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themeOverride+xml" PartName="/xl/theme/themeOverride1.xml"/>
  <Override ContentType="application/vnd.openxmlformats-officedocument.themeOverride+xml" PartName="/xl/theme/themeOverride2.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mc:AlternateContent xmlns:mc="http://schemas.openxmlformats.org/markup-compatibility/2006">
    <mc:Choice Requires="x15">
      <x15ac:absPath xmlns:x15ac="http://schemas.microsoft.com/office/spreadsheetml/2010/11/ac" url="M:\04_調査統計係\【検討中】フォルダ\◆地方財政状況調査関係資料\05_財政状況資料集\R04決算_財政状況資料集\09 ９月公表分（２回目）\02 指定都市\"/>
    </mc:Choice>
  </mc:AlternateContent>
  <xr:revisionPtr revIDLastSave="0" documentId="13_ncr:1_{5ADC3B80-E125-4715-9696-A9F491A9E9F2}" xr6:coauthVersionLast="36" xr6:coauthVersionMax="36" xr10:uidLastSave="{00000000-0000-0000-0000-000000000000}"/>
  <bookViews>
    <workbookView xWindow="0" yWindow="0" windowWidth="15360" windowHeight="7635" firstSheet="13" activeTab="13" xr2:uid="{00000000-000D-0000-FFFF-FFFF00000000}"/>
  </bookViews>
  <sheets>
    <sheet name="総括表" sheetId="1" r:id="rId1"/>
    <sheet name="普通会計の状況" sheetId="2" r:id="rId2"/>
    <sheet name="各会計、関係団体の財政状況及び健全化判断比率" sheetId="3" r:id="rId3"/>
    <sheet name="財政比較分析表" sheetId="15"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 name="公会計指標分析・財政指標組合せ分析表" sheetId="16" r:id="rId14"/>
    <sheet name="施設類型別ストック情報分析表①" sheetId="17" r:id="rId15"/>
    <sheet name="施設類型別ストック情報分析表②" sheetId="18" r:id="rId16"/>
    <sheet name="データシート" sheetId="14" state="hidden" r:id="rId17"/>
  </sheets>
  <definedNames>
    <definedName name="Z_F6849D1C_DEF9_4AC8_9B6C_3EF7D5A78719_.wvu.Cols" localSheetId="2" hidden="1">'各会計、関係団体の財政状況及び健全化判断比率'!$EB:$XFD</definedName>
    <definedName name="Z_F6849D1C_DEF9_4AC8_9B6C_3EF7D5A78719_.wvu.Cols" localSheetId="12" hidden="1">基金残高に係る経年分析!$P:$XFD</definedName>
    <definedName name="Z_F6849D1C_DEF9_4AC8_9B6C_3EF7D5A78719_.wvu.Cols" localSheetId="4" hidden="1">'経常経費分析表（経常収支比率の分析）'!$DM:$XFD</definedName>
    <definedName name="Z_F6849D1C_DEF9_4AC8_9B6C_3EF7D5A78719_.wvu.Cols" localSheetId="5" hidden="1">'経常経費分析表（人件費・公債費・普通建設事業費の分析）'!$AU:$XFD</definedName>
    <definedName name="Z_F6849D1C_DEF9_4AC8_9B6C_3EF7D5A78719_.wvu.Cols" localSheetId="10" hidden="1">'実質公債費比率（分子）の構造'!$V:$XFD</definedName>
    <definedName name="Z_F6849D1C_DEF9_4AC8_9B6C_3EF7D5A78719_.wvu.Cols" localSheetId="8" hidden="1">実質収支比率等に係る経年分析!$Q:$XFD</definedName>
    <definedName name="Z_F6849D1C_DEF9_4AC8_9B6C_3EF7D5A78719_.wvu.Cols" localSheetId="11" hidden="1">'将来負担比率（分子）の構造'!$T:$XFD</definedName>
    <definedName name="Z_F6849D1C_DEF9_4AC8_9B6C_3EF7D5A78719_.wvu.Cols" localSheetId="6" hidden="1">'性質別歳出決算分析表（住民一人当たりのコスト）'!$DV:$XFD</definedName>
    <definedName name="Z_F6849D1C_DEF9_4AC8_9B6C_3EF7D5A78719_.wvu.Cols" localSheetId="0" hidden="1">総括表!$DP:$XFD</definedName>
    <definedName name="Z_F6849D1C_DEF9_4AC8_9B6C_3EF7D5A78719_.wvu.Cols" localSheetId="1" hidden="1">普通会計の状況!$EN:$XFD</definedName>
    <definedName name="Z_F6849D1C_DEF9_4AC8_9B6C_3EF7D5A78719_.wvu.Cols" localSheetId="7" hidden="1">'目的別歳出決算分析表（住民一人当たりのコスト）'!$DV:$XFD</definedName>
    <definedName name="Z_F6849D1C_DEF9_4AC8_9B6C_3EF7D5A78719_.wvu.Cols" localSheetId="9" hidden="1">連結実質赤字比率に係る赤字・黒字の構成分析!$Q:$XFD</definedName>
    <definedName name="Z_F6849D1C_DEF9_4AC8_9B6C_3EF7D5A78719_.wvu.Rows" localSheetId="2" hidden="1">'各会計、関係団体の財政状況及び健全化判断比率'!$136:$1048576,'各会計、関係団体の財政状況及び健全化判断比率'!$89:$101,'各会計、関係団体の財政状況及び健全化判断比率'!$135:$135</definedName>
    <definedName name="Z_F6849D1C_DEF9_4AC8_9B6C_3EF7D5A78719_.wvu.Rows" localSheetId="12" hidden="1">基金残高に係る経年分析!$65:$1048576</definedName>
    <definedName name="Z_F6849D1C_DEF9_4AC8_9B6C_3EF7D5A78719_.wvu.Rows" localSheetId="4" hidden="1">'経常経費分析表（経常収支比率の分析）'!$90:$1048576</definedName>
    <definedName name="Z_F6849D1C_DEF9_4AC8_9B6C_3EF7D5A78719_.wvu.Rows" localSheetId="5" hidden="1">'経常経費分析表（人件費・公債費・普通建設事業費の分析）'!$74:$1048576,'経常経費分析表（人件費・公債費・普通建設事業費の分析）'!$67:$73</definedName>
    <definedName name="Z_F6849D1C_DEF9_4AC8_9B6C_3EF7D5A78719_.wvu.Rows" localSheetId="10" hidden="1">'実質公債費比率（分子）の構造'!$65:$1048576</definedName>
    <definedName name="Z_F6849D1C_DEF9_4AC8_9B6C_3EF7D5A78719_.wvu.Rows" localSheetId="8" hidden="1">実質収支比率等に係る経年分析!$51:$1048576</definedName>
    <definedName name="Z_F6849D1C_DEF9_4AC8_9B6C_3EF7D5A78719_.wvu.Rows" localSheetId="11" hidden="1">'将来負担比率（分子）の構造'!$56:$1048576</definedName>
    <definedName name="Z_F6849D1C_DEF9_4AC8_9B6C_3EF7D5A78719_.wvu.Rows" localSheetId="6" hidden="1">'性質別歳出決算分析表（住民一人当たりのコスト）'!$122:$1048576,'性質別歳出決算分析表（住民一人当たりのコスト）'!$117:$121</definedName>
    <definedName name="Z_F6849D1C_DEF9_4AC8_9B6C_3EF7D5A78719_.wvu.Rows" localSheetId="0" hidden="1">総括表!$57:$1048576</definedName>
    <definedName name="Z_F6849D1C_DEF9_4AC8_9B6C_3EF7D5A78719_.wvu.Rows" localSheetId="1" hidden="1">普通会計の状況!$50:$1048576</definedName>
    <definedName name="Z_F6849D1C_DEF9_4AC8_9B6C_3EF7D5A78719_.wvu.Rows" localSheetId="7" hidden="1">'目的別歳出決算分析表（住民一人当たりのコスト）'!$117:$1048576</definedName>
    <definedName name="Z_F6849D1C_DEF9_4AC8_9B6C_3EF7D5A78719_.wvu.Rows" localSheetId="9" hidden="1">連結実質赤字比率に係る赤字・黒字の構成分析!$46:$1048576</definedName>
  </definedNames>
  <calcPr calcId="191029" concurrentManualCount="2"/>
  <customWorkbookViews>
    <customWorkbookView name="さいたま市 - 個人用ビュー" guid="{F6849D1C-DEF9-4AC8-9B6C-3EF7D5A78719}" mergeInterval="0" personalView="1" maximized="1" xWindow="-9" yWindow="-9" windowWidth="1938" windowHeight="1048" activeSheetId="7"/>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29" i="3" l="1"/>
  <c r="AK28" i="3"/>
  <c r="AK12" i="3"/>
  <c r="BG35" i="1" l="1"/>
  <c r="BG34" i="1"/>
  <c r="AO36" i="1"/>
  <c r="AO35" i="1"/>
  <c r="AO34" i="1"/>
  <c r="W36" i="1"/>
  <c r="W35" i="1"/>
  <c r="W34" i="1"/>
  <c r="CQ43" i="1"/>
  <c r="CQ42" i="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BW43" i="1" l="1"/>
  <c r="BE43" i="1"/>
  <c r="AM43" i="1"/>
  <c r="U43" i="1"/>
  <c r="C43" i="1"/>
  <c r="BW42" i="1"/>
  <c r="BE42" i="1"/>
  <c r="AM42" i="1"/>
  <c r="U42" i="1"/>
  <c r="C42" i="1"/>
  <c r="BW41" i="1"/>
  <c r="BE41" i="1"/>
  <c r="AM41" i="1"/>
  <c r="U41" i="1"/>
  <c r="C41" i="1"/>
  <c r="BW40" i="1"/>
  <c r="BE40" i="1"/>
  <c r="AM40" i="1"/>
  <c r="U40" i="1"/>
  <c r="C40" i="1"/>
  <c r="BW39" i="1"/>
  <c r="BE39" i="1"/>
  <c r="AM39" i="1"/>
  <c r="U39" i="1"/>
  <c r="BE38" i="1"/>
  <c r="AM38" i="1"/>
  <c r="U38" i="1"/>
  <c r="BE37" i="1"/>
  <c r="AM37" i="1"/>
  <c r="U37" i="1"/>
  <c r="BE36" i="1"/>
  <c r="C34" i="1"/>
  <c r="C35" i="1" s="1"/>
  <c r="C36" i="1" s="1"/>
  <c r="C37" i="1" s="1"/>
  <c r="C38" i="1" s="1"/>
  <c r="C39" i="1" s="1"/>
  <c r="U34" i="1" l="1"/>
  <c r="U35" i="1" s="1"/>
  <c r="U36" i="1" s="1"/>
  <c r="D74" i="14"/>
  <c r="C74" i="14"/>
  <c r="B74" i="14"/>
  <c r="D73" i="14"/>
  <c r="C73" i="14"/>
  <c r="B73" i="14"/>
  <c r="D72" i="14"/>
  <c r="C72" i="14"/>
  <c r="B72" i="14"/>
  <c r="D71" i="14"/>
  <c r="C71" i="14"/>
  <c r="B71" i="14"/>
  <c r="P67" i="14"/>
  <c r="O67" i="14"/>
  <c r="N67" i="14"/>
  <c r="M67" i="14"/>
  <c r="L67" i="14"/>
  <c r="K67" i="14"/>
  <c r="J67" i="14"/>
  <c r="I67" i="14"/>
  <c r="H67" i="14"/>
  <c r="G67" i="14"/>
  <c r="F67" i="14"/>
  <c r="E67" i="14"/>
  <c r="D67" i="14"/>
  <c r="C67" i="14"/>
  <c r="B67" i="14"/>
  <c r="N66" i="14"/>
  <c r="K66" i="14"/>
  <c r="H66" i="14"/>
  <c r="E66" i="14"/>
  <c r="B66" i="14"/>
  <c r="N65" i="14"/>
  <c r="K65" i="14"/>
  <c r="H65" i="14"/>
  <c r="E65" i="14"/>
  <c r="B65" i="14"/>
  <c r="N64" i="14"/>
  <c r="K64" i="14"/>
  <c r="H64" i="14"/>
  <c r="E64" i="14"/>
  <c r="B64" i="14"/>
  <c r="N63" i="14"/>
  <c r="K63" i="14"/>
  <c r="H63" i="14"/>
  <c r="E63" i="14"/>
  <c r="B63" i="14"/>
  <c r="N62" i="14"/>
  <c r="K62" i="14"/>
  <c r="H62" i="14"/>
  <c r="E62" i="14"/>
  <c r="B62" i="14"/>
  <c r="N61" i="14"/>
  <c r="K61" i="14"/>
  <c r="H61" i="14"/>
  <c r="E61" i="14"/>
  <c r="B61" i="14"/>
  <c r="N60" i="14"/>
  <c r="K60" i="14"/>
  <c r="H60" i="14"/>
  <c r="E60" i="14"/>
  <c r="B60" i="14"/>
  <c r="N59" i="14"/>
  <c r="K59" i="14"/>
  <c r="H59" i="14"/>
  <c r="E59" i="14"/>
  <c r="B59" i="14"/>
  <c r="P58" i="14"/>
  <c r="M58" i="14"/>
  <c r="J58" i="14"/>
  <c r="G58" i="14"/>
  <c r="D58" i="14"/>
  <c r="P57" i="14"/>
  <c r="M57" i="14"/>
  <c r="J57" i="14"/>
  <c r="G57" i="14"/>
  <c r="D57" i="14"/>
  <c r="P56" i="14"/>
  <c r="M56" i="14"/>
  <c r="J56" i="14"/>
  <c r="G56" i="14"/>
  <c r="D56" i="14"/>
  <c r="N54" i="14"/>
  <c r="K54" i="14"/>
  <c r="H54" i="14"/>
  <c r="E54" i="14"/>
  <c r="B54" i="14"/>
  <c r="P50" i="14"/>
  <c r="O50" i="14"/>
  <c r="N50" i="14"/>
  <c r="M50" i="14"/>
  <c r="L50" i="14"/>
  <c r="K50" i="14"/>
  <c r="J50" i="14"/>
  <c r="I50" i="14"/>
  <c r="H50" i="14"/>
  <c r="G50" i="14"/>
  <c r="F50" i="14"/>
  <c r="E50" i="14"/>
  <c r="D50" i="14"/>
  <c r="C50" i="14"/>
  <c r="B50" i="14"/>
  <c r="N49" i="14"/>
  <c r="K49" i="14"/>
  <c r="H49" i="14"/>
  <c r="E49" i="14"/>
  <c r="B49" i="14"/>
  <c r="N48" i="14"/>
  <c r="K48" i="14"/>
  <c r="H48" i="14"/>
  <c r="E48" i="14"/>
  <c r="B48" i="14"/>
  <c r="N47" i="14"/>
  <c r="K47" i="14"/>
  <c r="H47" i="14"/>
  <c r="E47" i="14"/>
  <c r="B47" i="14"/>
  <c r="N46" i="14"/>
  <c r="K46" i="14"/>
  <c r="H46" i="14"/>
  <c r="E46" i="14"/>
  <c r="B46" i="14"/>
  <c r="N45" i="14"/>
  <c r="K45" i="14"/>
  <c r="H45" i="14"/>
  <c r="E45" i="14"/>
  <c r="B45" i="14"/>
  <c r="N44" i="14"/>
  <c r="K44" i="14"/>
  <c r="H44" i="14"/>
  <c r="E44" i="14"/>
  <c r="B44" i="14"/>
  <c r="N43" i="14"/>
  <c r="K43" i="14"/>
  <c r="H43" i="14"/>
  <c r="E43" i="14"/>
  <c r="B43" i="14"/>
  <c r="P42" i="14"/>
  <c r="M42" i="14"/>
  <c r="J42" i="14"/>
  <c r="G42" i="14"/>
  <c r="D42" i="14"/>
  <c r="N40" i="14"/>
  <c r="K40" i="14"/>
  <c r="H40" i="14"/>
  <c r="E40" i="14"/>
  <c r="B40" i="14"/>
  <c r="K36" i="14"/>
  <c r="J36" i="14"/>
  <c r="I36" i="14"/>
  <c r="H36" i="14"/>
  <c r="G36" i="14"/>
  <c r="F36" i="14"/>
  <c r="E36" i="14"/>
  <c r="D36" i="14"/>
  <c r="C36" i="14"/>
  <c r="B36" i="14"/>
  <c r="A36" i="14"/>
  <c r="K35" i="14"/>
  <c r="J35" i="14"/>
  <c r="I35" i="14"/>
  <c r="H35" i="14"/>
  <c r="G35" i="14"/>
  <c r="F35" i="14"/>
  <c r="E35" i="14"/>
  <c r="D35" i="14"/>
  <c r="C35" i="14"/>
  <c r="B35" i="14"/>
  <c r="A35" i="14"/>
  <c r="K34" i="14"/>
  <c r="J34" i="14"/>
  <c r="I34" i="14"/>
  <c r="H34" i="14"/>
  <c r="G34" i="14"/>
  <c r="F34" i="14"/>
  <c r="E34" i="14"/>
  <c r="D34" i="14"/>
  <c r="C34" i="14"/>
  <c r="B34" i="14"/>
  <c r="A34" i="14"/>
  <c r="K33" i="14"/>
  <c r="J33" i="14"/>
  <c r="I33" i="14"/>
  <c r="H33" i="14"/>
  <c r="G33" i="14"/>
  <c r="F33" i="14"/>
  <c r="E33" i="14"/>
  <c r="D33" i="14"/>
  <c r="C33" i="14"/>
  <c r="B33" i="14"/>
  <c r="A33" i="14"/>
  <c r="K32" i="14"/>
  <c r="J32" i="14"/>
  <c r="I32" i="14"/>
  <c r="H32" i="14"/>
  <c r="G32" i="14"/>
  <c r="F32" i="14"/>
  <c r="E32" i="14"/>
  <c r="D32" i="14"/>
  <c r="C32" i="14"/>
  <c r="B32" i="14"/>
  <c r="A32" i="14"/>
  <c r="K31" i="14"/>
  <c r="J31" i="14"/>
  <c r="I31" i="14"/>
  <c r="H31" i="14"/>
  <c r="G31" i="14"/>
  <c r="F31" i="14"/>
  <c r="E31" i="14"/>
  <c r="D31" i="14"/>
  <c r="C31" i="14"/>
  <c r="B31" i="14"/>
  <c r="A31" i="14"/>
  <c r="K30" i="14"/>
  <c r="J30" i="14"/>
  <c r="I30" i="14"/>
  <c r="H30" i="14"/>
  <c r="G30" i="14"/>
  <c r="F30" i="14"/>
  <c r="E30" i="14"/>
  <c r="D30" i="14"/>
  <c r="C30" i="14"/>
  <c r="B30" i="14"/>
  <c r="A30" i="14"/>
  <c r="K29" i="14"/>
  <c r="J29" i="14"/>
  <c r="I29" i="14"/>
  <c r="H29" i="14"/>
  <c r="G29" i="14"/>
  <c r="F29" i="14"/>
  <c r="E29" i="14"/>
  <c r="D29" i="14"/>
  <c r="C29" i="14"/>
  <c r="B29" i="14"/>
  <c r="A29" i="14"/>
  <c r="K28" i="14"/>
  <c r="J28" i="14"/>
  <c r="I28" i="14"/>
  <c r="H28" i="14"/>
  <c r="G28" i="14"/>
  <c r="F28" i="14"/>
  <c r="E28" i="14"/>
  <c r="D28" i="14"/>
  <c r="C28" i="14"/>
  <c r="B28" i="14"/>
  <c r="A28" i="14"/>
  <c r="K27" i="14"/>
  <c r="J27" i="14"/>
  <c r="I27" i="14"/>
  <c r="H27" i="14"/>
  <c r="G27" i="14"/>
  <c r="F27" i="14"/>
  <c r="E27" i="14"/>
  <c r="D27" i="14"/>
  <c r="C27" i="14"/>
  <c r="B27" i="14"/>
  <c r="A27" i="14"/>
  <c r="J25" i="14"/>
  <c r="H25" i="14"/>
  <c r="F25" i="14"/>
  <c r="D25" i="14"/>
  <c r="B25" i="14"/>
  <c r="F21" i="14"/>
  <c r="E21" i="14"/>
  <c r="D21" i="14"/>
  <c r="C21" i="14"/>
  <c r="B21" i="14"/>
  <c r="F20" i="14"/>
  <c r="E20" i="14"/>
  <c r="D20" i="14"/>
  <c r="C20" i="14"/>
  <c r="B20" i="14"/>
  <c r="F19" i="14"/>
  <c r="E19" i="14"/>
  <c r="D19" i="14"/>
  <c r="C19" i="14"/>
  <c r="B19" i="14"/>
  <c r="F18" i="14"/>
  <c r="E18" i="14"/>
  <c r="D18" i="14"/>
  <c r="C18" i="14"/>
  <c r="B18" i="14"/>
  <c r="AM34" i="1" l="1"/>
  <c r="AM35" i="1" l="1"/>
  <c r="AM36" i="1" s="1"/>
  <c r="BE34" i="1"/>
  <c r="BE35" i="1" s="1"/>
  <c r="CO34" i="1" s="1"/>
  <c r="CO35" i="1" s="1"/>
  <c r="CO36" i="1" s="1"/>
  <c r="CO37" i="1" s="1"/>
  <c r="CO38" i="1" s="1"/>
  <c r="CO39" i="1" s="1"/>
  <c r="CO40" i="1" s="1"/>
  <c r="CO41" i="1" s="1"/>
  <c r="CO42" i="1" s="1"/>
  <c r="CO43" i="1" s="1"/>
  <c r="BW34" i="1"/>
  <c r="BW35" i="1" s="1"/>
  <c r="BW36" i="1" s="1"/>
  <c r="BW37" i="1" s="1"/>
  <c r="BW38" i="1" s="1"/>
</calcChain>
</file>

<file path=xl/sharedStrings.xml><?xml version="1.0" encoding="utf-8"?>
<sst xmlns="http://schemas.openxmlformats.org/spreadsheetml/2006/main" count="1213" uniqueCount="642">
  <si>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</si>
  <si>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</si>
  <si>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</si>
  <si>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</si>
  <si>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</si>
  <si>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</si>
  <si>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</si>
  <si>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</si>
  <si>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</si>
  <si>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</si>
  <si>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</si>
  <si>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</si>
  <si>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</si>
  <si>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</si>
  <si>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</si>
  <si>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</si>
  <si>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</si>
  <si>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</si>
  <si>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</si>
  <si>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</si>
  <si>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</si>
  <si>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</si>
  <si>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</si>
  <si>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</si>
  <si>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</si>
  <si>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</si>
  <si>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</si>
  <si>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</si>
  <si>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</si>
  <si>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</si>
  <si>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</si>
  <si>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</si>
  <si>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</si>
  <si>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</si>
  <si>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</si>
  <si>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</si>
  <si>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</si>
  <si>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</si>
  <si>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</si>
  <si>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</si>
  <si>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</si>
  <si>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</si>
  <si>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</si>
  <si>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</si>
  <si>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</si>
  <si>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</si>
  <si>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</si>
  <si>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</si>
  <si>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</si>
  <si>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</si>
  <si>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</si>
  <si>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</si>
  <si>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</si>
  <si>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</si>
  <si>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</si>
  <si>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</si>
  <si>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</si>
  <si>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</si>
  <si>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</si>
  <si>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</si>
  <si>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</si>
  <si>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</si>
  <si>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</si>
  <si>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</si>
  <si>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</si>
  <si>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</si>
  <si>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</si>
  <si>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</si>
  <si>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</si>
  <si>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</si>
  <si>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</si>
  <si>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</si>
  <si>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</si>
  <si>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</si>
  <si>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</si>
  <si>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</si>
  <si>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</si>
  <si>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</si>
  <si>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</si>
  <si>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</si>
  <si>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</si>
  <si>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</si>
  <si>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</si>
  <si>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</si>
  <si>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</si>
  <si>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</si>
  <si>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政令指定都市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</si>
  <si>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</si>
  <si>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</si>
  <si>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</si>
  <si>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</si>
  <si>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</si>
  <si>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</si>
  <si>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</si>
  <si>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</si>
  <si>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</si>
  <si>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</si>
  <si>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</si>
  <si>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</si>
  <si>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さいたま市</t>
    <phoneticPr fontId="5"/>
  </si>
  <si>
    <t>地方交付税種地</t>
    <rPh sb="0" eb="2">
      <t>チホウ</t>
    </rPh>
    <rPh sb="2" eb="5">
      <t>コウフゼイ</t>
    </rPh>
    <rPh sb="5" eb="6">
      <t>シュ</t>
    </rPh>
    <rPh sb="6" eb="7">
      <t>チ</t>
    </rPh>
    <phoneticPr fontId="5"/>
  </si>
  <si>
    <t>1-8</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</si>
  <si>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</si>
  <si>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</si>
  <si>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</si>
  <si>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</si>
  <si>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</si>
  <si>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</si>
  <si>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</si>
  <si>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</si>
  <si>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</si>
  <si>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</si>
  <si>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</si>
  <si>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</si>
  <si>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</si>
  <si>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</si>
  <si>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</si>
  <si>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</si>
  <si>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</si>
  <si>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</si>
  <si>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</si>
  <si>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</si>
  <si>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</si>
  <si>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</si>
  <si>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</si>
  <si>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</si>
  <si>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</si>
  <si>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</si>
  <si>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</si>
  <si>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</si>
  <si>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</si>
  <si>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</si>
  <si>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</si>
  <si>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</si>
  <si>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</si>
  <si>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</si>
  <si>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</si>
  <si>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</si>
  <si>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</si>
  <si>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</si>
  <si>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</si>
  <si>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</si>
  <si>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</si>
  <si>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</si>
  <si>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</si>
  <si>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</si>
  <si>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</si>
  <si>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</si>
  <si>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</si>
  <si>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</si>
  <si>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</si>
  <si>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</si>
  <si>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</si>
  <si>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</si>
  <si>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</si>
  <si>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</si>
  <si>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</si>
  <si>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</si>
  <si>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</si>
  <si>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</si>
  <si>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</si>
  <si>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</si>
  <si>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</si>
  <si>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</si>
  <si>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</si>
  <si>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</si>
  <si>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</si>
  <si>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</si>
  <si>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</si>
  <si>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</si>
  <si>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</si>
  <si>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</si>
  <si>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</si>
  <si>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</si>
  <si>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</si>
  <si>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</si>
  <si>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</si>
  <si>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</si>
  <si>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</si>
  <si>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</si>
  <si>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</si>
  <si>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</si>
  <si>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</si>
  <si>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</si>
  <si>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</si>
  <si>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</si>
  <si>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</si>
  <si>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</si>
  <si>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</si>
  <si>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</si>
  <si>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</si>
  <si>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</si>
  <si>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</si>
  <si>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</si>
  <si>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</si>
  <si>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</si>
  <si>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</si>
  <si>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</si>
  <si>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</si>
  <si>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</si>
  <si>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</si>
  <si>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</si>
  <si>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</si>
  <si>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</si>
  <si>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</si>
  <si>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</si>
  <si>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</si>
  <si>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</si>
  <si>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</si>
  <si>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</si>
  <si>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</si>
  <si>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</si>
  <si>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</si>
  <si>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</si>
  <si>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</si>
  <si>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</si>
  <si>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埼玉県さいたま市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</si>
  <si>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</si>
  <si>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</si>
  <si>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</si>
  <si>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</si>
  <si>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</si>
  <si>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</si>
  <si>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</si>
  <si>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</si>
  <si>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</si>
  <si>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</si>
  <si>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</si>
  <si>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</si>
  <si>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</si>
  <si>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</si>
  <si>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</si>
  <si>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</si>
  <si>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</si>
  <si>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</si>
  <si>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</si>
  <si>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</si>
  <si>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</si>
  <si>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</si>
  <si>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</si>
  <si>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</si>
  <si>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</si>
  <si>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</si>
  <si>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</si>
  <si>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</si>
  <si>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</si>
  <si>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</si>
  <si>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</si>
  <si>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</si>
  <si>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</si>
  <si>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</si>
  <si>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</si>
  <si>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</si>
  <si>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</si>
  <si>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</si>
  <si>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</si>
  <si>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</si>
  <si>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</si>
  <si>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</si>
  <si>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</si>
  <si>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</si>
  <si>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</si>
  <si>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</si>
  <si>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</si>
  <si>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</si>
  <si>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</si>
  <si>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</si>
  <si>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</si>
  <si>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</si>
  <si>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</si>
  <si>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</si>
  <si>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</si>
  <si>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</si>
  <si>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</si>
  <si>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</si>
  <si>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</si>
  <si>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</si>
  <si>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</si>
  <si>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</si>
  <si>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</si>
  <si>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</si>
  <si>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</si>
  <si>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</si>
  <si>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</si>
  <si>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</si>
  <si>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</si>
  <si>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</si>
  <si>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</si>
  <si>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</si>
  <si>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</si>
  <si>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</si>
  <si>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</si>
  <si>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</si>
  <si>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</si>
  <si>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</si>
  <si>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</si>
  <si>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</si>
  <si>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</si>
  <si>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</si>
  <si>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</si>
  <si>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</si>
  <si>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</si>
  <si>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</si>
  <si>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</si>
  <si>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</si>
  <si>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</si>
  <si>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</si>
  <si>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</si>
  <si>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</si>
  <si>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</si>
  <si>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</si>
  <si>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</si>
  <si>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</si>
  <si>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</si>
  <si>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</si>
  <si>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</si>
  <si>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</si>
  <si>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</si>
  <si>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</si>
  <si>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</si>
  <si>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</si>
  <si>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</si>
  <si>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</si>
  <si>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</si>
  <si>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</si>
  <si>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</si>
  <si>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</si>
  <si>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</si>
  <si>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</si>
  <si>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</si>
  <si>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</si>
  <si>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</si>
  <si>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</si>
  <si>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</si>
  <si>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</si>
  <si>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</si>
  <si>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</si>
  <si>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</si>
  <si>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</si>
  <si>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</si>
  <si>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</si>
  <si>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</si>
  <si>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</si>
  <si>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宅地造成</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</si>
  <si>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</si>
  <si>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</si>
  <si>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</si>
  <si>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</si>
  <si>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</si>
  <si>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</si>
  <si>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</si>
  <si>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</si>
  <si>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</si>
  <si>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</si>
  <si>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</si>
  <si>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</si>
  <si>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</si>
  <si>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</si>
  <si>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</si>
  <si>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</si>
  <si>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</si>
  <si>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</si>
  <si>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</si>
  <si>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</si>
  <si>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</si>
  <si>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</si>
  <si>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</si>
  <si>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</si>
  <si>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</si>
  <si>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</si>
  <si>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埼玉県さいたま市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</si>
  <si>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</si>
  <si>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</si>
  <si>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</si>
  <si>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</si>
  <si>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</si>
  <si>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</si>
  <si>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</si>
  <si>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</si>
  <si>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</si>
  <si>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</si>
  <si>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</si>
  <si>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</si>
  <si>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</si>
  <si>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</si>
  <si>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</si>
  <si>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</si>
  <si>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</si>
  <si>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</si>
  <si>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</si>
  <si>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</si>
  <si>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さいたま市母子父子寡婦福祉資金貸付事業特別会計</t>
    <phoneticPr fontId="5"/>
  </si>
  <si>
    <t>さいたま市用地先行取得事業特別会計</t>
    <phoneticPr fontId="5"/>
  </si>
  <si>
    <t>さいたま市大宮駅西口都市改造事業特別会計</t>
    <phoneticPr fontId="5"/>
  </si>
  <si>
    <t>-</t>
    <phoneticPr fontId="5"/>
  </si>
  <si>
    <t>さいたま市南与野駅西口土地区画整理事業特別会計</t>
    <phoneticPr fontId="5"/>
  </si>
  <si>
    <t>さいたま市公債管理特別会計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</si>
  <si>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</si>
  <si>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</si>
  <si>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</si>
  <si>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</si>
  <si>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</si>
  <si>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</si>
  <si>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</si>
  <si>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</si>
  <si>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</si>
  <si>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</si>
  <si>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</si>
  <si>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</si>
  <si>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</si>
  <si>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さいたま市国民健康保険事業特別会計</t>
    <phoneticPr fontId="5"/>
  </si>
  <si>
    <t>さいたま市介護保険事業特別会計</t>
    <phoneticPr fontId="5"/>
  </si>
  <si>
    <t>さいたま市後期高齢者医療事業特別会計</t>
    <phoneticPr fontId="5"/>
  </si>
  <si>
    <t>さいたま市水道事業会計</t>
    <phoneticPr fontId="5"/>
  </si>
  <si>
    <t>法適用企業</t>
    <phoneticPr fontId="5"/>
  </si>
  <si>
    <t>さいたま市病院事業会計</t>
    <phoneticPr fontId="5"/>
  </si>
  <si>
    <t>法適用企業</t>
    <phoneticPr fontId="5"/>
  </si>
  <si>
    <t>さいたま市下水道事業会計</t>
    <phoneticPr fontId="5"/>
  </si>
  <si>
    <t>法適用企業</t>
    <phoneticPr fontId="5"/>
  </si>
  <si>
    <t>さいたま市食肉中央卸売市場及びと畜場事業特別会計</t>
    <phoneticPr fontId="5"/>
  </si>
  <si>
    <t>法非適用企業</t>
    <phoneticPr fontId="5"/>
  </si>
  <si>
    <t>宅地造成事業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</si>
  <si>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</si>
  <si>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</si>
  <si>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</si>
  <si>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</si>
  <si>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</si>
  <si>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</si>
  <si>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</si>
  <si>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</si>
  <si>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</si>
  <si>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</si>
  <si>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</si>
  <si>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</si>
  <si>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</si>
  <si>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</si>
  <si>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</si>
  <si>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</si>
  <si>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</si>
  <si>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</si>
  <si>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</si>
  <si>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</si>
  <si>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</si>
  <si>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</si>
  <si>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</si>
  <si>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</si>
  <si>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</si>
  <si>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</si>
  <si>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</si>
  <si>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</si>
  <si>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</si>
  <si>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</si>
  <si>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</si>
  <si>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</si>
  <si>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</si>
  <si>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</si>
  <si>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</si>
  <si>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</si>
  <si>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</si>
  <si>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</si>
  <si>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</si>
  <si>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</si>
  <si>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</si>
  <si>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</si>
  <si>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</si>
  <si>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</si>
  <si>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</si>
  <si>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</si>
  <si>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</si>
  <si>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</si>
  <si>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</si>
  <si>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</si>
  <si>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</si>
  <si>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</si>
  <si>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</si>
  <si>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</si>
  <si>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</si>
  <si>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</si>
  <si>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</si>
  <si>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</si>
  <si>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さいたま市下水道事業会計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</si>
  <si>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</si>
  <si>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</si>
  <si>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さいたま市病院事業会計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</si>
  <si>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</si>
  <si>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さいたま市指扇土地区画整理事業特別会計</t>
    <phoneticPr fontId="5"/>
  </si>
  <si>
    <t>(Ｆ)</t>
    <phoneticPr fontId="5"/>
  </si>
  <si>
    <t>さいたま市浦和東部第一特定土地区画整理事業特別会計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</si>
  <si>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</si>
  <si>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</si>
  <si>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</si>
  <si>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</si>
  <si>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</si>
  <si>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</si>
  <si>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</si>
  <si>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</si>
  <si>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</si>
  <si>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</si>
  <si>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</si>
  <si>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</si>
  <si>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</si>
  <si>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</si>
  <si>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</si>
  <si>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</si>
  <si>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</si>
  <si>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</si>
  <si>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</si>
  <si>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</si>
  <si>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</si>
  <si>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</si>
  <si>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</si>
  <si>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</si>
  <si>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</si>
  <si>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</si>
  <si>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</si>
  <si>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</si>
  <si>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</si>
  <si>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</si>
  <si>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</si>
  <si>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</si>
  <si>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</si>
  <si>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</si>
  <si>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</si>
  <si>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</si>
  <si>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</si>
  <si>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</si>
  <si>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</si>
  <si>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</si>
  <si>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</si>
  <si>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</si>
  <si>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</si>
  <si>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</si>
  <si>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</si>
  <si>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</si>
  <si>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</si>
  <si>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</si>
  <si>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</si>
  <si>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</si>
  <si>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</si>
  <si>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</si>
  <si>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</si>
  <si>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</si>
  <si>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</si>
  <si>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</si>
  <si>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</si>
  <si>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</si>
  <si>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</si>
  <si>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</si>
  <si>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</si>
  <si>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</si>
  <si>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</si>
  <si>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</si>
  <si>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</si>
  <si>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</si>
  <si>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</si>
  <si>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</si>
  <si>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</si>
  <si>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</si>
  <si>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</si>
  <si>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</si>
  <si>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</si>
  <si>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</si>
  <si>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</si>
  <si>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</si>
  <si>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</si>
  <si>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</si>
  <si>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</si>
  <si>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</si>
  <si>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</si>
  <si>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</si>
  <si>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</si>
  <si>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さいたま市水道事業会計</t>
  </si>
  <si>
    <t>さいたま市病院事業会計</t>
  </si>
  <si>
    <t>一般会計</t>
  </si>
  <si>
    <t>さいたま市下水道事業会計</t>
  </si>
  <si>
    <t>さいたま市介護保険事業特別会計</t>
  </si>
  <si>
    <t>さいたま市国民健康保険事業特別会計</t>
  </si>
  <si>
    <t>さいたま市後期高齢者医療事業特別会計</t>
  </si>
  <si>
    <t>さいたま市食肉中央卸売市場及びと畜場事業特別会計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</si>
  <si>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</si>
  <si>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</si>
  <si>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</si>
  <si>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</si>
  <si>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</si>
  <si>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</si>
  <si>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</si>
  <si>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</si>
  <si>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公益財団法人さいたま市スポーツ協会</t>
  </si>
  <si>
    <t>公益財団法人さいたま市文化振興事業団</t>
    <rPh sb="0" eb="2">
      <t>コウエキ</t>
    </rPh>
    <rPh sb="2" eb="4">
      <t>ザイダン</t>
    </rPh>
    <rPh sb="4" eb="6">
      <t>ホウジン</t>
    </rPh>
    <phoneticPr fontId="1"/>
  </si>
  <si>
    <t>一般財団法人さいたま市浦和地域医療センター</t>
    <rPh sb="0" eb="2">
      <t>イッパン</t>
    </rPh>
    <rPh sb="2" eb="4">
      <t>ザイダン</t>
    </rPh>
    <rPh sb="4" eb="6">
      <t>ホウジン</t>
    </rPh>
    <phoneticPr fontId="1"/>
  </si>
  <si>
    <t>公益財団法人さいたま市産業創造財団</t>
  </si>
  <si>
    <t>公益社団法人さいたま観光国際協会</t>
    <rPh sb="0" eb="2">
      <t>コウエキ</t>
    </rPh>
    <phoneticPr fontId="1"/>
  </si>
  <si>
    <t>公益財団法人さいたま市公園緑地協会</t>
  </si>
  <si>
    <t>一般財団法人さいたま市都市整備公社</t>
    <rPh sb="0" eb="2">
      <t>イッパン</t>
    </rPh>
    <rPh sb="2" eb="4">
      <t>ザイダン</t>
    </rPh>
    <rPh sb="4" eb="6">
      <t>ホウジン</t>
    </rPh>
    <rPh sb="10" eb="11">
      <t>シ</t>
    </rPh>
    <rPh sb="11" eb="13">
      <t>トシ</t>
    </rPh>
    <rPh sb="13" eb="15">
      <t>セイビ</t>
    </rPh>
    <rPh sb="15" eb="17">
      <t>コウシャ</t>
    </rPh>
    <phoneticPr fontId="1"/>
  </si>
  <si>
    <t>北浦和ターミナルビル株式会社</t>
  </si>
  <si>
    <t>与野都市開発株式会社</t>
  </si>
  <si>
    <t>岩槻都市振興株式会社</t>
  </si>
  <si>
    <t>一般財団法人さいたま市土地区画整理協会</t>
    <rPh sb="0" eb="2">
      <t>イッパン</t>
    </rPh>
    <phoneticPr fontId="1"/>
  </si>
  <si>
    <t>埼玉高速鉄道株式会社</t>
    <rPh sb="6" eb="10">
      <t>カブシキガイシャ</t>
    </rPh>
    <phoneticPr fontId="17"/>
  </si>
  <si>
    <t>大間木水深特定土地区画整理組合</t>
  </si>
  <si>
    <t>大門第二特定土地区画整理組合</t>
  </si>
  <si>
    <t>大門上・下野田特定土地区画整理組合</t>
  </si>
  <si>
    <t>大谷口・太田窪土地区画整理組合</t>
  </si>
  <si>
    <t>丸ヶ崎土地区画整理組合</t>
  </si>
  <si>
    <t>七里駅北側特定土地区画整理組合</t>
  </si>
  <si>
    <t>台・一ノ久保特定土地区画整理組合</t>
  </si>
  <si>
    <t>大和田特定土地区画整理組合</t>
  </si>
  <si>
    <t>中川第一特定土地区画整理組合</t>
  </si>
  <si>
    <t>土呂農住特定土地区画整理組合</t>
  </si>
  <si>
    <t>島町西部土地区画整理組合</t>
  </si>
  <si>
    <t>内谷・会ノ谷特定土地区画整理組合</t>
  </si>
  <si>
    <t>風渡野南特定土地区画整理組合</t>
  </si>
  <si>
    <t>蓮沼下特定土地区画整理組合</t>
  </si>
  <si>
    <t>〇</t>
  </si>
  <si>
    <t>彩の国さいたま人づくり広域連合</t>
    <rPh sb="0" eb="1">
      <t>サイ</t>
    </rPh>
    <rPh sb="2" eb="3">
      <t>クニ</t>
    </rPh>
    <rPh sb="7" eb="8">
      <t>ヒト</t>
    </rPh>
    <rPh sb="11" eb="13">
      <t>コウイキ</t>
    </rPh>
    <rPh sb="13" eb="15">
      <t>レンゴウ</t>
    </rPh>
    <phoneticPr fontId="18"/>
  </si>
  <si>
    <t>埼玉県都市競艇組合</t>
    <rPh sb="0" eb="3">
      <t>サイタマケン</t>
    </rPh>
    <rPh sb="3" eb="5">
      <t>トシ</t>
    </rPh>
    <rPh sb="5" eb="7">
      <t>キョウテイ</t>
    </rPh>
    <rPh sb="7" eb="9">
      <t>クミアイ</t>
    </rPh>
    <phoneticPr fontId="18"/>
  </si>
  <si>
    <t>埼玉県浦和競馬組合</t>
    <rPh sb="0" eb="3">
      <t>サイタマケン</t>
    </rPh>
    <rPh sb="3" eb="5">
      <t>ウラワ</t>
    </rPh>
    <rPh sb="5" eb="7">
      <t>ケイバ</t>
    </rPh>
    <rPh sb="7" eb="9">
      <t>クミアイ</t>
    </rPh>
    <phoneticPr fontId="18"/>
  </si>
  <si>
    <t>埼玉県後期高齢者医療広域連合（一般会計）</t>
    <rPh sb="0" eb="3">
      <t>サイタマケン</t>
    </rPh>
    <rPh sb="3" eb="5">
      <t>コウキ</t>
    </rPh>
    <rPh sb="5" eb="8">
      <t>コウレイシャ</t>
    </rPh>
    <rPh sb="8" eb="10">
      <t>イリョウ</t>
    </rPh>
    <rPh sb="10" eb="12">
      <t>コウイキ</t>
    </rPh>
    <rPh sb="12" eb="14">
      <t>レンゴウ</t>
    </rPh>
    <rPh sb="15" eb="17">
      <t>イッパン</t>
    </rPh>
    <rPh sb="17" eb="19">
      <t>カイケイ</t>
    </rPh>
    <phoneticPr fontId="18"/>
  </si>
  <si>
    <t>埼玉県後期高齢者医療広域連合（特別会計）</t>
    <rPh sb="0" eb="3">
      <t>サイタマケン</t>
    </rPh>
    <rPh sb="3" eb="5">
      <t>コウキ</t>
    </rPh>
    <rPh sb="5" eb="8">
      <t>コウレイシャ</t>
    </rPh>
    <rPh sb="8" eb="10">
      <t>イリョウ</t>
    </rPh>
    <rPh sb="10" eb="12">
      <t>コウイキ</t>
    </rPh>
    <rPh sb="12" eb="14">
      <t>レンゴウ</t>
    </rPh>
    <rPh sb="15" eb="17">
      <t>トクベツ</t>
    </rPh>
    <rPh sb="17" eb="19">
      <t>カイケイ</t>
    </rPh>
    <phoneticPr fontId="18"/>
  </si>
  <si>
    <t>-</t>
    <phoneticPr fontId="2"/>
  </si>
  <si>
    <t>公営事業</t>
    <rPh sb="0" eb="2">
      <t>コウエイ</t>
    </rPh>
    <rPh sb="2" eb="4">
      <t>ジギョウ</t>
    </rPh>
    <phoneticPr fontId="2"/>
  </si>
  <si>
    <t>-</t>
    <phoneticPr fontId="2"/>
  </si>
  <si>
    <t>▲11</t>
  </si>
  <si>
    <t>R4で組合解散</t>
    <rPh sb="3" eb="5">
      <t>クミアイ</t>
    </rPh>
    <rPh sb="5" eb="7">
      <t>カイサン</t>
    </rPh>
    <phoneticPr fontId="2"/>
  </si>
  <si>
    <t>-</t>
    <phoneticPr fontId="2"/>
  </si>
  <si>
    <t>公共施設マネジメント基金</t>
    <phoneticPr fontId="5"/>
  </si>
  <si>
    <t>庁舎整備基金</t>
    <phoneticPr fontId="2"/>
  </si>
  <si>
    <t>合併振興基金</t>
    <phoneticPr fontId="2"/>
  </si>
  <si>
    <t>都市開発基金</t>
    <phoneticPr fontId="2"/>
  </si>
  <si>
    <t>災害救助基金</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</si>
  <si>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</si>
  <si>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</si>
  <si>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</si>
  <si>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</si>
  <si>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</si>
  <si>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</si>
  <si>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実質公債費比率ともに類似団体平均を下回っており、類似団体の中では健全な財政状況を維持している。今年度の実質公債費比率については、単年度の公債費は令和3年度と比較すると減少したものの、３か年平均の算定外となる令和元年度と比較すると増加していることにより悪化している。
　今後、老朽化が見込まれる公共施設の計画的な改修・更新・廃統合等を引き続き行うことが必要であり、地方債発行額の増加が見込まれるため、交付税措置のある地方債の活用を引き続き進めるとともに、類似団体の平均に近づいている実質公債費比率を注視していく必要がある。</t>
    <rPh sb="12" eb="13">
      <t>ヒ</t>
    </rPh>
    <rPh sb="63" eb="64">
      <t>ヒ</t>
    </rPh>
    <rPh sb="72" eb="75">
      <t>タンネンド</t>
    </rPh>
    <rPh sb="80" eb="82">
      <t>レイワ</t>
    </rPh>
    <rPh sb="83" eb="85">
      <t>ネンド</t>
    </rPh>
    <rPh sb="86" eb="88">
      <t>ヒカク</t>
    </rPh>
    <rPh sb="91" eb="93">
      <t>ゲンショウ</t>
    </rPh>
    <rPh sb="101" eb="102">
      <t>ネン</t>
    </rPh>
    <rPh sb="102" eb="104">
      <t>ヘイキン</t>
    </rPh>
    <rPh sb="105" eb="107">
      <t>サンテイ</t>
    </rPh>
    <rPh sb="107" eb="108">
      <t>ソト</t>
    </rPh>
    <rPh sb="111" eb="113">
      <t>レイワ</t>
    </rPh>
    <rPh sb="113" eb="115">
      <t>ガンネン</t>
    </rPh>
    <rPh sb="115" eb="116">
      <t>ド</t>
    </rPh>
    <rPh sb="117" eb="119">
      <t>ヒカク</t>
    </rPh>
    <rPh sb="122" eb="124">
      <t>ゾウカ</t>
    </rPh>
    <rPh sb="133" eb="135">
      <t>アッカ</t>
    </rPh>
    <rPh sb="194" eb="195">
      <t>ガク</t>
    </rPh>
    <rPh sb="199" eb="201">
      <t>ミコ</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</si>
  <si>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</si>
  <si>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</si>
  <si>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</si>
  <si>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有形固定資産減価償却率ともに類似団体平均を下回っており、類似団体の中では健全な財政状況を維持している。今年度の将来負担比率については、地方債の償還額等に充当可能な基金残高が増加し、将来負担額が減少したことにより良化している。
　有形固定資産減価償却率の分析欄にあるように、今後、老朽化が見込まれる公共施設の計画的な改修・更新・廃統合等を引き続き行うことが必要であり、将来負担比率は増加していくことが見込まれるため、現役世代と将来世代の世代間負担を考慮していく必要があ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</si>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</sst>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2"/>
      <color indexed="8"/>
      <name val="ＭＳ 明朝"/>
      <family val="1"/>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4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9" fontId="1" fillId="0" borderId="0" applyFont="0" applyFill="0" applyBorder="0" applyAlignment="0" applyProtection="0">
      <alignment vertical="center"/>
    </xf>
    <xf numFmtId="38" fontId="16" fillId="0" borderId="0" applyFont="0" applyFill="0" applyBorder="0" applyAlignment="0" applyProtection="0"/>
    <xf numFmtId="38" fontId="16"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xf numFmtId="0" fontId="1" fillId="0" borderId="0">
      <alignment vertical="center"/>
    </xf>
    <xf numFmtId="0" fontId="1" fillId="0" borderId="0">
      <alignment vertical="center"/>
    </xf>
    <xf numFmtId="0" fontId="38" fillId="0" borderId="0">
      <alignment vertical="center"/>
    </xf>
    <xf numFmtId="0" fontId="16" fillId="0" borderId="0"/>
    <xf numFmtId="0" fontId="1" fillId="0" borderId="0">
      <alignment vertical="center"/>
    </xf>
    <xf numFmtId="0" fontId="16" fillId="0" borderId="0">
      <alignment vertical="center"/>
    </xf>
    <xf numFmtId="0" fontId="24" fillId="0" borderId="0"/>
    <xf numFmtId="0" fontId="16" fillId="0" borderId="0"/>
    <xf numFmtId="0" fontId="1" fillId="0" borderId="0">
      <alignment vertical="center"/>
    </xf>
    <xf numFmtId="0" fontId="14" fillId="0" borderId="0">
      <alignment vertical="center"/>
    </xf>
    <xf numFmtId="0" fontId="1" fillId="0" borderId="0">
      <alignment vertical="center"/>
    </xf>
    <xf numFmtId="0" fontId="39"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40" fillId="0" borderId="0" xfId="4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41">
    <cellStyle name="パーセント 2" xfId="20" xr:uid="{00000000-0005-0000-0000-000000000000}"/>
    <cellStyle name="桁区切り 2" xfId="21" xr:uid="{00000000-0005-0000-0000-000001000000}"/>
    <cellStyle name="桁区切り 2 2" xfId="22" xr:uid="{00000000-0005-0000-0000-000002000000}"/>
    <cellStyle name="桁区切り 2 3" xfId="23" xr:uid="{00000000-0005-0000-0000-000003000000}"/>
    <cellStyle name="桁区切り 3" xfId="24" xr:uid="{00000000-0005-0000-0000-000004000000}"/>
    <cellStyle name="桁区切り 4" xfId="25" xr:uid="{00000000-0005-0000-0000-000005000000}"/>
    <cellStyle name="桁区切り 5" xfId="26" xr:uid="{00000000-0005-0000-0000-000006000000}"/>
    <cellStyle name="通貨 2" xfId="27" xr:uid="{00000000-0005-0000-0000-000007000000}"/>
    <cellStyle name="通貨 3" xfId="28" xr:uid="{00000000-0005-0000-0000-000008000000}"/>
    <cellStyle name="標準" xfId="0" builtinId="0"/>
    <cellStyle name="標準 2" xfId="6" xr:uid="{00000000-0005-0000-0000-00000A000000}"/>
    <cellStyle name="標準 2 2" xfId="7" xr:uid="{00000000-0005-0000-0000-00000B000000}"/>
    <cellStyle name="標準 2 3" xfId="10" xr:uid="{00000000-0005-0000-0000-00000C000000}"/>
    <cellStyle name="標準 2 3 2" xfId="29" xr:uid="{00000000-0005-0000-0000-00000D000000}"/>
    <cellStyle name="標準 2_2007AJAHO401600" xfId="30" xr:uid="{00000000-0005-0000-0000-00000E000000}"/>
    <cellStyle name="標準 3" xfId="11" xr:uid="{00000000-0005-0000-0000-00000F000000}"/>
    <cellStyle name="標準 3 2" xfId="32" xr:uid="{00000000-0005-0000-0000-000010000000}"/>
    <cellStyle name="標準 3 3" xfId="39" xr:uid="{00000000-0005-0000-0000-000011000000}"/>
    <cellStyle name="標準 3 4" xfId="31" xr:uid="{00000000-0005-0000-0000-000012000000}"/>
    <cellStyle name="標準 3_APAHO401000" xfId="33" xr:uid="{00000000-0005-0000-0000-000013000000}"/>
    <cellStyle name="標準 4" xfId="5" xr:uid="{00000000-0005-0000-0000-000014000000}"/>
    <cellStyle name="標準 4 2" xfId="34" xr:uid="{00000000-0005-0000-0000-000015000000}"/>
    <cellStyle name="標準 4_APAHO401000" xfId="35" xr:uid="{00000000-0005-0000-0000-000016000000}"/>
    <cellStyle name="標準 4_APAHO401600" xfId="1" xr:uid="{00000000-0005-0000-0000-000017000000}"/>
    <cellStyle name="標準 4_APAHO4019001" xfId="4" xr:uid="{00000000-0005-0000-0000-000018000000}"/>
    <cellStyle name="標準 4_ZJ08_022012_青森市_2010" xfId="3" xr:uid="{00000000-0005-0000-0000-000019000000}"/>
    <cellStyle name="標準 5" xfId="36" xr:uid="{00000000-0005-0000-0000-00001A000000}"/>
    <cellStyle name="標準 6" xfId="8" xr:uid="{00000000-0005-0000-0000-00001B000000}"/>
    <cellStyle name="標準 6 2" xfId="38" xr:uid="{00000000-0005-0000-0000-00001C000000}"/>
    <cellStyle name="標準 6 3" xfId="37" xr:uid="{00000000-0005-0000-0000-00001D000000}"/>
    <cellStyle name="標準 6_APAHO401000" xfId="9" xr:uid="{00000000-0005-0000-0000-00001E000000}"/>
    <cellStyle name="標準 6_APAHO401200_O-JJ1016-001-3_財政状況資料集(決算状況カード(各会計・関係団体))(Rev2)2" xfId="15" xr:uid="{00000000-0005-0000-0000-00001F000000}"/>
    <cellStyle name="標準 6_APAHO402200_O-JJ1016-001-3_財政状況資料集(決算状況カード(各会計・関係団体))(Rev2)2" xfId="12" xr:uid="{00000000-0005-0000-0000-000020000000}"/>
    <cellStyle name="標準 7" xfId="40" xr:uid="{00000000-0005-0000-0000-000021000000}"/>
    <cellStyle name="標準_【レイアウト】（県）資料３（Ｐ２）　歳出比較分析表" xfId="16" xr:uid="{00000000-0005-0000-0000-000022000000}"/>
    <cellStyle name="標準_【レイアウト】（市）資料３（Ｐ２）　歳出比較分析表" xfId="17" xr:uid="{00000000-0005-0000-0000-000023000000}"/>
    <cellStyle name="標準_APAHO251300" xfId="18" xr:uid="{00000000-0005-0000-0000-000024000000}"/>
    <cellStyle name="標準_APAHO252300" xfId="19" xr:uid="{00000000-0005-0000-0000-000025000000}"/>
    <cellStyle name="標準_Book1" xfId="13" xr:uid="{00000000-0005-0000-0000-000026000000}"/>
    <cellStyle name="標準_O-JJ0722-001-3_決算状況カード(各会計・関係団体)_O-JJ1016-001-3_財政状況資料集(決算状況カード(各会計・関係団体))(Rev2)2" xfId="14" xr:uid="{00000000-0005-0000-0000-000027000000}"/>
    <cellStyle name="標準_O-JJ0722-001-8_連結実質赤字比率に係る赤字・黒字の構成分析" xfId="2" xr:uid="{00000000-0005-0000-0000-000028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7.xml.rels><?xml version="1.0" encoding="UTF-8" standalone="yes"?><Relationships xmlns="http://schemas.openxmlformats.org/package/2006/relationships"><Relationship Id="rId1" Target="../theme/themeOverride1.xml" Type="http://schemas.openxmlformats.org/officeDocument/2006/relationships/themeOverride"/></Relationships>
</file>

<file path=xl/charts/_rels/chart8.xml.rels><?xml version="1.0" encoding="UTF-8" standalone="yes"?><Relationships xmlns="http://schemas.openxmlformats.org/package/2006/relationships"><Relationship Id="rId1" Target="../theme/themeOverride2.xml" Type="http://schemas.openxmlformats.org/officeDocument/2006/relationships/themeOverrid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54945</c:v>
                </c:pt>
                <c:pt idx="1">
                  <c:v>57132</c:v>
                </c:pt>
                <c:pt idx="2">
                  <c:v>58766</c:v>
                </c:pt>
                <c:pt idx="3">
                  <c:v>62482</c:v>
                </c:pt>
                <c:pt idx="4">
                  <c:v>59288</c:v>
                </c:pt>
              </c:numCache>
            </c:numRef>
          </c:val>
          <c:smooth val="0"/>
          <c:extLst>
            <c:ext xmlns:c16="http://schemas.microsoft.com/office/drawing/2014/chart" uri="{C3380CC4-5D6E-409C-BE32-E72D297353CC}">
              <c16:uniqueId val="{00000000-96A8-485C-8871-6C2B633451B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62747</c:v>
                </c:pt>
                <c:pt idx="1">
                  <c:v>55672</c:v>
                </c:pt>
                <c:pt idx="2">
                  <c:v>51789</c:v>
                </c:pt>
                <c:pt idx="3">
                  <c:v>53789</c:v>
                </c:pt>
                <c:pt idx="4">
                  <c:v>54196</c:v>
                </c:pt>
              </c:numCache>
            </c:numRef>
          </c:val>
          <c:smooth val="0"/>
          <c:extLst>
            <c:ext xmlns:c16="http://schemas.microsoft.com/office/drawing/2014/chart" uri="{C3380CC4-5D6E-409C-BE32-E72D297353CC}">
              <c16:uniqueId val="{00000001-96A8-485C-8871-6C2B633451B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0.49</c:v>
                </c:pt>
                <c:pt idx="1">
                  <c:v>0.57999999999999996</c:v>
                </c:pt>
                <c:pt idx="2">
                  <c:v>2.52</c:v>
                </c:pt>
                <c:pt idx="3">
                  <c:v>2.2400000000000002</c:v>
                </c:pt>
                <c:pt idx="4">
                  <c:v>1.85</c:v>
                </c:pt>
              </c:numCache>
            </c:numRef>
          </c:val>
          <c:extLst>
            <c:ext xmlns:c16="http://schemas.microsoft.com/office/drawing/2014/chart" uri="{C3380CC4-5D6E-409C-BE32-E72D297353CC}">
              <c16:uniqueId val="{00000000-C27D-4A36-BBF5-557EA105909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7.61</c:v>
                </c:pt>
                <c:pt idx="1">
                  <c:v>7.55</c:v>
                </c:pt>
                <c:pt idx="2">
                  <c:v>7.27</c:v>
                </c:pt>
                <c:pt idx="3">
                  <c:v>9.27</c:v>
                </c:pt>
                <c:pt idx="4">
                  <c:v>11.65</c:v>
                </c:pt>
              </c:numCache>
            </c:numRef>
          </c:val>
          <c:extLst>
            <c:ext xmlns:c16="http://schemas.microsoft.com/office/drawing/2014/chart" uri="{C3380CC4-5D6E-409C-BE32-E72D297353CC}">
              <c16:uniqueId val="{00000001-C27D-4A36-BBF5-557EA105909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0.49</c:v>
                </c:pt>
                <c:pt idx="1">
                  <c:v>0.08</c:v>
                </c:pt>
                <c:pt idx="2">
                  <c:v>1.87</c:v>
                </c:pt>
                <c:pt idx="3">
                  <c:v>2.2400000000000002</c:v>
                </c:pt>
                <c:pt idx="4">
                  <c:v>1.85</c:v>
                </c:pt>
              </c:numCache>
            </c:numRef>
          </c:val>
          <c:smooth val="0"/>
          <c:extLst>
            <c:ext xmlns:c16="http://schemas.microsoft.com/office/drawing/2014/chart" uri="{C3380CC4-5D6E-409C-BE32-E72D297353CC}">
              <c16:uniqueId val="{00000002-C27D-4A36-BBF5-557EA105909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591F-4A56-A57C-05173EC8CF8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91F-4A56-A57C-05173EC8CF87}"/>
            </c:ext>
          </c:extLst>
        </c:ser>
        <c:ser>
          <c:idx val="2"/>
          <c:order val="2"/>
          <c:tx>
            <c:strRef>
              <c:f>データシート!$A$29</c:f>
              <c:strCache>
                <c:ptCount val="1"/>
                <c:pt idx="0">
                  <c:v>さいたま市食肉中央卸売市場及びと畜場事業特別会計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0.02</c:v>
                </c:pt>
                <c:pt idx="6">
                  <c:v>#N/A</c:v>
                </c:pt>
                <c:pt idx="7">
                  <c:v>0</c:v>
                </c:pt>
                <c:pt idx="8">
                  <c:v>#N/A</c:v>
                </c:pt>
                <c:pt idx="9">
                  <c:v>0.01</c:v>
                </c:pt>
              </c:numCache>
            </c:numRef>
          </c:val>
          <c:extLst>
            <c:ext xmlns:c16="http://schemas.microsoft.com/office/drawing/2014/chart" uri="{C3380CC4-5D6E-409C-BE32-E72D297353CC}">
              <c16:uniqueId val="{00000002-591F-4A56-A57C-05173EC8CF87}"/>
            </c:ext>
          </c:extLst>
        </c:ser>
        <c:ser>
          <c:idx val="3"/>
          <c:order val="3"/>
          <c:tx>
            <c:strRef>
              <c:f>データシート!$A$30</c:f>
              <c:strCache>
                <c:ptCount val="1"/>
                <c:pt idx="0">
                  <c:v>さいたま市後期高齢者医療事業特別会計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3-591F-4A56-A57C-05173EC8CF87}"/>
            </c:ext>
          </c:extLst>
        </c:ser>
        <c:ser>
          <c:idx val="4"/>
          <c:order val="4"/>
          <c:tx>
            <c:strRef>
              <c:f>データシート!$A$31</c:f>
              <c:strCache>
                <c:ptCount val="1"/>
                <c:pt idx="0">
                  <c:v>さいたま市国民健康保険事業特別会計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0.03</c:v>
                </c:pt>
                <c:pt idx="4">
                  <c:v>#N/A</c:v>
                </c:pt>
                <c:pt idx="5">
                  <c:v>0.47</c:v>
                </c:pt>
                <c:pt idx="6">
                  <c:v>#N/A</c:v>
                </c:pt>
                <c:pt idx="7">
                  <c:v>0.11</c:v>
                </c:pt>
                <c:pt idx="8">
                  <c:v>#N/A</c:v>
                </c:pt>
                <c:pt idx="9">
                  <c:v>0.05</c:v>
                </c:pt>
              </c:numCache>
            </c:numRef>
          </c:val>
          <c:extLst>
            <c:ext xmlns:c16="http://schemas.microsoft.com/office/drawing/2014/chart" uri="{C3380CC4-5D6E-409C-BE32-E72D297353CC}">
              <c16:uniqueId val="{00000004-591F-4A56-A57C-05173EC8CF87}"/>
            </c:ext>
          </c:extLst>
        </c:ser>
        <c:ser>
          <c:idx val="5"/>
          <c:order val="5"/>
          <c:tx>
            <c:strRef>
              <c:f>データシート!$A$32</c:f>
              <c:strCache>
                <c:ptCount val="1"/>
                <c:pt idx="0">
                  <c:v>さいたま市介護保険事業特別会計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0.33</c:v>
                </c:pt>
                <c:pt idx="2">
                  <c:v>#N/A</c:v>
                </c:pt>
                <c:pt idx="3">
                  <c:v>0.24</c:v>
                </c:pt>
                <c:pt idx="4">
                  <c:v>#N/A</c:v>
                </c:pt>
                <c:pt idx="5">
                  <c:v>0.63</c:v>
                </c:pt>
                <c:pt idx="6">
                  <c:v>#N/A</c:v>
                </c:pt>
                <c:pt idx="7">
                  <c:v>0.64</c:v>
                </c:pt>
                <c:pt idx="8">
                  <c:v>#N/A</c:v>
                </c:pt>
                <c:pt idx="9">
                  <c:v>0.85</c:v>
                </c:pt>
              </c:numCache>
            </c:numRef>
          </c:val>
          <c:extLst>
            <c:ext xmlns:c16="http://schemas.microsoft.com/office/drawing/2014/chart" uri="{C3380CC4-5D6E-409C-BE32-E72D297353CC}">
              <c16:uniqueId val="{00000005-591F-4A56-A57C-05173EC8CF87}"/>
            </c:ext>
          </c:extLst>
        </c:ser>
        <c:ser>
          <c:idx val="6"/>
          <c:order val="6"/>
          <c:tx>
            <c:strRef>
              <c:f>データシート!$A$33</c:f>
              <c:strCache>
                <c:ptCount val="1"/>
                <c:pt idx="0">
                  <c:v>さいたま市下水道事業会計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1.33</c:v>
                </c:pt>
                <c:pt idx="2">
                  <c:v>#N/A</c:v>
                </c:pt>
                <c:pt idx="3">
                  <c:v>1.54</c:v>
                </c:pt>
                <c:pt idx="4">
                  <c:v>#N/A</c:v>
                </c:pt>
                <c:pt idx="5">
                  <c:v>1.68</c:v>
                </c:pt>
                <c:pt idx="6">
                  <c:v>#N/A</c:v>
                </c:pt>
                <c:pt idx="7">
                  <c:v>1.72</c:v>
                </c:pt>
                <c:pt idx="8">
                  <c:v>#N/A</c:v>
                </c:pt>
                <c:pt idx="9">
                  <c:v>1.57</c:v>
                </c:pt>
              </c:numCache>
            </c:numRef>
          </c:val>
          <c:extLst>
            <c:ext xmlns:c16="http://schemas.microsoft.com/office/drawing/2014/chart" uri="{C3380CC4-5D6E-409C-BE32-E72D297353CC}">
              <c16:uniqueId val="{00000006-591F-4A56-A57C-05173EC8CF8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0.49</c:v>
                </c:pt>
                <c:pt idx="2">
                  <c:v>#N/A</c:v>
                </c:pt>
                <c:pt idx="3">
                  <c:v>0.57999999999999996</c:v>
                </c:pt>
                <c:pt idx="4">
                  <c:v>#N/A</c:v>
                </c:pt>
                <c:pt idx="5">
                  <c:v>2.5099999999999998</c:v>
                </c:pt>
                <c:pt idx="6">
                  <c:v>#N/A</c:v>
                </c:pt>
                <c:pt idx="7">
                  <c:v>2.2400000000000002</c:v>
                </c:pt>
                <c:pt idx="8">
                  <c:v>#N/A</c:v>
                </c:pt>
                <c:pt idx="9">
                  <c:v>1.84</c:v>
                </c:pt>
              </c:numCache>
            </c:numRef>
          </c:val>
          <c:extLst>
            <c:ext xmlns:c16="http://schemas.microsoft.com/office/drawing/2014/chart" uri="{C3380CC4-5D6E-409C-BE32-E72D297353CC}">
              <c16:uniqueId val="{00000007-591F-4A56-A57C-05173EC8CF87}"/>
            </c:ext>
          </c:extLst>
        </c:ser>
        <c:ser>
          <c:idx val="8"/>
          <c:order val="8"/>
          <c:tx>
            <c:strRef>
              <c:f>データシート!$A$35</c:f>
              <c:strCache>
                <c:ptCount val="1"/>
                <c:pt idx="0">
                  <c:v>さいたま市病院事業会計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1.85</c:v>
                </c:pt>
                <c:pt idx="2">
                  <c:v>#N/A</c:v>
                </c:pt>
                <c:pt idx="3">
                  <c:v>0.8</c:v>
                </c:pt>
                <c:pt idx="4">
                  <c:v>#N/A</c:v>
                </c:pt>
                <c:pt idx="5">
                  <c:v>1.46</c:v>
                </c:pt>
                <c:pt idx="6">
                  <c:v>#N/A</c:v>
                </c:pt>
                <c:pt idx="7">
                  <c:v>2.1</c:v>
                </c:pt>
                <c:pt idx="8">
                  <c:v>#N/A</c:v>
                </c:pt>
                <c:pt idx="9">
                  <c:v>2.5499999999999998</c:v>
                </c:pt>
              </c:numCache>
            </c:numRef>
          </c:val>
          <c:extLst>
            <c:ext xmlns:c16="http://schemas.microsoft.com/office/drawing/2014/chart" uri="{C3380CC4-5D6E-409C-BE32-E72D297353CC}">
              <c16:uniqueId val="{00000008-591F-4A56-A57C-05173EC8CF87}"/>
            </c:ext>
          </c:extLst>
        </c:ser>
        <c:ser>
          <c:idx val="9"/>
          <c:order val="9"/>
          <c:tx>
            <c:strRef>
              <c:f>データシート!$A$36</c:f>
              <c:strCache>
                <c:ptCount val="1"/>
                <c:pt idx="0">
                  <c:v>さいたま市水道事業会計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4.37</c:v>
                </c:pt>
                <c:pt idx="2">
                  <c:v>#N/A</c:v>
                </c:pt>
                <c:pt idx="3">
                  <c:v>3.91</c:v>
                </c:pt>
                <c:pt idx="4">
                  <c:v>#N/A</c:v>
                </c:pt>
                <c:pt idx="5">
                  <c:v>3.64</c:v>
                </c:pt>
                <c:pt idx="6">
                  <c:v>#N/A</c:v>
                </c:pt>
                <c:pt idx="7">
                  <c:v>3.84</c:v>
                </c:pt>
                <c:pt idx="8">
                  <c:v>#N/A</c:v>
                </c:pt>
                <c:pt idx="9">
                  <c:v>3.86</c:v>
                </c:pt>
              </c:numCache>
            </c:numRef>
          </c:val>
          <c:extLst>
            <c:ext xmlns:c16="http://schemas.microsoft.com/office/drawing/2014/chart" uri="{C3380CC4-5D6E-409C-BE32-E72D297353CC}">
              <c16:uniqueId val="{00000009-591F-4A56-A57C-05173EC8CF8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42794</c:v>
                </c:pt>
                <c:pt idx="5">
                  <c:v>41621</c:v>
                </c:pt>
                <c:pt idx="8">
                  <c:v>41316</c:v>
                </c:pt>
                <c:pt idx="11">
                  <c:v>39956</c:v>
                </c:pt>
                <c:pt idx="14">
                  <c:v>40873</c:v>
                </c:pt>
              </c:numCache>
            </c:numRef>
          </c:val>
          <c:extLst>
            <c:ext xmlns:c16="http://schemas.microsoft.com/office/drawing/2014/chart" uri="{C3380CC4-5D6E-409C-BE32-E72D297353CC}">
              <c16:uniqueId val="{00000000-CE21-4857-8BFC-F6874770331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E21-4857-8BFC-F6874770331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366</c:v>
                </c:pt>
                <c:pt idx="3">
                  <c:v>581</c:v>
                </c:pt>
                <c:pt idx="6">
                  <c:v>577</c:v>
                </c:pt>
                <c:pt idx="9">
                  <c:v>570</c:v>
                </c:pt>
                <c:pt idx="12">
                  <c:v>625</c:v>
                </c:pt>
              </c:numCache>
            </c:numRef>
          </c:val>
          <c:extLst>
            <c:ext xmlns:c16="http://schemas.microsoft.com/office/drawing/2014/chart" uri="{C3380CC4-5D6E-409C-BE32-E72D297353CC}">
              <c16:uniqueId val="{00000002-CE21-4857-8BFC-F6874770331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E21-4857-8BFC-F6874770331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5033</c:v>
                </c:pt>
                <c:pt idx="3">
                  <c:v>4435</c:v>
                </c:pt>
                <c:pt idx="6">
                  <c:v>5143</c:v>
                </c:pt>
                <c:pt idx="9">
                  <c:v>5417</c:v>
                </c:pt>
                <c:pt idx="12">
                  <c:v>5205</c:v>
                </c:pt>
              </c:numCache>
            </c:numRef>
          </c:val>
          <c:extLst>
            <c:ext xmlns:c16="http://schemas.microsoft.com/office/drawing/2014/chart" uri="{C3380CC4-5D6E-409C-BE32-E72D297353CC}">
              <c16:uniqueId val="{00000004-CE21-4857-8BFC-F6874770331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3333</c:v>
                </c:pt>
                <c:pt idx="3">
                  <c:v>3333</c:v>
                </c:pt>
                <c:pt idx="6">
                  <c:v>3333</c:v>
                </c:pt>
                <c:pt idx="9">
                  <c:v>3333</c:v>
                </c:pt>
                <c:pt idx="12">
                  <c:v>3333</c:v>
                </c:pt>
              </c:numCache>
            </c:numRef>
          </c:val>
          <c:extLst>
            <c:ext xmlns:c16="http://schemas.microsoft.com/office/drawing/2014/chart" uri="{C3380CC4-5D6E-409C-BE32-E72D297353CC}">
              <c16:uniqueId val="{00000005-CE21-4857-8BFC-F6874770331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E21-4857-8BFC-F6874770331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47554</c:v>
                </c:pt>
                <c:pt idx="3">
                  <c:v>49397</c:v>
                </c:pt>
                <c:pt idx="6">
                  <c:v>51260</c:v>
                </c:pt>
                <c:pt idx="9">
                  <c:v>51303</c:v>
                </c:pt>
                <c:pt idx="12">
                  <c:v>50314</c:v>
                </c:pt>
              </c:numCache>
            </c:numRef>
          </c:val>
          <c:extLst>
            <c:ext xmlns:c16="http://schemas.microsoft.com/office/drawing/2014/chart" uri="{C3380CC4-5D6E-409C-BE32-E72D297353CC}">
              <c16:uniqueId val="{00000007-CE21-4857-8BFC-F6874770331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13492</c:v>
                </c:pt>
                <c:pt idx="2">
                  <c:v>#N/A</c:v>
                </c:pt>
                <c:pt idx="3">
                  <c:v>#N/A</c:v>
                </c:pt>
                <c:pt idx="4">
                  <c:v>16125</c:v>
                </c:pt>
                <c:pt idx="5">
                  <c:v>#N/A</c:v>
                </c:pt>
                <c:pt idx="6">
                  <c:v>#N/A</c:v>
                </c:pt>
                <c:pt idx="7">
                  <c:v>18997</c:v>
                </c:pt>
                <c:pt idx="8">
                  <c:v>#N/A</c:v>
                </c:pt>
                <c:pt idx="9">
                  <c:v>#N/A</c:v>
                </c:pt>
                <c:pt idx="10">
                  <c:v>20667</c:v>
                </c:pt>
                <c:pt idx="11">
                  <c:v>#N/A</c:v>
                </c:pt>
                <c:pt idx="12">
                  <c:v>#N/A</c:v>
                </c:pt>
                <c:pt idx="13">
                  <c:v>18604</c:v>
                </c:pt>
                <c:pt idx="14">
                  <c:v>#N/A</c:v>
                </c:pt>
              </c:numCache>
            </c:numRef>
          </c:val>
          <c:smooth val="0"/>
          <c:extLst>
            <c:ext xmlns:c16="http://schemas.microsoft.com/office/drawing/2014/chart" uri="{C3380CC4-5D6E-409C-BE32-E72D297353CC}">
              <c16:uniqueId val="{00000008-CE21-4857-8BFC-F6874770331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384431</c:v>
                </c:pt>
                <c:pt idx="5">
                  <c:v>378372</c:v>
                </c:pt>
                <c:pt idx="8">
                  <c:v>377319</c:v>
                </c:pt>
                <c:pt idx="11">
                  <c:v>388044</c:v>
                </c:pt>
                <c:pt idx="14">
                  <c:v>385172</c:v>
                </c:pt>
              </c:numCache>
            </c:numRef>
          </c:val>
          <c:extLst>
            <c:ext xmlns:c16="http://schemas.microsoft.com/office/drawing/2014/chart" uri="{C3380CC4-5D6E-409C-BE32-E72D297353CC}">
              <c16:uniqueId val="{00000000-0089-43F2-AEBA-93B8E01CB29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103898</c:v>
                </c:pt>
                <c:pt idx="5">
                  <c:v>98808</c:v>
                </c:pt>
                <c:pt idx="8">
                  <c:v>102481</c:v>
                </c:pt>
                <c:pt idx="11">
                  <c:v>99277</c:v>
                </c:pt>
                <c:pt idx="14">
                  <c:v>99319</c:v>
                </c:pt>
              </c:numCache>
            </c:numRef>
          </c:val>
          <c:extLst>
            <c:ext xmlns:c16="http://schemas.microsoft.com/office/drawing/2014/chart" uri="{C3380CC4-5D6E-409C-BE32-E72D297353CC}">
              <c16:uniqueId val="{00000001-0089-43F2-AEBA-93B8E01CB29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67555</c:v>
                </c:pt>
                <c:pt idx="5">
                  <c:v>61315</c:v>
                </c:pt>
                <c:pt idx="8">
                  <c:v>59776</c:v>
                </c:pt>
                <c:pt idx="11">
                  <c:v>74211</c:v>
                </c:pt>
                <c:pt idx="14">
                  <c:v>84981</c:v>
                </c:pt>
              </c:numCache>
            </c:numRef>
          </c:val>
          <c:extLst>
            <c:ext xmlns:c16="http://schemas.microsoft.com/office/drawing/2014/chart" uri="{C3380CC4-5D6E-409C-BE32-E72D297353CC}">
              <c16:uniqueId val="{00000002-0089-43F2-AEBA-93B8E01CB29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089-43F2-AEBA-93B8E01CB29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089-43F2-AEBA-93B8E01CB29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530</c:v>
                </c:pt>
                <c:pt idx="3">
                  <c:v>435</c:v>
                </c:pt>
                <c:pt idx="6">
                  <c:v>407</c:v>
                </c:pt>
                <c:pt idx="9">
                  <c:v>407</c:v>
                </c:pt>
                <c:pt idx="12">
                  <c:v>620</c:v>
                </c:pt>
              </c:numCache>
            </c:numRef>
          </c:val>
          <c:extLst>
            <c:ext xmlns:c16="http://schemas.microsoft.com/office/drawing/2014/chart" uri="{C3380CC4-5D6E-409C-BE32-E72D297353CC}">
              <c16:uniqueId val="{00000005-0089-43F2-AEBA-93B8E01CB29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74885</c:v>
                </c:pt>
                <c:pt idx="3">
                  <c:v>74154</c:v>
                </c:pt>
                <c:pt idx="6">
                  <c:v>75224</c:v>
                </c:pt>
                <c:pt idx="9">
                  <c:v>74603</c:v>
                </c:pt>
                <c:pt idx="12">
                  <c:v>75184</c:v>
                </c:pt>
              </c:numCache>
            </c:numRef>
          </c:val>
          <c:extLst>
            <c:ext xmlns:c16="http://schemas.microsoft.com/office/drawing/2014/chart" uri="{C3380CC4-5D6E-409C-BE32-E72D297353CC}">
              <c16:uniqueId val="{00000006-0089-43F2-AEBA-93B8E01CB29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089-43F2-AEBA-93B8E01CB29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60801</c:v>
                </c:pt>
                <c:pt idx="3">
                  <c:v>75693</c:v>
                </c:pt>
                <c:pt idx="6">
                  <c:v>73023</c:v>
                </c:pt>
                <c:pt idx="9">
                  <c:v>70512</c:v>
                </c:pt>
                <c:pt idx="12">
                  <c:v>68241</c:v>
                </c:pt>
              </c:numCache>
            </c:numRef>
          </c:val>
          <c:extLst>
            <c:ext xmlns:c16="http://schemas.microsoft.com/office/drawing/2014/chart" uri="{C3380CC4-5D6E-409C-BE32-E72D297353CC}">
              <c16:uniqueId val="{00000008-0089-43F2-AEBA-93B8E01CB29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5112</c:v>
                </c:pt>
                <c:pt idx="3">
                  <c:v>4599</c:v>
                </c:pt>
                <c:pt idx="6">
                  <c:v>4078</c:v>
                </c:pt>
                <c:pt idx="9">
                  <c:v>4277</c:v>
                </c:pt>
                <c:pt idx="12">
                  <c:v>4029</c:v>
                </c:pt>
              </c:numCache>
            </c:numRef>
          </c:val>
          <c:extLst>
            <c:ext xmlns:c16="http://schemas.microsoft.com/office/drawing/2014/chart" uri="{C3380CC4-5D6E-409C-BE32-E72D297353CC}">
              <c16:uniqueId val="{00000009-0089-43F2-AEBA-93B8E01CB29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471864</c:v>
                </c:pt>
                <c:pt idx="3">
                  <c:v>471043</c:v>
                </c:pt>
                <c:pt idx="6">
                  <c:v>466542</c:v>
                </c:pt>
                <c:pt idx="9">
                  <c:v>468335</c:v>
                </c:pt>
                <c:pt idx="12">
                  <c:v>470035</c:v>
                </c:pt>
              </c:numCache>
            </c:numRef>
          </c:val>
          <c:extLst>
            <c:ext xmlns:c16="http://schemas.microsoft.com/office/drawing/2014/chart" uri="{C3380CC4-5D6E-409C-BE32-E72D297353CC}">
              <c16:uniqueId val="{0000000A-0089-43F2-AEBA-93B8E01CB29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57308</c:v>
                </c:pt>
                <c:pt idx="2">
                  <c:v>#N/A</c:v>
                </c:pt>
                <c:pt idx="3">
                  <c:v>#N/A</c:v>
                </c:pt>
                <c:pt idx="4">
                  <c:v>87430</c:v>
                </c:pt>
                <c:pt idx="5">
                  <c:v>#N/A</c:v>
                </c:pt>
                <c:pt idx="6">
                  <c:v>#N/A</c:v>
                </c:pt>
                <c:pt idx="7">
                  <c:v>79697</c:v>
                </c:pt>
                <c:pt idx="8">
                  <c:v>#N/A</c:v>
                </c:pt>
                <c:pt idx="9">
                  <c:v>#N/A</c:v>
                </c:pt>
                <c:pt idx="10">
                  <c:v>56603</c:v>
                </c:pt>
                <c:pt idx="11">
                  <c:v>#N/A</c:v>
                </c:pt>
                <c:pt idx="12">
                  <c:v>#N/A</c:v>
                </c:pt>
                <c:pt idx="13">
                  <c:v>48636</c:v>
                </c:pt>
                <c:pt idx="14">
                  <c:v>#N/A</c:v>
                </c:pt>
              </c:numCache>
            </c:numRef>
          </c:val>
          <c:smooth val="0"/>
          <c:extLst>
            <c:ext xmlns:c16="http://schemas.microsoft.com/office/drawing/2014/chart" uri="{C3380CC4-5D6E-409C-BE32-E72D297353CC}">
              <c16:uniqueId val="{0000000B-0089-43F2-AEBA-93B8E01CB29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22497</c:v>
                </c:pt>
                <c:pt idx="1">
                  <c:v>30288</c:v>
                </c:pt>
                <c:pt idx="2">
                  <c:v>37616</c:v>
                </c:pt>
              </c:numCache>
            </c:numRef>
          </c:val>
          <c:extLst>
            <c:ext xmlns:c16="http://schemas.microsoft.com/office/drawing/2014/chart" uri="{C3380CC4-5D6E-409C-BE32-E72D297353CC}">
              <c16:uniqueId val="{00000000-B3C8-4303-8B76-3274D17F21D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1831</c:v>
                </c:pt>
                <c:pt idx="1">
                  <c:v>1489</c:v>
                </c:pt>
                <c:pt idx="2">
                  <c:v>1479</c:v>
                </c:pt>
              </c:numCache>
            </c:numRef>
          </c:val>
          <c:extLst>
            <c:ext xmlns:c16="http://schemas.microsoft.com/office/drawing/2014/chart" uri="{C3380CC4-5D6E-409C-BE32-E72D297353CC}">
              <c16:uniqueId val="{00000001-B3C8-4303-8B76-3274D17F21D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19892</c:v>
                </c:pt>
                <c:pt idx="1">
                  <c:v>24831</c:v>
                </c:pt>
                <c:pt idx="2">
                  <c:v>28808</c:v>
                </c:pt>
              </c:numCache>
            </c:numRef>
          </c:val>
          <c:extLst>
            <c:ext xmlns:c16="http://schemas.microsoft.com/office/drawing/2014/chart" uri="{C3380CC4-5D6E-409C-BE32-E72D297353CC}">
              <c16:uniqueId val="{00000002-B3C8-4303-8B76-3274D17F21D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{FA5C09C6-D410-45C7-9C48-C38864552CA2}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6D86-4640-9E4C-14C6F8F01DA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{BF26EEC9-DED0-40E2-870B-441971B4733A}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D86-4640-9E4C-14C6F8F01DA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{FD6502C2-336B-46C9-83A2-F5350964EE94}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D86-4640-9E4C-14C6F8F01DA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{B8D4805A-AE93-4CC4-A78D-1737982D5E13}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D86-4640-9E4C-14C6F8F01DA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{BFC4A0C0-FB58-43EE-83F4-170AB546DBD8}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D86-4640-9E4C-14C6F8F01DAE}"/>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{32A92F90-42EC-4EBD-97BE-418383B1BF1A}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6D86-4640-9E4C-14C6F8F01DA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{268015E2-18A8-4B98-B2A1-D4E2664DBC83}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6D86-4640-9E4C-14C6F8F01DA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{E3A8F3F8-9589-47EB-B1E2-D40FD4611009}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6D86-4640-9E4C-14C6F8F01DA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{BDC649E5-7902-47E2-902A-A36A64C6DC5A}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6D86-4640-9E4C-14C6F8F01DA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58.2</c:v>
                </c:pt>
                <c:pt idx="8">
                  <c:v>59.1</c:v>
                </c:pt>
                <c:pt idx="16">
                  <c:v>60.5</c:v>
                </c:pt>
                <c:pt idx="24">
                  <c:v>60.8</c:v>
                </c:pt>
                <c:pt idx="32">
                  <c:v>62.3</c:v>
                </c:pt>
              </c:numCache>
            </c:numRef>
          </c:xVal>
          <c:yVal>
            <c:numRef>
              <c:f>公会計指標分析・財政指標組合せ分析表!$BP$51:$DC$51</c:f>
              <c:numCache>
                <c:formatCode>#,##0.0;"▲ "#,##0.0</c:formatCode>
                <c:ptCount val="40"/>
                <c:pt idx="0">
                  <c:v>21.2</c:v>
                </c:pt>
                <c:pt idx="8">
                  <c:v>32</c:v>
                </c:pt>
                <c:pt idx="16">
                  <c:v>28.2</c:v>
                </c:pt>
                <c:pt idx="24">
                  <c:v>18.899999999999999</c:v>
                </c:pt>
                <c:pt idx="32">
                  <c:v>16.399999999999999</c:v>
                </c:pt>
              </c:numCache>
            </c:numRef>
          </c:yVal>
          <c:smooth val="0"/>
          <c:extLst>
            <c:ext xmlns:c16="http://schemas.microsoft.com/office/drawing/2014/chart" uri="{C3380CC4-5D6E-409C-BE32-E72D297353CC}">
              <c16:uniqueId val="{00000009-6D86-4640-9E4C-14C6F8F01DA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{7545C6A2-389D-48D5-9776-78203ADEB786}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6D86-4640-9E4C-14C6F8F01DA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{DFBFF666-1F99-458B-B7BE-8DC9D2772956}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D86-4640-9E4C-14C6F8F01DA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{C56ED192-EFB6-42EC-82AE-CE564CD16DF7}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D86-4640-9E4C-14C6F8F01DA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{F200C534-E8D0-4854-8932-3E0D23087641}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D86-4640-9E4C-14C6F8F01DA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{3266381B-C88B-43CC-9264-A71EFA65470A}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D86-4640-9E4C-14C6F8F01DAE}"/>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{221EBCFC-9B6C-4D26-AD67-8A856416F881}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6D86-4640-9E4C-14C6F8F01DA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{9B132CA9-DB20-4D98-ABB4-D43EE6A6F49B}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6D86-4640-9E4C-14C6F8F01DA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{BE5E7CFA-7779-452D-81EC-2940FD74BFF4}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6D86-4640-9E4C-14C6F8F01DA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{BEE96825-F0A8-456A-BF03-A0945B6F0715}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6D86-4640-9E4C-14C6F8F01DA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62.9</c:v>
                </c:pt>
                <c:pt idx="8">
                  <c:v>63.4</c:v>
                </c:pt>
                <c:pt idx="16">
                  <c:v>64.3</c:v>
                </c:pt>
                <c:pt idx="24">
                  <c:v>65.2</c:v>
                </c:pt>
                <c:pt idx="32">
                  <c:v>66.2</c:v>
                </c:pt>
              </c:numCache>
            </c:numRef>
          </c:xVal>
          <c:yVal>
            <c:numRef>
              <c:f>公会計指標分析・財政指標組合せ分析表!$BP$55:$DC$55</c:f>
              <c:numCache>
                <c:formatCode>#,##0.0;"▲ "#,##0.0</c:formatCode>
                <c:ptCount val="40"/>
                <c:pt idx="0">
                  <c:v>97.6</c:v>
                </c:pt>
                <c:pt idx="8">
                  <c:v>91.9</c:v>
                </c:pt>
                <c:pt idx="16">
                  <c:v>86.1</c:v>
                </c:pt>
                <c:pt idx="24">
                  <c:v>72.8</c:v>
                </c:pt>
                <c:pt idx="32">
                  <c:v>67.599999999999994</c:v>
                </c:pt>
              </c:numCache>
            </c:numRef>
          </c:yVal>
          <c:smooth val="0"/>
          <c:extLst>
            <c:ext xmlns:c16="http://schemas.microsoft.com/office/drawing/2014/chart" uri="{C3380CC4-5D6E-409C-BE32-E72D297353CC}">
              <c16:uniqueId val="{00000013-6D86-4640-9E4C-14C6F8F01DAE}"/>
            </c:ext>
          </c:extLst>
        </c:ser>
        <c:dLbls>
          <c:showLegendKey val="0"/>
          <c:showVal val="1"/>
          <c:showCatName val="0"/>
          <c:showSerName val="0"/>
          <c:showPercent val="0"/>
          <c:showBubbleSize val="0"/>
        </c:dLbls>
        <c:axId val="46179840"/>
        <c:axId val="46181760"/>
      </c:scatterChart>
      <c:valAx>
        <c:axId val="46179840"/>
        <c:scaling>
          <c:orientation val="maxMin"/>
          <c:max val="67"/>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{8B8C9E68-FD84-4DD2-BB5D-36C7A309ABB5}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2013-4FE2-A4E9-F8C05E43293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{BFD07CCF-D435-49E0-94AA-10971AF8C10B}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013-4FE2-A4E9-F8C05E43293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{D213400B-3E95-4638-9917-A126C882A5FD}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013-4FE2-A4E9-F8C05E43293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{3D90B831-27CD-4C5E-8B5A-444D8D728F93}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013-4FE2-A4E9-F8C05E43293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{141AB026-FD67-43ED-AB2C-AFD0FDA65F7D}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013-4FE2-A4E9-F8C05E432933}"/>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{74F1FD5F-8F79-465D-8445-6724E49EFB0C}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2013-4FE2-A4E9-F8C05E432933}"/>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{4709286C-E181-4977-B724-1316BE9985EE}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2013-4FE2-A4E9-F8C05E432933}"/>
                </c:ext>
              </c:extLst>
            </c:dLbl>
            <c:dLbl>
              <c:idx val="24"/>
              <c:layout>
                <c:manualLayout>
                  <c:x val="-2.6710997734770581E-2"/>
                  <c:y val="-6.2416647087793951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{3BFFF203-2AE7-4F96-B85A-8BF5AB114B20}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2013-4FE2-A4E9-F8C05E432933}"/>
                </c:ext>
              </c:extLst>
            </c:dLbl>
            <c:dLbl>
              <c:idx val="32"/>
              <c:layout>
                <c:manualLayout>
                  <c:x val="-3.6429687715380653E-2"/>
                  <c:y val="-6.2416647087793951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{A6F5972C-A781-40FD-B914-DDE914FE8627}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2013-4FE2-A4E9-F8C05E43293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5.0999999999999996</c:v>
                </c:pt>
                <c:pt idx="8">
                  <c:v>5.3</c:v>
                </c:pt>
                <c:pt idx="16">
                  <c:v>5.8</c:v>
                </c:pt>
                <c:pt idx="24">
                  <c:v>6.5</c:v>
                </c:pt>
                <c:pt idx="32">
                  <c:v>6.6</c:v>
                </c:pt>
              </c:numCache>
            </c:numRef>
          </c:xVal>
          <c:yVal>
            <c:numRef>
              <c:f>公会計指標分析・財政指標組合せ分析表!$BP$73:$DC$73</c:f>
              <c:numCache>
                <c:formatCode>#,##0.0;"▲ "#,##0.0</c:formatCode>
                <c:ptCount val="40"/>
                <c:pt idx="0">
                  <c:v>21.2</c:v>
                </c:pt>
                <c:pt idx="8">
                  <c:v>32</c:v>
                </c:pt>
                <c:pt idx="16">
                  <c:v>28.2</c:v>
                </c:pt>
                <c:pt idx="24">
                  <c:v>18.899999999999999</c:v>
                </c:pt>
                <c:pt idx="32">
                  <c:v>16.399999999999999</c:v>
                </c:pt>
              </c:numCache>
            </c:numRef>
          </c:yVal>
          <c:smooth val="0"/>
          <c:extLst>
            <c:ext xmlns:c16="http://schemas.microsoft.com/office/drawing/2014/chart" uri="{C3380CC4-5D6E-409C-BE32-E72D297353CC}">
              <c16:uniqueId val="{00000009-2013-4FE2-A4E9-F8C05E43293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{0852A7FD-B1C5-4AB7-9485-73A7DE87BE88}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2013-4FE2-A4E9-F8C05E43293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{A912BBC9-C2E9-45C9-AACC-21404B7E95AF}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013-4FE2-A4E9-F8C05E43293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{38BC301B-71FD-4E79-AC34-719302BBA764}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013-4FE2-A4E9-F8C05E43293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{E60848EA-3CC7-405B-AB13-5A8EA114B611}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013-4FE2-A4E9-F8C05E43293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{9DFBE5BF-3C28-4FB5-832A-2FD1A689ACE9}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013-4FE2-A4E9-F8C05E432933}"/>
                </c:ext>
              </c:extLst>
            </c:dLbl>
            <c:dLbl>
              <c:idx val="8"/>
              <c:layout>
                <c:manualLayout>
                  <c:x val="-4.4905057365901176E-2"/>
                  <c:y val="-6.2325031662975795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{1C3C7A6D-8BD3-42E2-AD14-0DA705FF11DA}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2013-4FE2-A4E9-F8C05E432933}"/>
                </c:ext>
              </c:extLst>
            </c:dLbl>
            <c:dLbl>
              <c:idx val="16"/>
              <c:layout>
                <c:manualLayout>
                  <c:x val="-1.8235628084249993E-2"/>
                  <c:y val="-6.2508262512612184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{A2B3087A-8964-4EF0-B77E-DD5773A2E193}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2013-4FE2-A4E9-F8C05E432933}"/>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{F90B742F-CF7D-45DC-9096-4C6BF171D7C4}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2013-4FE2-A4E9-F8C05E432933}"/>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{68D6F892-DE86-46FA-861A-9CF6E6DE2006}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2013-4FE2-A4E9-F8C05E43293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7.3</c:v>
                </c:pt>
                <c:pt idx="16">
                  <c:v>7.3</c:v>
                </c:pt>
                <c:pt idx="24">
                  <c:v>7.1</c:v>
                </c:pt>
                <c:pt idx="32">
                  <c:v>6.8</c:v>
                </c:pt>
              </c:numCache>
            </c:numRef>
          </c:xVal>
          <c:yVal>
            <c:numRef>
              <c:f>公会計指標分析・財政指標組合せ分析表!$BP$77:$DC$77</c:f>
              <c:numCache>
                <c:formatCode>#,##0.0;"▲ "#,##0.0</c:formatCode>
                <c:ptCount val="40"/>
                <c:pt idx="0">
                  <c:v>97.6</c:v>
                </c:pt>
                <c:pt idx="8">
                  <c:v>91.9</c:v>
                </c:pt>
                <c:pt idx="16">
                  <c:v>86.1</c:v>
                </c:pt>
                <c:pt idx="24">
                  <c:v>72.8</c:v>
                </c:pt>
                <c:pt idx="32">
                  <c:v>67.599999999999994</c:v>
                </c:pt>
              </c:numCache>
            </c:numRef>
          </c:yVal>
          <c:smooth val="0"/>
          <c:extLst>
            <c:ext xmlns:c16="http://schemas.microsoft.com/office/drawing/2014/chart" uri="{C3380CC4-5D6E-409C-BE32-E72D297353CC}">
              <c16:uniqueId val="{00000013-2013-4FE2-A4E9-F8C05E432933}"/>
            </c:ext>
          </c:extLst>
        </c:ser>
        <c:dLbls>
          <c:showLegendKey val="0"/>
          <c:showVal val="1"/>
          <c:showCatName val="0"/>
          <c:showSerName val="0"/>
          <c:showPercent val="0"/>
          <c:showBubbleSize val="0"/>
        </c:dLbls>
        <c:axId val="84219776"/>
        <c:axId val="84234240"/>
      </c:scatterChart>
      <c:valAx>
        <c:axId val="84219776"/>
        <c:scaling>
          <c:orientation val="maxMin"/>
          <c:max val="9"/>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_rels/drawing13.xml.rels><?xml version="1.0" encoding="UTF-8" standalone="yes"?><Relationships xmlns="http://schemas.openxmlformats.org/package/2006/relationships"><Relationship Id="rId1" Target="../charts/chart7.xml" Type="http://schemas.openxmlformats.org/officeDocument/2006/relationships/chart"/><Relationship Id="rId2" Target="../charts/chart8.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72415DCD-C074-4202-9D1B-1CF33EAF7B99}"/>
            </a:ext>
          </a:extLst>
        </xdr:cNvPr>
        <xdr:cNvSpPr/>
      </xdr:nvSpPr>
      <xdr:spPr>
        <a:xfrm>
          <a:off x="666750" y="400050"/>
          <a:ext cx="115347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29749F8E-386E-48BF-A8E1-9D426DF0E82E}"/>
            </a:ext>
          </a:extLst>
        </xdr:cNvPr>
        <xdr:cNvSpPr/>
      </xdr:nvSpPr>
      <xdr:spPr>
        <a:xfrm>
          <a:off x="18364200" y="390525"/>
          <a:ext cx="3571875"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BBA38F9A-CBA3-48F6-A0DD-21EE0881E402}"/>
            </a:ext>
          </a:extLst>
        </xdr:cNvPr>
        <xdr:cNvSpPr/>
      </xdr:nvSpPr>
      <xdr:spPr>
        <a:xfrm>
          <a:off x="18392775" y="409575"/>
          <a:ext cx="3524250"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96850522-4757-4FB3-9EF3-B68AAF493C83}"/>
            </a:ext>
          </a:extLst>
        </xdr:cNvPr>
        <xdr:cNvSpPr/>
      </xdr:nvSpPr>
      <xdr:spPr>
        <a:xfrm>
          <a:off x="18411825" y="438150"/>
          <a:ext cx="3486150"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埼玉県さいたま市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50F7671A-4892-404E-9E6F-CCAC16210CCE}"/>
            </a:ext>
          </a:extLst>
        </xdr:cNvPr>
        <xdr:cNvSpPr/>
      </xdr:nvSpPr>
      <xdr:spPr>
        <a:xfrm>
          <a:off x="15821025" y="390525"/>
          <a:ext cx="2428875"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3B50766A-D71E-4528-80E6-3125B354C96B}"/>
            </a:ext>
          </a:extLst>
        </xdr:cNvPr>
        <xdr:cNvSpPr/>
      </xdr:nvSpPr>
      <xdr:spPr>
        <a:xfrm>
          <a:off x="15840075" y="409575"/>
          <a:ext cx="2390775"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8B31FCDB-6CB3-4B8E-8583-1487D561AEC3}"/>
            </a:ext>
          </a:extLst>
        </xdr:cNvPr>
        <xdr:cNvSpPr/>
      </xdr:nvSpPr>
      <xdr:spPr>
        <a:xfrm>
          <a:off x="15868650" y="438150"/>
          <a:ext cx="23336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FC72CBDC-69B0-4DEA-B8DB-5F2C4E549D96}"/>
            </a:ext>
          </a:extLst>
        </xdr:cNvPr>
        <xdr:cNvSpPr/>
      </xdr:nvSpPr>
      <xdr:spPr>
        <a:xfrm>
          <a:off x="762000" y="1143000"/>
          <a:ext cx="8763000" cy="16573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9899A87B-021E-45A2-95DE-A7FE5C3DBFCD}"/>
            </a:ext>
          </a:extLst>
        </xdr:cNvPr>
        <xdr:cNvSpPr/>
      </xdr:nvSpPr>
      <xdr:spPr>
        <a:xfrm>
          <a:off x="876300" y="1171575"/>
          <a:ext cx="126682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F218D8AD-5A3D-46EA-BF3A-036FF4EB2041}"/>
            </a:ext>
          </a:extLst>
        </xdr:cNvPr>
        <xdr:cNvSpPr/>
      </xdr:nvSpPr>
      <xdr:spPr>
        <a:xfrm>
          <a:off x="2095500" y="1171575"/>
          <a:ext cx="11430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1,339,333
1,310,452
217.43
666,656,729
657,348,945
5,960,610
322,781,920
455,984,431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CB2F04FE-9022-4D27-ACE3-D90A5275097A}"/>
            </a:ext>
          </a:extLst>
        </xdr:cNvPr>
        <xdr:cNvSpPr/>
      </xdr:nvSpPr>
      <xdr:spPr>
        <a:xfrm>
          <a:off x="3295650" y="1171575"/>
          <a:ext cx="13906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6300F48B-9DE2-457F-A255-8C0A30A55028}"/>
            </a:ext>
          </a:extLst>
        </xdr:cNvPr>
        <xdr:cNvSpPr/>
      </xdr:nvSpPr>
      <xdr:spPr>
        <a:xfrm>
          <a:off x="4686300" y="1190625"/>
          <a:ext cx="18383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8E82964A-F40D-4E28-B49E-45FF88BEA2FE}"/>
            </a:ext>
          </a:extLst>
        </xdr:cNvPr>
        <xdr:cNvSpPr/>
      </xdr:nvSpPr>
      <xdr:spPr>
        <a:xfrm>
          <a:off x="6524625" y="1190625"/>
          <a:ext cx="1162050"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456D83FF-F9D6-449D-B0A4-CAF4F27199B3}"/>
            </a:ext>
          </a:extLst>
        </xdr:cNvPr>
        <xdr:cNvSpPr/>
      </xdr:nvSpPr>
      <xdr:spPr>
        <a:xfrm>
          <a:off x="7743825" y="1190625"/>
          <a:ext cx="5810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F65DB5B-E018-46F8-884C-751E186F4CE0}"/>
            </a:ext>
          </a:extLst>
        </xdr:cNvPr>
        <xdr:cNvSpPr/>
      </xdr:nvSpPr>
      <xdr:spPr>
        <a:xfrm>
          <a:off x="4686300" y="1981200"/>
          <a:ext cx="183832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CC093E0F-ABE6-4CEA-B045-692D2AF1B6F7}"/>
            </a:ext>
          </a:extLst>
        </xdr:cNvPr>
        <xdr:cNvSpPr/>
      </xdr:nvSpPr>
      <xdr:spPr>
        <a:xfrm>
          <a:off x="6591300" y="1981200"/>
          <a:ext cx="31242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2091D852-7C9B-4748-8E48-086B019EC56F}"/>
            </a:ext>
          </a:extLst>
        </xdr:cNvPr>
        <xdr:cNvSpPr/>
      </xdr:nvSpPr>
      <xdr:spPr>
        <a:xfrm>
          <a:off x="9744075" y="1143000"/>
          <a:ext cx="1304925" cy="10858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E045BB62-65ED-4FD7-80F0-B65363E0E9C1}"/>
            </a:ext>
          </a:extLst>
        </xdr:cNvPr>
        <xdr:cNvSpPr/>
      </xdr:nvSpPr>
      <xdr:spPr>
        <a:xfrm>
          <a:off x="9963150" y="12001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EE772211-EC57-40C8-A64B-17886806269C}"/>
            </a:ext>
          </a:extLst>
        </xdr:cNvPr>
        <xdr:cNvSpPr/>
      </xdr:nvSpPr>
      <xdr:spPr>
        <a:xfrm>
          <a:off x="9963150" y="14573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7F16007A-E8E6-4889-BEC7-D3B46A1617BD}"/>
            </a:ext>
          </a:extLst>
        </xdr:cNvPr>
        <xdr:cNvSpPr/>
      </xdr:nvSpPr>
      <xdr:spPr>
        <a:xfrm>
          <a:off x="9963150" y="1771650"/>
          <a:ext cx="11525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3343BB14-5299-4236-96BD-C44F0DD1A1EF}"/>
            </a:ext>
          </a:extLst>
        </xdr:cNvPr>
        <xdr:cNvCxnSpPr/>
      </xdr:nvCxnSpPr>
      <xdr:spPr>
        <a:xfrm>
          <a:off x="9820275" y="129540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6F61B267-BF1D-4C62-A189-B50702182E9B}"/>
            </a:ext>
          </a:extLst>
        </xdr:cNvPr>
        <xdr:cNvCxnSpPr/>
      </xdr:nvCxnSpPr>
      <xdr:spPr>
        <a:xfrm>
          <a:off x="9906000" y="17430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63526853-8F42-4F01-AFD9-73611F082844}"/>
            </a:ext>
          </a:extLst>
        </xdr:cNvPr>
        <xdr:cNvCxnSpPr/>
      </xdr:nvCxnSpPr>
      <xdr:spPr>
        <a:xfrm>
          <a:off x="9820275" y="17430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D111FE7D-D3AB-4C74-92C3-E61F87145A83}"/>
            </a:ext>
          </a:extLst>
        </xdr:cNvPr>
        <xdr:cNvCxnSpPr/>
      </xdr:nvCxnSpPr>
      <xdr:spPr>
        <a:xfrm flipV="1">
          <a:off x="9906000" y="19685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6B17255D-8491-4BBA-A5E6-B91E554DBE11}"/>
            </a:ext>
          </a:extLst>
        </xdr:cNvPr>
        <xdr:cNvCxnSpPr/>
      </xdr:nvCxnSpPr>
      <xdr:spPr>
        <a:xfrm>
          <a:off x="9820275" y="210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3E68D2FE-8AD1-4F58-8BCA-17D12BD3BDF4}"/>
            </a:ext>
          </a:extLst>
        </xdr:cNvPr>
        <xdr:cNvSpPr/>
      </xdr:nvSpPr>
      <xdr:spPr>
        <a:xfrm>
          <a:off x="9855200" y="12382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BD9C6278-9328-478E-9E9C-86BD7D783301}"/>
            </a:ext>
          </a:extLst>
        </xdr:cNvPr>
        <xdr:cNvSpPr/>
      </xdr:nvSpPr>
      <xdr:spPr>
        <a:xfrm>
          <a:off x="9855200" y="14859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9D35387-7DB5-4DC3-B3BD-40C87B203921}"/>
            </a:ext>
          </a:extLst>
        </xdr:cNvPr>
        <xdr:cNvSpPr txBox="1"/>
      </xdr:nvSpPr>
      <xdr:spPr>
        <a:xfrm>
          <a:off x="704850" y="2847975"/>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83E25D28-DEA5-4FA0-B631-F432C98FD715}"/>
            </a:ext>
          </a:extLst>
        </xdr:cNvPr>
        <xdr:cNvSpPr txBox="1"/>
      </xdr:nvSpPr>
      <xdr:spPr>
        <a:xfrm>
          <a:off x="704850" y="30861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52BF032F-B578-43AF-9A61-ACFC95AF20A2}"/>
            </a:ext>
          </a:extLst>
        </xdr:cNvPr>
        <xdr:cNvSpPr txBox="1"/>
      </xdr:nvSpPr>
      <xdr:spPr>
        <a:xfrm>
          <a:off x="704850" y="3324225"/>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7267B703-9334-4AE9-AB40-422ADC8D7FF8}"/>
            </a:ext>
          </a:extLst>
        </xdr:cNvPr>
        <xdr:cNvSpPr txBox="1"/>
      </xdr:nvSpPr>
      <xdr:spPr>
        <a:xfrm>
          <a:off x="704850" y="356235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3BFC6D62-CB18-4053-9C2F-425A5834DD82}"/>
            </a:ext>
          </a:extLst>
        </xdr:cNvPr>
        <xdr:cNvSpPr txBox="1"/>
      </xdr:nvSpPr>
      <xdr:spPr>
        <a:xfrm>
          <a:off x="704850" y="38100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44A694C-C24F-4FDE-A173-1341AEBF7961}"/>
            </a:ext>
          </a:extLst>
        </xdr:cNvPr>
        <xdr:cNvSpPr txBox="1"/>
      </xdr:nvSpPr>
      <xdr:spPr>
        <a:xfrm>
          <a:off x="704850" y="4048125"/>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9FF0DFF7-8517-4D60-8C7A-6D6A53143531}"/>
            </a:ext>
          </a:extLst>
        </xdr:cNvPr>
        <xdr:cNvSpPr txBox="1"/>
      </xdr:nvSpPr>
      <xdr:spPr>
        <a:xfrm>
          <a:off x="704850" y="428625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9714B7EB-F20C-44DB-838B-1B1C5EBDECA8}"/>
            </a:ext>
          </a:extLst>
        </xdr:cNvPr>
        <xdr:cNvSpPr/>
      </xdr:nvSpPr>
      <xdr:spPr>
        <a:xfrm>
          <a:off x="704850" y="47434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B2E2FDD8-7FFD-40A7-8B39-C92659D63637}"/>
            </a:ext>
          </a:extLst>
        </xdr:cNvPr>
        <xdr:cNvSpPr txBox="1"/>
      </xdr:nvSpPr>
      <xdr:spPr>
        <a:xfrm>
          <a:off x="1627662" y="50863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D22A20FC-5DC9-49A1-B467-F9DBA7482C6A}"/>
            </a:ext>
          </a:extLst>
        </xdr:cNvPr>
        <xdr:cNvSpPr txBox="1"/>
      </xdr:nvSpPr>
      <xdr:spPr>
        <a:xfrm>
          <a:off x="2887189" y="50577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DA78FA46-1A59-44A3-B32E-01F7E5446452}"/>
            </a:ext>
          </a:extLst>
        </xdr:cNvPr>
        <xdr:cNvSpPr/>
      </xdr:nvSpPr>
      <xdr:spPr>
        <a:xfrm>
          <a:off x="5372100" y="498157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6007157A-3278-4AA8-AB58-CFB1DC713B33}"/>
            </a:ext>
          </a:extLst>
        </xdr:cNvPr>
        <xdr:cNvSpPr/>
      </xdr:nvSpPr>
      <xdr:spPr>
        <a:xfrm>
          <a:off x="5372100" y="5162550"/>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F630E25F-F1AB-465F-9F74-450A9F091596}"/>
            </a:ext>
          </a:extLst>
        </xdr:cNvPr>
        <xdr:cNvSpPr/>
      </xdr:nvSpPr>
      <xdr:spPr>
        <a:xfrm>
          <a:off x="6867525" y="498157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54507F82-C67C-4721-A7A6-A6242F39E145}"/>
            </a:ext>
          </a:extLst>
        </xdr:cNvPr>
        <xdr:cNvSpPr/>
      </xdr:nvSpPr>
      <xdr:spPr>
        <a:xfrm>
          <a:off x="6867525" y="5162550"/>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3B62A643-0825-4932-9C55-255E5A4AF5EB}"/>
            </a:ext>
          </a:extLst>
        </xdr:cNvPr>
        <xdr:cNvSpPr/>
      </xdr:nvSpPr>
      <xdr:spPr>
        <a:xfrm>
          <a:off x="8201025" y="498157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27AB3B55-289B-4CB8-A7E2-832E1A7D9EDE}"/>
            </a:ext>
          </a:extLst>
        </xdr:cNvPr>
        <xdr:cNvSpPr/>
      </xdr:nvSpPr>
      <xdr:spPr>
        <a:xfrm>
          <a:off x="8201025" y="516255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9CC70A-EBF1-4AF0-B479-BA38821AAF54}"/>
            </a:ext>
          </a:extLst>
        </xdr:cNvPr>
        <xdr:cNvSpPr/>
      </xdr:nvSpPr>
      <xdr:spPr>
        <a:xfrm>
          <a:off x="704850" y="546735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19803F2-EDAF-40C6-8999-EC941D2313CF}"/>
            </a:ext>
          </a:extLst>
        </xdr:cNvPr>
        <xdr:cNvSpPr/>
      </xdr:nvSpPr>
      <xdr:spPr>
        <a:xfrm>
          <a:off x="5495925" y="5467350"/>
          <a:ext cx="548640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D76ACBCD-EADD-465D-8A50-F5893F6703E4}"/>
            </a:ext>
          </a:extLst>
        </xdr:cNvPr>
        <xdr:cNvSpPr/>
      </xdr:nvSpPr>
      <xdr:spPr>
        <a:xfrm>
          <a:off x="5495925" y="5467350"/>
          <a:ext cx="345757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B41DC891-51DB-4784-A590-C93FA3710450}"/>
            </a:ext>
          </a:extLst>
        </xdr:cNvPr>
        <xdr:cNvSpPr txBox="1"/>
      </xdr:nvSpPr>
      <xdr:spPr>
        <a:xfrm>
          <a:off x="5610225" y="5762625"/>
          <a:ext cx="5248275"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市民の所得水準が高く、類似団体平均を上回る税収があるため、</a:t>
          </a:r>
          <a:r>
            <a:rPr kumimoji="1" lang="en-US" altLang="ja-JP" sz="1300">
              <a:latin typeface="ＭＳ Ｐゴシック" panose="020B0600070205080204" pitchFamily="50" charset="-128"/>
              <a:ea typeface="ＭＳ Ｐゴシック" panose="020B0600070205080204" pitchFamily="50" charset="-128"/>
            </a:rPr>
            <a:t>0.96</a:t>
          </a:r>
          <a:r>
            <a:rPr kumimoji="1" lang="ja-JP" altLang="en-US" sz="1300">
              <a:latin typeface="ＭＳ Ｐゴシック" panose="020B0600070205080204" pitchFamily="50" charset="-128"/>
              <a:ea typeface="ＭＳ Ｐゴシック" panose="020B0600070205080204" pitchFamily="50" charset="-128"/>
            </a:rPr>
            <a:t>となっており、近年横ばい傾向となっている。</a:t>
          </a:r>
        </a:p>
        <a:p>
          <a:r>
            <a:rPr kumimoji="1" lang="ja-JP" altLang="en-US" sz="1300">
              <a:latin typeface="ＭＳ Ｐゴシック" panose="020B0600070205080204" pitchFamily="50" charset="-128"/>
              <a:ea typeface="ＭＳ Ｐゴシック" panose="020B0600070205080204" pitchFamily="50" charset="-128"/>
            </a:rPr>
            <a:t>　単年度の算定結果では、令和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0.980</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0.938</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0.961</a:t>
          </a:r>
          <a:r>
            <a:rPr kumimoji="1" lang="ja-JP" altLang="en-US" sz="1300">
              <a:latin typeface="ＭＳ Ｐゴシック" panose="020B0600070205080204" pitchFamily="50" charset="-128"/>
              <a:ea typeface="ＭＳ Ｐゴシック" panose="020B0600070205080204" pitchFamily="50" charset="-128"/>
            </a:rPr>
            <a:t>と、令和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年度に基準財政収入額が減となったことにより低下したことを除き、概ね安定的に推移しており、引き続き、税の徴収強化等により歳入の確保に努める。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C28379C4-EEFD-42D9-AB80-4AB742EF4993}"/>
            </a:ext>
          </a:extLst>
        </xdr:cNvPr>
        <xdr:cNvCxnSpPr/>
      </xdr:nvCxnSpPr>
      <xdr:spPr>
        <a:xfrm>
          <a:off x="704850" y="7743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C90A1F88-3518-4BD4-8B41-D1D4D0B887A8}"/>
            </a:ext>
          </a:extLst>
        </xdr:cNvPr>
        <xdr:cNvSpPr txBox="1"/>
      </xdr:nvSpPr>
      <xdr:spPr>
        <a:xfrm>
          <a:off x="0" y="760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BD17672F-C281-4ADD-9A33-D42D96908642}"/>
            </a:ext>
          </a:extLst>
        </xdr:cNvPr>
        <xdr:cNvCxnSpPr/>
      </xdr:nvCxnSpPr>
      <xdr:spPr>
        <a:xfrm>
          <a:off x="704850" y="7360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9BF0AA2D-1CA5-48A1-8F9F-696872C15D84}"/>
            </a:ext>
          </a:extLst>
        </xdr:cNvPr>
        <xdr:cNvSpPr txBox="1"/>
      </xdr:nvSpPr>
      <xdr:spPr>
        <a:xfrm>
          <a:off x="0" y="723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D97DE969-4780-4619-BE30-64768FA0B758}"/>
            </a:ext>
          </a:extLst>
        </xdr:cNvPr>
        <xdr:cNvCxnSpPr/>
      </xdr:nvCxnSpPr>
      <xdr:spPr>
        <a:xfrm>
          <a:off x="704850" y="697441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DA8D1841-BF12-4DA0-94EF-577EAB440A4B}"/>
            </a:ext>
          </a:extLst>
        </xdr:cNvPr>
        <xdr:cNvSpPr txBox="1"/>
      </xdr:nvSpPr>
      <xdr:spPr>
        <a:xfrm>
          <a:off x="0" y="684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B0FFE309-F1BE-476C-84DD-59C0A0DCAD9F}"/>
            </a:ext>
          </a:extLst>
        </xdr:cNvPr>
        <xdr:cNvCxnSpPr/>
      </xdr:nvCxnSpPr>
      <xdr:spPr>
        <a:xfrm>
          <a:off x="704850" y="6600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66D5E5EE-06DC-43AF-A168-095FF2C7635F}"/>
            </a:ext>
          </a:extLst>
        </xdr:cNvPr>
        <xdr:cNvSpPr txBox="1"/>
      </xdr:nvSpPr>
      <xdr:spPr>
        <a:xfrm>
          <a:off x="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1EAAA688-5CED-4B0F-B150-92D0C8CF065C}"/>
            </a:ext>
          </a:extLst>
        </xdr:cNvPr>
        <xdr:cNvCxnSpPr/>
      </xdr:nvCxnSpPr>
      <xdr:spPr>
        <a:xfrm>
          <a:off x="704850" y="6217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54F9B8BD-396A-4E0D-BF67-98D5E58811B7}"/>
            </a:ext>
          </a:extLst>
        </xdr:cNvPr>
        <xdr:cNvSpPr txBox="1"/>
      </xdr:nvSpPr>
      <xdr:spPr>
        <a:xfrm>
          <a:off x="0" y="60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9FFA0BFE-4CC4-4145-B896-5DE230A304B7}"/>
            </a:ext>
          </a:extLst>
        </xdr:cNvPr>
        <xdr:cNvCxnSpPr/>
      </xdr:nvCxnSpPr>
      <xdr:spPr>
        <a:xfrm>
          <a:off x="704850" y="584094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77FA3969-A853-419B-9572-3DF6101B33F0}"/>
            </a:ext>
          </a:extLst>
        </xdr:cNvPr>
        <xdr:cNvSpPr txBox="1"/>
      </xdr:nvSpPr>
      <xdr:spPr>
        <a:xfrm>
          <a:off x="0" y="570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56BB5EF4-06B8-4B36-92D0-DBD7B72A4E87}"/>
            </a:ext>
          </a:extLst>
        </xdr:cNvPr>
        <xdr:cNvCxnSpPr/>
      </xdr:nvCxnSpPr>
      <xdr:spPr>
        <a:xfrm>
          <a:off x="704850" y="54673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490C5320-EAF0-4BE1-A4EB-33433FFF2612}"/>
            </a:ext>
          </a:extLst>
        </xdr:cNvPr>
        <xdr:cNvSpPr txBox="1"/>
      </xdr:nvSpPr>
      <xdr:spPr>
        <a:xfrm>
          <a:off x="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59D5F800-1991-40AE-AFFB-17DC80EF774F}"/>
            </a:ext>
          </a:extLst>
        </xdr:cNvPr>
        <xdr:cNvSpPr/>
      </xdr:nvSpPr>
      <xdr:spPr>
        <a:xfrm>
          <a:off x="704850" y="546735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4233</xdr:rowOff>
    </xdr:to>
    <xdr:cxnSp macro="">
      <xdr:nvCxnSpPr>
        <xdr:cNvPr id="64" name="直線コネクタ 63">
          <a:extLst>
            <a:ext uri="{FF2B5EF4-FFF2-40B4-BE49-F238E27FC236}">
              <a16:creationId xmlns:a16="http://schemas.microsoft.com/office/drawing/2014/main" id="{6A4B571F-A527-46A0-B526-79DE162836A9}"/>
            </a:ext>
          </a:extLst>
        </xdr:cNvPr>
        <xdr:cNvCxnSpPr/>
      </xdr:nvCxnSpPr>
      <xdr:spPr>
        <a:xfrm flipV="1">
          <a:off x="4514850" y="5770033"/>
          <a:ext cx="0" cy="13620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147760</xdr:rowOff>
    </xdr:from>
    <xdr:ext cx="762000" cy="259045"/>
    <xdr:sp macro="" textlink="">
      <xdr:nvSpPr>
        <xdr:cNvPr id="65" name="財政力最小値テキスト">
          <a:extLst>
            <a:ext uri="{FF2B5EF4-FFF2-40B4-BE49-F238E27FC236}">
              <a16:creationId xmlns:a16="http://schemas.microsoft.com/office/drawing/2014/main" id="{CF95F2DB-5B85-4297-96B6-34A434A9F3E6}"/>
            </a:ext>
          </a:extLst>
        </xdr:cNvPr>
        <xdr:cNvSpPr txBox="1"/>
      </xdr:nvSpPr>
      <xdr:spPr>
        <a:xfrm>
          <a:off x="4581525"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4233</xdr:rowOff>
    </xdr:from>
    <xdr:to>
      <xdr:col>24</xdr:col>
      <xdr:colOff>12700</xdr:colOff>
      <xdr:row>44</xdr:row>
      <xdr:rowOff>4233</xdr:rowOff>
    </xdr:to>
    <xdr:cxnSp macro="">
      <xdr:nvCxnSpPr>
        <xdr:cNvPr id="66" name="直線コネクタ 65">
          <a:extLst>
            <a:ext uri="{FF2B5EF4-FFF2-40B4-BE49-F238E27FC236}">
              <a16:creationId xmlns:a16="http://schemas.microsoft.com/office/drawing/2014/main" id="{51BCE5CC-E189-4B8E-BED7-15957310375D}"/>
            </a:ext>
          </a:extLst>
        </xdr:cNvPr>
        <xdr:cNvCxnSpPr/>
      </xdr:nvCxnSpPr>
      <xdr:spPr>
        <a:xfrm>
          <a:off x="4429125" y="713210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E3DD764F-671D-4508-9037-F83DD21BF5DF}"/>
            </a:ext>
          </a:extLst>
        </xdr:cNvPr>
        <xdr:cNvSpPr txBox="1"/>
      </xdr:nvSpPr>
      <xdr:spPr>
        <a:xfrm>
          <a:off x="4581525" y="5516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07DA09AB-7277-4CD6-BA3B-D6134A526D6B}"/>
            </a:ext>
          </a:extLst>
        </xdr:cNvPr>
        <xdr:cNvCxnSpPr/>
      </xdr:nvCxnSpPr>
      <xdr:spPr>
        <a:xfrm>
          <a:off x="4429125" y="577003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129117</xdr:rowOff>
    </xdr:from>
    <xdr:to>
      <xdr:col>23</xdr:col>
      <xdr:colOff>133350</xdr:colOff>
      <xdr:row>36</xdr:row>
      <xdr:rowOff>169333</xdr:rowOff>
    </xdr:to>
    <xdr:cxnSp macro="">
      <xdr:nvCxnSpPr>
        <xdr:cNvPr id="69" name="直線コネクタ 68">
          <a:extLst>
            <a:ext uri="{FF2B5EF4-FFF2-40B4-BE49-F238E27FC236}">
              <a16:creationId xmlns:a16="http://schemas.microsoft.com/office/drawing/2014/main" id="{BBDDC158-1D52-4CC5-BF51-E4581AB1BA16}"/>
            </a:ext>
          </a:extLst>
        </xdr:cNvPr>
        <xdr:cNvCxnSpPr/>
      </xdr:nvCxnSpPr>
      <xdr:spPr>
        <a:xfrm>
          <a:off x="3752850" y="5955242"/>
          <a:ext cx="762000" cy="3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58860</xdr:rowOff>
    </xdr:from>
    <xdr:ext cx="762000" cy="259045"/>
    <xdr:sp macro="" textlink="">
      <xdr:nvSpPr>
        <xdr:cNvPr id="70" name="財政力平均値テキスト">
          <a:extLst>
            <a:ext uri="{FF2B5EF4-FFF2-40B4-BE49-F238E27FC236}">
              <a16:creationId xmlns:a16="http://schemas.microsoft.com/office/drawing/2014/main" id="{59E07F06-B244-405C-A054-4FA20554FF11}"/>
            </a:ext>
          </a:extLst>
        </xdr:cNvPr>
        <xdr:cNvSpPr txBox="1"/>
      </xdr:nvSpPr>
      <xdr:spPr>
        <a:xfrm>
          <a:off x="4581525" y="63739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71" name="フローチャート: 判断 70">
          <a:extLst>
            <a:ext uri="{FF2B5EF4-FFF2-40B4-BE49-F238E27FC236}">
              <a16:creationId xmlns:a16="http://schemas.microsoft.com/office/drawing/2014/main" id="{42E39410-BC3C-4CA0-A77A-CCD488C354E7}"/>
            </a:ext>
          </a:extLst>
        </xdr:cNvPr>
        <xdr:cNvSpPr/>
      </xdr:nvSpPr>
      <xdr:spPr>
        <a:xfrm>
          <a:off x="4467225" y="639868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88900</xdr:rowOff>
    </xdr:from>
    <xdr:to>
      <xdr:col>19</xdr:col>
      <xdr:colOff>133350</xdr:colOff>
      <xdr:row>36</xdr:row>
      <xdr:rowOff>129117</xdr:rowOff>
    </xdr:to>
    <xdr:cxnSp macro="">
      <xdr:nvCxnSpPr>
        <xdr:cNvPr id="72" name="直線コネクタ 71">
          <a:extLst>
            <a:ext uri="{FF2B5EF4-FFF2-40B4-BE49-F238E27FC236}">
              <a16:creationId xmlns:a16="http://schemas.microsoft.com/office/drawing/2014/main" id="{C4B124E6-BB34-4486-A8B0-B6FC772C2FA2}"/>
            </a:ext>
          </a:extLst>
        </xdr:cNvPr>
        <xdr:cNvCxnSpPr/>
      </xdr:nvCxnSpPr>
      <xdr:spPr>
        <a:xfrm>
          <a:off x="2943225" y="5915025"/>
          <a:ext cx="809625"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86783</xdr:rowOff>
    </xdr:from>
    <xdr:to>
      <xdr:col>19</xdr:col>
      <xdr:colOff>184150</xdr:colOff>
      <xdr:row>40</xdr:row>
      <xdr:rowOff>16933</xdr:rowOff>
    </xdr:to>
    <xdr:sp macro="" textlink="">
      <xdr:nvSpPr>
        <xdr:cNvPr id="73" name="フローチャート: 判断 72">
          <a:extLst>
            <a:ext uri="{FF2B5EF4-FFF2-40B4-BE49-F238E27FC236}">
              <a16:creationId xmlns:a16="http://schemas.microsoft.com/office/drawing/2014/main" id="{89984360-CE2E-42E1-A901-65F6CB6E11AB}"/>
            </a:ext>
          </a:extLst>
        </xdr:cNvPr>
        <xdr:cNvSpPr/>
      </xdr:nvSpPr>
      <xdr:spPr>
        <a:xfrm>
          <a:off x="3705225" y="639868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1710</xdr:rowOff>
    </xdr:from>
    <xdr:ext cx="736600" cy="259045"/>
    <xdr:sp macro="" textlink="">
      <xdr:nvSpPr>
        <xdr:cNvPr id="74" name="テキスト ボックス 73">
          <a:extLst>
            <a:ext uri="{FF2B5EF4-FFF2-40B4-BE49-F238E27FC236}">
              <a16:creationId xmlns:a16="http://schemas.microsoft.com/office/drawing/2014/main" id="{5A93BE1E-9C62-4955-B1D4-0AA86313BAFA}"/>
            </a:ext>
          </a:extLst>
        </xdr:cNvPr>
        <xdr:cNvSpPr txBox="1"/>
      </xdr:nvSpPr>
      <xdr:spPr>
        <a:xfrm>
          <a:off x="3409950" y="6478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88900</xdr:rowOff>
    </xdr:from>
    <xdr:to>
      <xdr:col>15</xdr:col>
      <xdr:colOff>82550</xdr:colOff>
      <xdr:row>36</xdr:row>
      <xdr:rowOff>88900</xdr:rowOff>
    </xdr:to>
    <xdr:cxnSp macro="">
      <xdr:nvCxnSpPr>
        <xdr:cNvPr id="75" name="直線コネクタ 74">
          <a:extLst>
            <a:ext uri="{FF2B5EF4-FFF2-40B4-BE49-F238E27FC236}">
              <a16:creationId xmlns:a16="http://schemas.microsoft.com/office/drawing/2014/main" id="{62BAFA26-49B4-4577-AA34-986509C48A84}"/>
            </a:ext>
          </a:extLst>
        </xdr:cNvPr>
        <xdr:cNvCxnSpPr/>
      </xdr:nvCxnSpPr>
      <xdr:spPr>
        <a:xfrm>
          <a:off x="2124075" y="5915025"/>
          <a:ext cx="8191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6" name="フローチャート: 判断 75">
          <a:extLst>
            <a:ext uri="{FF2B5EF4-FFF2-40B4-BE49-F238E27FC236}">
              <a16:creationId xmlns:a16="http://schemas.microsoft.com/office/drawing/2014/main" id="{AA46ECF9-B632-4629-8458-5FC7452FA853}"/>
            </a:ext>
          </a:extLst>
        </xdr:cNvPr>
        <xdr:cNvSpPr/>
      </xdr:nvSpPr>
      <xdr:spPr>
        <a:xfrm>
          <a:off x="2886075" y="63246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92727</xdr:rowOff>
    </xdr:from>
    <xdr:ext cx="762000" cy="259045"/>
    <xdr:sp macro="" textlink="">
      <xdr:nvSpPr>
        <xdr:cNvPr id="77" name="テキスト ボックス 76">
          <a:extLst>
            <a:ext uri="{FF2B5EF4-FFF2-40B4-BE49-F238E27FC236}">
              <a16:creationId xmlns:a16="http://schemas.microsoft.com/office/drawing/2014/main" id="{DBACA5DA-11C1-47E0-8BC6-E59AFF554DA8}"/>
            </a:ext>
          </a:extLst>
        </xdr:cNvPr>
        <xdr:cNvSpPr txBox="1"/>
      </xdr:nvSpPr>
      <xdr:spPr>
        <a:xfrm>
          <a:off x="2600325" y="6407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88900</xdr:rowOff>
    </xdr:from>
    <xdr:to>
      <xdr:col>11</xdr:col>
      <xdr:colOff>31750</xdr:colOff>
      <xdr:row>36</xdr:row>
      <xdr:rowOff>88900</xdr:rowOff>
    </xdr:to>
    <xdr:cxnSp macro="">
      <xdr:nvCxnSpPr>
        <xdr:cNvPr id="78" name="直線コネクタ 77">
          <a:extLst>
            <a:ext uri="{FF2B5EF4-FFF2-40B4-BE49-F238E27FC236}">
              <a16:creationId xmlns:a16="http://schemas.microsoft.com/office/drawing/2014/main" id="{905E2D5C-CD01-465C-BF03-B277945282DB}"/>
            </a:ext>
          </a:extLst>
        </xdr:cNvPr>
        <xdr:cNvCxnSpPr/>
      </xdr:nvCxnSpPr>
      <xdr:spPr>
        <a:xfrm>
          <a:off x="1333500" y="59150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79" name="フローチャート: 判断 78">
          <a:extLst>
            <a:ext uri="{FF2B5EF4-FFF2-40B4-BE49-F238E27FC236}">
              <a16:creationId xmlns:a16="http://schemas.microsoft.com/office/drawing/2014/main" id="{6DAE044A-9F4B-4A56-8F8B-C6EC344A67D8}"/>
            </a:ext>
          </a:extLst>
        </xdr:cNvPr>
        <xdr:cNvSpPr/>
      </xdr:nvSpPr>
      <xdr:spPr>
        <a:xfrm>
          <a:off x="2095500" y="63246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92727</xdr:rowOff>
    </xdr:from>
    <xdr:ext cx="762000" cy="259045"/>
    <xdr:sp macro="" textlink="">
      <xdr:nvSpPr>
        <xdr:cNvPr id="80" name="テキスト ボックス 79">
          <a:extLst>
            <a:ext uri="{FF2B5EF4-FFF2-40B4-BE49-F238E27FC236}">
              <a16:creationId xmlns:a16="http://schemas.microsoft.com/office/drawing/2014/main" id="{9BAC0016-D10F-46B9-9A59-E55F83612047}"/>
            </a:ext>
          </a:extLst>
        </xdr:cNvPr>
        <xdr:cNvSpPr txBox="1"/>
      </xdr:nvSpPr>
      <xdr:spPr>
        <a:xfrm>
          <a:off x="1781175" y="6407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81" name="フローチャート: 判断 80">
          <a:extLst>
            <a:ext uri="{FF2B5EF4-FFF2-40B4-BE49-F238E27FC236}">
              <a16:creationId xmlns:a16="http://schemas.microsoft.com/office/drawing/2014/main" id="{CB60FDA1-0F71-42A4-B8CE-F04B537E956D}"/>
            </a:ext>
          </a:extLst>
        </xdr:cNvPr>
        <xdr:cNvSpPr/>
      </xdr:nvSpPr>
      <xdr:spPr>
        <a:xfrm>
          <a:off x="1285875" y="632460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92727</xdr:rowOff>
    </xdr:from>
    <xdr:ext cx="762000" cy="259045"/>
    <xdr:sp macro="" textlink="">
      <xdr:nvSpPr>
        <xdr:cNvPr id="82" name="テキスト ボックス 81">
          <a:extLst>
            <a:ext uri="{FF2B5EF4-FFF2-40B4-BE49-F238E27FC236}">
              <a16:creationId xmlns:a16="http://schemas.microsoft.com/office/drawing/2014/main" id="{4EBC3F48-1DDF-4AF9-BBD0-6C77414373B7}"/>
            </a:ext>
          </a:extLst>
        </xdr:cNvPr>
        <xdr:cNvSpPr txBox="1"/>
      </xdr:nvSpPr>
      <xdr:spPr>
        <a:xfrm>
          <a:off x="971550" y="6407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C2FDAC00-C322-4CE1-A729-FFBA73BF07F4}"/>
            </a:ext>
          </a:extLst>
        </xdr:cNvPr>
        <xdr:cNvSpPr txBox="1"/>
      </xdr:nvSpPr>
      <xdr:spPr>
        <a:xfrm>
          <a:off x="43148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29D58B5D-6C90-4570-949F-1EF6FF0EBE8D}"/>
            </a:ext>
          </a:extLst>
        </xdr:cNvPr>
        <xdr:cNvSpPr txBox="1"/>
      </xdr:nvSpPr>
      <xdr:spPr>
        <a:xfrm>
          <a:off x="35528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7B589050-8E22-4E7A-913A-F5076B532812}"/>
            </a:ext>
          </a:extLst>
        </xdr:cNvPr>
        <xdr:cNvSpPr txBox="1"/>
      </xdr:nvSpPr>
      <xdr:spPr>
        <a:xfrm>
          <a:off x="27432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59834D0F-5271-4F65-85E2-0C371DC1E12A}"/>
            </a:ext>
          </a:extLst>
        </xdr:cNvPr>
        <xdr:cNvSpPr txBox="1"/>
      </xdr:nvSpPr>
      <xdr:spPr>
        <a:xfrm>
          <a:off x="19335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E328F67C-3B5E-4058-A941-64CF08D15D85}"/>
            </a:ext>
          </a:extLst>
        </xdr:cNvPr>
        <xdr:cNvSpPr txBox="1"/>
      </xdr:nvSpPr>
      <xdr:spPr>
        <a:xfrm>
          <a:off x="11334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118533</xdr:rowOff>
    </xdr:from>
    <xdr:to>
      <xdr:col>23</xdr:col>
      <xdr:colOff>184150</xdr:colOff>
      <xdr:row>37</xdr:row>
      <xdr:rowOff>48683</xdr:rowOff>
    </xdr:to>
    <xdr:sp macro="" textlink="">
      <xdr:nvSpPr>
        <xdr:cNvPr id="88" name="楕円 87">
          <a:extLst>
            <a:ext uri="{FF2B5EF4-FFF2-40B4-BE49-F238E27FC236}">
              <a16:creationId xmlns:a16="http://schemas.microsoft.com/office/drawing/2014/main" id="{D2E3D4B8-162E-4BCB-8B32-6BD09CFC91B8}"/>
            </a:ext>
          </a:extLst>
        </xdr:cNvPr>
        <xdr:cNvSpPr/>
      </xdr:nvSpPr>
      <xdr:spPr>
        <a:xfrm>
          <a:off x="4467225" y="595100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135060</xdr:rowOff>
    </xdr:from>
    <xdr:ext cx="762000" cy="259045"/>
    <xdr:sp macro="" textlink="">
      <xdr:nvSpPr>
        <xdr:cNvPr id="89" name="財政力該当値テキスト">
          <a:extLst>
            <a:ext uri="{FF2B5EF4-FFF2-40B4-BE49-F238E27FC236}">
              <a16:creationId xmlns:a16="http://schemas.microsoft.com/office/drawing/2014/main" id="{60A8261D-89C5-4839-87A3-EAD66FEA297C}"/>
            </a:ext>
          </a:extLst>
        </xdr:cNvPr>
        <xdr:cNvSpPr txBox="1"/>
      </xdr:nvSpPr>
      <xdr:spPr>
        <a:xfrm>
          <a:off x="4581525" y="5802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78317</xdr:rowOff>
    </xdr:from>
    <xdr:to>
      <xdr:col>19</xdr:col>
      <xdr:colOff>184150</xdr:colOff>
      <xdr:row>37</xdr:row>
      <xdr:rowOff>8467</xdr:rowOff>
    </xdr:to>
    <xdr:sp macro="" textlink="">
      <xdr:nvSpPr>
        <xdr:cNvPr id="90" name="楕円 89">
          <a:extLst>
            <a:ext uri="{FF2B5EF4-FFF2-40B4-BE49-F238E27FC236}">
              <a16:creationId xmlns:a16="http://schemas.microsoft.com/office/drawing/2014/main" id="{A233FAE9-EA1C-4B89-A7F1-38FBFEA77F06}"/>
            </a:ext>
          </a:extLst>
        </xdr:cNvPr>
        <xdr:cNvSpPr/>
      </xdr:nvSpPr>
      <xdr:spPr>
        <a:xfrm>
          <a:off x="3705225" y="590761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18644</xdr:rowOff>
    </xdr:from>
    <xdr:ext cx="736600" cy="259045"/>
    <xdr:sp macro="" textlink="">
      <xdr:nvSpPr>
        <xdr:cNvPr id="91" name="テキスト ボックス 90">
          <a:extLst>
            <a:ext uri="{FF2B5EF4-FFF2-40B4-BE49-F238E27FC236}">
              <a16:creationId xmlns:a16="http://schemas.microsoft.com/office/drawing/2014/main" id="{E201A959-D535-46EE-B2C2-5B1A501043FE}"/>
            </a:ext>
          </a:extLst>
        </xdr:cNvPr>
        <xdr:cNvSpPr txBox="1"/>
      </xdr:nvSpPr>
      <xdr:spPr>
        <a:xfrm>
          <a:off x="3409950" y="5686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38100</xdr:rowOff>
    </xdr:from>
    <xdr:to>
      <xdr:col>15</xdr:col>
      <xdr:colOff>133350</xdr:colOff>
      <xdr:row>36</xdr:row>
      <xdr:rowOff>139700</xdr:rowOff>
    </xdr:to>
    <xdr:sp macro="" textlink="">
      <xdr:nvSpPr>
        <xdr:cNvPr id="92" name="楕円 91">
          <a:extLst>
            <a:ext uri="{FF2B5EF4-FFF2-40B4-BE49-F238E27FC236}">
              <a16:creationId xmlns:a16="http://schemas.microsoft.com/office/drawing/2014/main" id="{58DF3796-02C9-44D9-9D5F-363BC4D5A4FA}"/>
            </a:ext>
          </a:extLst>
        </xdr:cNvPr>
        <xdr:cNvSpPr/>
      </xdr:nvSpPr>
      <xdr:spPr>
        <a:xfrm>
          <a:off x="2886075" y="58674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149877</xdr:rowOff>
    </xdr:from>
    <xdr:ext cx="762000" cy="259045"/>
    <xdr:sp macro="" textlink="">
      <xdr:nvSpPr>
        <xdr:cNvPr id="93" name="テキスト ボックス 92">
          <a:extLst>
            <a:ext uri="{FF2B5EF4-FFF2-40B4-BE49-F238E27FC236}">
              <a16:creationId xmlns:a16="http://schemas.microsoft.com/office/drawing/2014/main" id="{B16840C4-5B1B-4CF2-9A87-02A00C3FE9BD}"/>
            </a:ext>
          </a:extLst>
        </xdr:cNvPr>
        <xdr:cNvSpPr txBox="1"/>
      </xdr:nvSpPr>
      <xdr:spPr>
        <a:xfrm>
          <a:off x="2600325" y="565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38100</xdr:rowOff>
    </xdr:from>
    <xdr:to>
      <xdr:col>11</xdr:col>
      <xdr:colOff>82550</xdr:colOff>
      <xdr:row>36</xdr:row>
      <xdr:rowOff>139700</xdr:rowOff>
    </xdr:to>
    <xdr:sp macro="" textlink="">
      <xdr:nvSpPr>
        <xdr:cNvPr id="94" name="楕円 93">
          <a:extLst>
            <a:ext uri="{FF2B5EF4-FFF2-40B4-BE49-F238E27FC236}">
              <a16:creationId xmlns:a16="http://schemas.microsoft.com/office/drawing/2014/main" id="{B669410A-F6E0-4212-A2CC-4D436D0EF38A}"/>
            </a:ext>
          </a:extLst>
        </xdr:cNvPr>
        <xdr:cNvSpPr/>
      </xdr:nvSpPr>
      <xdr:spPr>
        <a:xfrm>
          <a:off x="2095500" y="586740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149877</xdr:rowOff>
    </xdr:from>
    <xdr:ext cx="762000" cy="259045"/>
    <xdr:sp macro="" textlink="">
      <xdr:nvSpPr>
        <xdr:cNvPr id="95" name="テキスト ボックス 94">
          <a:extLst>
            <a:ext uri="{FF2B5EF4-FFF2-40B4-BE49-F238E27FC236}">
              <a16:creationId xmlns:a16="http://schemas.microsoft.com/office/drawing/2014/main" id="{18EA2D6E-5CF3-46BC-85F4-51FCFA659CA6}"/>
            </a:ext>
          </a:extLst>
        </xdr:cNvPr>
        <xdr:cNvSpPr txBox="1"/>
      </xdr:nvSpPr>
      <xdr:spPr>
        <a:xfrm>
          <a:off x="1781175" y="565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38100</xdr:rowOff>
    </xdr:from>
    <xdr:to>
      <xdr:col>7</xdr:col>
      <xdr:colOff>31750</xdr:colOff>
      <xdr:row>36</xdr:row>
      <xdr:rowOff>139700</xdr:rowOff>
    </xdr:to>
    <xdr:sp macro="" textlink="">
      <xdr:nvSpPr>
        <xdr:cNvPr id="96" name="楕円 95">
          <a:extLst>
            <a:ext uri="{FF2B5EF4-FFF2-40B4-BE49-F238E27FC236}">
              <a16:creationId xmlns:a16="http://schemas.microsoft.com/office/drawing/2014/main" id="{F7313A77-F4B4-42E2-B4D6-E8ED21EBDE2B}"/>
            </a:ext>
          </a:extLst>
        </xdr:cNvPr>
        <xdr:cNvSpPr/>
      </xdr:nvSpPr>
      <xdr:spPr>
        <a:xfrm>
          <a:off x="1285875" y="5867400"/>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149877</xdr:rowOff>
    </xdr:from>
    <xdr:ext cx="762000" cy="259045"/>
    <xdr:sp macro="" textlink="">
      <xdr:nvSpPr>
        <xdr:cNvPr id="97" name="テキスト ボックス 96">
          <a:extLst>
            <a:ext uri="{FF2B5EF4-FFF2-40B4-BE49-F238E27FC236}">
              <a16:creationId xmlns:a16="http://schemas.microsoft.com/office/drawing/2014/main" id="{99418EC7-80ED-4FD7-8D74-6A137FFFD8B2}"/>
            </a:ext>
          </a:extLst>
        </xdr:cNvPr>
        <xdr:cNvSpPr txBox="1"/>
      </xdr:nvSpPr>
      <xdr:spPr>
        <a:xfrm>
          <a:off x="971550" y="565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7633CD5D-19AA-4D5D-82B0-F16E9EC35F83}"/>
            </a:ext>
          </a:extLst>
        </xdr:cNvPr>
        <xdr:cNvSpPr/>
      </xdr:nvSpPr>
      <xdr:spPr>
        <a:xfrm>
          <a:off x="704850" y="834390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9DD2A2CB-7D7D-4189-9971-7D321992DBA2}"/>
            </a:ext>
          </a:extLst>
        </xdr:cNvPr>
        <xdr:cNvSpPr txBox="1"/>
      </xdr:nvSpPr>
      <xdr:spPr>
        <a:xfrm>
          <a:off x="1541130" y="86868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E20E4C1C-9096-40B3-A2CB-88A0449FC840}"/>
            </a:ext>
          </a:extLst>
        </xdr:cNvPr>
        <xdr:cNvSpPr txBox="1"/>
      </xdr:nvSpPr>
      <xdr:spPr>
        <a:xfrm>
          <a:off x="2973720" y="86582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C5EE5237-ABB4-45E9-AAF9-789C168C2976}"/>
            </a:ext>
          </a:extLst>
        </xdr:cNvPr>
        <xdr:cNvSpPr/>
      </xdr:nvSpPr>
      <xdr:spPr>
        <a:xfrm>
          <a:off x="5372100" y="858202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B4F6C982-A7FD-4252-B8E1-08307BCEFA8E}"/>
            </a:ext>
          </a:extLst>
        </xdr:cNvPr>
        <xdr:cNvSpPr/>
      </xdr:nvSpPr>
      <xdr:spPr>
        <a:xfrm>
          <a:off x="5372100" y="8753475"/>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FFEC5D0D-CFEC-4361-9696-C8143567D22A}"/>
            </a:ext>
          </a:extLst>
        </xdr:cNvPr>
        <xdr:cNvSpPr/>
      </xdr:nvSpPr>
      <xdr:spPr>
        <a:xfrm>
          <a:off x="6867525" y="858202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8C2DBD5E-C4BB-4298-B9FD-4528F66F93BB}"/>
            </a:ext>
          </a:extLst>
        </xdr:cNvPr>
        <xdr:cNvSpPr/>
      </xdr:nvSpPr>
      <xdr:spPr>
        <a:xfrm>
          <a:off x="6867525" y="875347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CCCCDEEC-E76E-4E9A-AAAD-B61BC8857158}"/>
            </a:ext>
          </a:extLst>
        </xdr:cNvPr>
        <xdr:cNvSpPr/>
      </xdr:nvSpPr>
      <xdr:spPr>
        <a:xfrm>
          <a:off x="8201025" y="85820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836836A5-FF2A-4FE8-81AB-57DC2505715C}"/>
            </a:ext>
          </a:extLst>
        </xdr:cNvPr>
        <xdr:cNvSpPr/>
      </xdr:nvSpPr>
      <xdr:spPr>
        <a:xfrm>
          <a:off x="8201025" y="875347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8D79B6F7-37B9-4404-BC35-7945C15E7AFF}"/>
            </a:ext>
          </a:extLst>
        </xdr:cNvPr>
        <xdr:cNvSpPr/>
      </xdr:nvSpPr>
      <xdr:spPr>
        <a:xfrm>
          <a:off x="704850" y="9067800"/>
          <a:ext cx="46196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79737391-9DAD-44A8-9526-2F1AF9EFBC12}"/>
            </a:ext>
          </a:extLst>
        </xdr:cNvPr>
        <xdr:cNvSpPr/>
      </xdr:nvSpPr>
      <xdr:spPr>
        <a:xfrm>
          <a:off x="5495925" y="9067800"/>
          <a:ext cx="5486400"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9FBF9D74-07F6-423C-8784-A297AC04B4C9}"/>
            </a:ext>
          </a:extLst>
        </xdr:cNvPr>
        <xdr:cNvSpPr/>
      </xdr:nvSpPr>
      <xdr:spPr>
        <a:xfrm>
          <a:off x="5495925" y="9067800"/>
          <a:ext cx="345757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1B4DF5BD-AB7C-4B6B-BE9F-D79B4B1262D5}"/>
            </a:ext>
          </a:extLst>
        </xdr:cNvPr>
        <xdr:cNvSpPr txBox="1"/>
      </xdr:nvSpPr>
      <xdr:spPr>
        <a:xfrm>
          <a:off x="5610225" y="9363075"/>
          <a:ext cx="5248275"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人件費、物件費等の経常経費が増となったことにより、算定上の分子が約</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億円増加した一方、地方税等が約</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億円増となったものの、臨時財政対策債が約</a:t>
          </a:r>
          <a:r>
            <a:rPr kumimoji="1" lang="en-US" altLang="ja-JP" sz="1300">
              <a:latin typeface="ＭＳ Ｐゴシック" panose="020B0600070205080204" pitchFamily="50" charset="-128"/>
              <a:ea typeface="ＭＳ Ｐゴシック" panose="020B0600070205080204" pitchFamily="50" charset="-128"/>
            </a:rPr>
            <a:t>106</a:t>
          </a:r>
          <a:r>
            <a:rPr kumimoji="1" lang="ja-JP" altLang="en-US" sz="1300">
              <a:latin typeface="ＭＳ Ｐゴシック" panose="020B0600070205080204" pitchFamily="50" charset="-128"/>
              <a:ea typeface="ＭＳ Ｐゴシック" panose="020B0600070205080204" pitchFamily="50" charset="-128"/>
            </a:rPr>
            <a:t>億円減となったことにより、算定上の分母となる経常的な一般財源収入が約</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億円減少したことにより、経常収支比率が</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今後も公債費や扶助費の増加が見込まれるため、引き続き、市税を始めとする自主財源の確保や事務事業の見直しによる経常経費の削減に努める。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A3F1C789-867E-46AA-BC5F-6384E916EE34}"/>
            </a:ext>
          </a:extLst>
        </xdr:cNvPr>
        <xdr:cNvSpPr txBox="1"/>
      </xdr:nvSpPr>
      <xdr:spPr>
        <a:xfrm>
          <a:off x="666750" y="88868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7AA9C4C-229A-4F3F-86EE-F2E998FA2C57}"/>
            </a:ext>
          </a:extLst>
        </xdr:cNvPr>
        <xdr:cNvCxnSpPr/>
      </xdr:nvCxnSpPr>
      <xdr:spPr>
        <a:xfrm>
          <a:off x="704850" y="113347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7B8C1308-44EF-426A-847E-3DEA0CAC10A3}"/>
            </a:ext>
          </a:extLst>
        </xdr:cNvPr>
        <xdr:cNvSpPr txBox="1"/>
      </xdr:nvSpPr>
      <xdr:spPr>
        <a:xfrm>
          <a:off x="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8D12C237-2FD1-4E72-96BC-D8275F85513F}"/>
            </a:ext>
          </a:extLst>
        </xdr:cNvPr>
        <xdr:cNvCxnSpPr/>
      </xdr:nvCxnSpPr>
      <xdr:spPr>
        <a:xfrm>
          <a:off x="704850" y="109611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2A37488D-EC85-4A93-A88B-B78BC97C7225}"/>
            </a:ext>
          </a:extLst>
        </xdr:cNvPr>
        <xdr:cNvSpPr txBox="1"/>
      </xdr:nvSpPr>
      <xdr:spPr>
        <a:xfrm>
          <a:off x="0" y="10831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C4C9EDFD-946A-4F7A-8E0A-4BA2D8BEA0D8}"/>
            </a:ext>
          </a:extLst>
        </xdr:cNvPr>
        <xdr:cNvCxnSpPr/>
      </xdr:nvCxnSpPr>
      <xdr:spPr>
        <a:xfrm>
          <a:off x="704850" y="1057486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F3057AC0-D4DD-49C4-A4FD-F5F5CAFEA1C0}"/>
            </a:ext>
          </a:extLst>
        </xdr:cNvPr>
        <xdr:cNvSpPr txBox="1"/>
      </xdr:nvSpPr>
      <xdr:spPr>
        <a:xfrm>
          <a:off x="0" y="1044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D7F5BD70-C2E9-49B8-AB7A-47B60B5079EC}"/>
            </a:ext>
          </a:extLst>
        </xdr:cNvPr>
        <xdr:cNvCxnSpPr/>
      </xdr:nvCxnSpPr>
      <xdr:spPr>
        <a:xfrm>
          <a:off x="704850" y="102012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C1496794-4D8B-43A5-ABDE-7FC9B37387D3}"/>
            </a:ext>
          </a:extLst>
        </xdr:cNvPr>
        <xdr:cNvSpPr txBox="1"/>
      </xdr:nvSpPr>
      <xdr:spPr>
        <a:xfrm>
          <a:off x="0" y="1006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8370865A-CFB6-4E83-B9C5-9EF2359F514D}"/>
            </a:ext>
          </a:extLst>
        </xdr:cNvPr>
        <xdr:cNvCxnSpPr/>
      </xdr:nvCxnSpPr>
      <xdr:spPr>
        <a:xfrm>
          <a:off x="704850" y="98181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F69A90AE-4E48-45C2-8E6B-106D8AA9E250}"/>
            </a:ext>
          </a:extLst>
        </xdr:cNvPr>
        <xdr:cNvSpPr txBox="1"/>
      </xdr:nvSpPr>
      <xdr:spPr>
        <a:xfrm>
          <a:off x="0" y="968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C7E7961-A5B7-4026-901A-89E32D115CC7}"/>
            </a:ext>
          </a:extLst>
        </xdr:cNvPr>
        <xdr:cNvCxnSpPr/>
      </xdr:nvCxnSpPr>
      <xdr:spPr>
        <a:xfrm>
          <a:off x="704850" y="944139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EC329E49-C3C3-4F60-A278-79A72CCEA375}"/>
            </a:ext>
          </a:extLst>
        </xdr:cNvPr>
        <xdr:cNvSpPr txBox="1"/>
      </xdr:nvSpPr>
      <xdr:spPr>
        <a:xfrm>
          <a:off x="0" y="9305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D68FA339-DBC9-4924-B886-F8EB965ED297}"/>
            </a:ext>
          </a:extLst>
        </xdr:cNvPr>
        <xdr:cNvCxnSpPr/>
      </xdr:nvCxnSpPr>
      <xdr:spPr>
        <a:xfrm>
          <a:off x="704850" y="90678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E47259FC-F8AB-41D7-83EC-38CB61B23616}"/>
            </a:ext>
          </a:extLst>
        </xdr:cNvPr>
        <xdr:cNvSpPr txBox="1"/>
      </xdr:nvSpPr>
      <xdr:spPr>
        <a:xfrm>
          <a:off x="0"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1643CE56-4C67-4003-AC94-2CCF9FDADCFE}"/>
            </a:ext>
          </a:extLst>
        </xdr:cNvPr>
        <xdr:cNvSpPr/>
      </xdr:nvSpPr>
      <xdr:spPr>
        <a:xfrm>
          <a:off x="704850" y="9067800"/>
          <a:ext cx="46196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124178</xdr:rowOff>
    </xdr:from>
    <xdr:to>
      <xdr:col>23</xdr:col>
      <xdr:colOff>133350</xdr:colOff>
      <xdr:row>67</xdr:row>
      <xdr:rowOff>165805</xdr:rowOff>
    </xdr:to>
    <xdr:cxnSp macro="">
      <xdr:nvCxnSpPr>
        <xdr:cNvPr id="127" name="直線コネクタ 126">
          <a:extLst>
            <a:ext uri="{FF2B5EF4-FFF2-40B4-BE49-F238E27FC236}">
              <a16:creationId xmlns:a16="http://schemas.microsoft.com/office/drawing/2014/main" id="{FB4C4E1D-1B80-4128-B29A-416AA1E5EB27}"/>
            </a:ext>
          </a:extLst>
        </xdr:cNvPr>
        <xdr:cNvCxnSpPr/>
      </xdr:nvCxnSpPr>
      <xdr:spPr>
        <a:xfrm flipV="1">
          <a:off x="4514850" y="9350728"/>
          <a:ext cx="0" cy="16608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137882</xdr:rowOff>
    </xdr:from>
    <xdr:ext cx="762000" cy="259045"/>
    <xdr:sp macro="" textlink="">
      <xdr:nvSpPr>
        <xdr:cNvPr id="128" name="財政構造の弾力性最小値テキスト">
          <a:extLst>
            <a:ext uri="{FF2B5EF4-FFF2-40B4-BE49-F238E27FC236}">
              <a16:creationId xmlns:a16="http://schemas.microsoft.com/office/drawing/2014/main" id="{C12A5761-0295-4D72-B62F-57A44BE993A8}"/>
            </a:ext>
          </a:extLst>
        </xdr:cNvPr>
        <xdr:cNvSpPr txBox="1"/>
      </xdr:nvSpPr>
      <xdr:spPr>
        <a:xfrm>
          <a:off x="4581525" y="10990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165805</xdr:rowOff>
    </xdr:from>
    <xdr:to>
      <xdr:col>24</xdr:col>
      <xdr:colOff>12700</xdr:colOff>
      <xdr:row>67</xdr:row>
      <xdr:rowOff>165805</xdr:rowOff>
    </xdr:to>
    <xdr:cxnSp macro="">
      <xdr:nvCxnSpPr>
        <xdr:cNvPr id="129" name="直線コネクタ 128">
          <a:extLst>
            <a:ext uri="{FF2B5EF4-FFF2-40B4-BE49-F238E27FC236}">
              <a16:creationId xmlns:a16="http://schemas.microsoft.com/office/drawing/2014/main" id="{24FDB839-063F-4536-875E-ACB90BAF7EBA}"/>
            </a:ext>
          </a:extLst>
        </xdr:cNvPr>
        <xdr:cNvCxnSpPr/>
      </xdr:nvCxnSpPr>
      <xdr:spPr>
        <a:xfrm>
          <a:off x="4429125" y="1101160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39105</xdr:rowOff>
    </xdr:from>
    <xdr:ext cx="762000" cy="259045"/>
    <xdr:sp macro="" textlink="">
      <xdr:nvSpPr>
        <xdr:cNvPr id="130" name="財政構造の弾力性最大値テキスト">
          <a:extLst>
            <a:ext uri="{FF2B5EF4-FFF2-40B4-BE49-F238E27FC236}">
              <a16:creationId xmlns:a16="http://schemas.microsoft.com/office/drawing/2014/main" id="{9B681546-D6FD-4F93-8333-A8C3B1F755C0}"/>
            </a:ext>
          </a:extLst>
        </xdr:cNvPr>
        <xdr:cNvSpPr txBox="1"/>
      </xdr:nvSpPr>
      <xdr:spPr>
        <a:xfrm>
          <a:off x="4581525" y="91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124178</xdr:rowOff>
    </xdr:from>
    <xdr:to>
      <xdr:col>24</xdr:col>
      <xdr:colOff>12700</xdr:colOff>
      <xdr:row>57</xdr:row>
      <xdr:rowOff>124178</xdr:rowOff>
    </xdr:to>
    <xdr:cxnSp macro="">
      <xdr:nvCxnSpPr>
        <xdr:cNvPr id="131" name="直線コネクタ 130">
          <a:extLst>
            <a:ext uri="{FF2B5EF4-FFF2-40B4-BE49-F238E27FC236}">
              <a16:creationId xmlns:a16="http://schemas.microsoft.com/office/drawing/2014/main" id="{A24967FD-0ED8-494D-9AF5-B238D6D2010A}"/>
            </a:ext>
          </a:extLst>
        </xdr:cNvPr>
        <xdr:cNvCxnSpPr/>
      </xdr:nvCxnSpPr>
      <xdr:spPr>
        <a:xfrm>
          <a:off x="4429125" y="935072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38805</xdr:rowOff>
    </xdr:from>
    <xdr:to>
      <xdr:col>23</xdr:col>
      <xdr:colOff>133350</xdr:colOff>
      <xdr:row>62</xdr:row>
      <xdr:rowOff>111478</xdr:rowOff>
    </xdr:to>
    <xdr:cxnSp macro="">
      <xdr:nvCxnSpPr>
        <xdr:cNvPr id="132" name="直線コネクタ 131">
          <a:extLst>
            <a:ext uri="{FF2B5EF4-FFF2-40B4-BE49-F238E27FC236}">
              <a16:creationId xmlns:a16="http://schemas.microsoft.com/office/drawing/2014/main" id="{610A673F-E6E5-4D92-AE5E-8113D872C85F}"/>
            </a:ext>
          </a:extLst>
        </xdr:cNvPr>
        <xdr:cNvCxnSpPr/>
      </xdr:nvCxnSpPr>
      <xdr:spPr>
        <a:xfrm>
          <a:off x="3752850" y="9754305"/>
          <a:ext cx="762000" cy="39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99782</xdr:rowOff>
    </xdr:from>
    <xdr:ext cx="762000" cy="259045"/>
    <xdr:sp macro="" textlink="">
      <xdr:nvSpPr>
        <xdr:cNvPr id="133" name="財政構造の弾力性平均値テキスト">
          <a:extLst>
            <a:ext uri="{FF2B5EF4-FFF2-40B4-BE49-F238E27FC236}">
              <a16:creationId xmlns:a16="http://schemas.microsoft.com/office/drawing/2014/main" id="{7F36DD52-EE0C-40A1-9855-1FDB2C4858DD}"/>
            </a:ext>
          </a:extLst>
        </xdr:cNvPr>
        <xdr:cNvSpPr txBox="1"/>
      </xdr:nvSpPr>
      <xdr:spPr>
        <a:xfrm>
          <a:off x="4581525" y="10142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127705</xdr:rowOff>
    </xdr:from>
    <xdr:to>
      <xdr:col>23</xdr:col>
      <xdr:colOff>184150</xdr:colOff>
      <xdr:row>63</xdr:row>
      <xdr:rowOff>57855</xdr:rowOff>
    </xdr:to>
    <xdr:sp macro="" textlink="">
      <xdr:nvSpPr>
        <xdr:cNvPr id="134" name="フローチャート: 判断 133">
          <a:extLst>
            <a:ext uri="{FF2B5EF4-FFF2-40B4-BE49-F238E27FC236}">
              <a16:creationId xmlns:a16="http://schemas.microsoft.com/office/drawing/2014/main" id="{C50EC7C0-EB94-4810-A2F3-D87DC31A2395}"/>
            </a:ext>
          </a:extLst>
        </xdr:cNvPr>
        <xdr:cNvSpPr/>
      </xdr:nvSpPr>
      <xdr:spPr>
        <a:xfrm>
          <a:off x="4467225" y="101638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38805</xdr:rowOff>
    </xdr:from>
    <xdr:to>
      <xdr:col>19</xdr:col>
      <xdr:colOff>133350</xdr:colOff>
      <xdr:row>63</xdr:row>
      <xdr:rowOff>167922</xdr:rowOff>
    </xdr:to>
    <xdr:cxnSp macro="">
      <xdr:nvCxnSpPr>
        <xdr:cNvPr id="135" name="直線コネクタ 134">
          <a:extLst>
            <a:ext uri="{FF2B5EF4-FFF2-40B4-BE49-F238E27FC236}">
              <a16:creationId xmlns:a16="http://schemas.microsoft.com/office/drawing/2014/main" id="{2B274E54-E8D7-4EE9-AB87-DE6528B44FE9}"/>
            </a:ext>
          </a:extLst>
        </xdr:cNvPr>
        <xdr:cNvCxnSpPr/>
      </xdr:nvCxnSpPr>
      <xdr:spPr>
        <a:xfrm flipV="1">
          <a:off x="2943225" y="9754305"/>
          <a:ext cx="809625" cy="61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14817</xdr:rowOff>
    </xdr:from>
    <xdr:to>
      <xdr:col>19</xdr:col>
      <xdr:colOff>184150</xdr:colOff>
      <xdr:row>60</xdr:row>
      <xdr:rowOff>116417</xdr:rowOff>
    </xdr:to>
    <xdr:sp macro="" textlink="">
      <xdr:nvSpPr>
        <xdr:cNvPr id="136" name="フローチャート: 判断 135">
          <a:extLst>
            <a:ext uri="{FF2B5EF4-FFF2-40B4-BE49-F238E27FC236}">
              <a16:creationId xmlns:a16="http://schemas.microsoft.com/office/drawing/2014/main" id="{C3252C1C-6343-4426-AB9A-E39814C2E0A1}"/>
            </a:ext>
          </a:extLst>
        </xdr:cNvPr>
        <xdr:cNvSpPr/>
      </xdr:nvSpPr>
      <xdr:spPr>
        <a:xfrm>
          <a:off x="3705225" y="972714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101194</xdr:rowOff>
    </xdr:from>
    <xdr:ext cx="736600" cy="259045"/>
    <xdr:sp macro="" textlink="">
      <xdr:nvSpPr>
        <xdr:cNvPr id="137" name="テキスト ボックス 136">
          <a:extLst>
            <a:ext uri="{FF2B5EF4-FFF2-40B4-BE49-F238E27FC236}">
              <a16:creationId xmlns:a16="http://schemas.microsoft.com/office/drawing/2014/main" id="{03B7029D-005E-408F-BF39-3EC8F4306320}"/>
            </a:ext>
          </a:extLst>
        </xdr:cNvPr>
        <xdr:cNvSpPr txBox="1"/>
      </xdr:nvSpPr>
      <xdr:spPr>
        <a:xfrm>
          <a:off x="3409950" y="981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167922</xdr:rowOff>
    </xdr:from>
    <xdr:to>
      <xdr:col>15</xdr:col>
      <xdr:colOff>82550</xdr:colOff>
      <xdr:row>65</xdr:row>
      <xdr:rowOff>39511</xdr:rowOff>
    </xdr:to>
    <xdr:cxnSp macro="">
      <xdr:nvCxnSpPr>
        <xdr:cNvPr id="138" name="直線コネクタ 137">
          <a:extLst>
            <a:ext uri="{FF2B5EF4-FFF2-40B4-BE49-F238E27FC236}">
              <a16:creationId xmlns:a16="http://schemas.microsoft.com/office/drawing/2014/main" id="{21FDE3B9-98BD-4B66-8B02-C1D224499D1D}"/>
            </a:ext>
          </a:extLst>
        </xdr:cNvPr>
        <xdr:cNvCxnSpPr/>
      </xdr:nvCxnSpPr>
      <xdr:spPr>
        <a:xfrm flipV="1">
          <a:off x="2124075" y="10366022"/>
          <a:ext cx="819150" cy="19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117122</xdr:rowOff>
    </xdr:from>
    <xdr:to>
      <xdr:col>15</xdr:col>
      <xdr:colOff>133350</xdr:colOff>
      <xdr:row>64</xdr:row>
      <xdr:rowOff>47272</xdr:rowOff>
    </xdr:to>
    <xdr:sp macro="" textlink="">
      <xdr:nvSpPr>
        <xdr:cNvPr id="139" name="フローチャート: 判断 138">
          <a:extLst>
            <a:ext uri="{FF2B5EF4-FFF2-40B4-BE49-F238E27FC236}">
              <a16:creationId xmlns:a16="http://schemas.microsoft.com/office/drawing/2014/main" id="{A07C0F1A-78FE-406D-A000-7B6DDFBCB3FC}"/>
            </a:ext>
          </a:extLst>
        </xdr:cNvPr>
        <xdr:cNvSpPr/>
      </xdr:nvSpPr>
      <xdr:spPr>
        <a:xfrm>
          <a:off x="2886075" y="1031839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57449</xdr:rowOff>
    </xdr:from>
    <xdr:ext cx="762000" cy="259045"/>
    <xdr:sp macro="" textlink="">
      <xdr:nvSpPr>
        <xdr:cNvPr id="140" name="テキスト ボックス 139">
          <a:extLst>
            <a:ext uri="{FF2B5EF4-FFF2-40B4-BE49-F238E27FC236}">
              <a16:creationId xmlns:a16="http://schemas.microsoft.com/office/drawing/2014/main" id="{39FCF050-5982-477F-AF7B-EC8681DF7CCD}"/>
            </a:ext>
          </a:extLst>
        </xdr:cNvPr>
        <xdr:cNvSpPr txBox="1"/>
      </xdr:nvSpPr>
      <xdr:spPr>
        <a:xfrm>
          <a:off x="2600325" y="1009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12700</xdr:rowOff>
    </xdr:from>
    <xdr:to>
      <xdr:col>11</xdr:col>
      <xdr:colOff>31750</xdr:colOff>
      <xdr:row>65</xdr:row>
      <xdr:rowOff>39511</xdr:rowOff>
    </xdr:to>
    <xdr:cxnSp macro="">
      <xdr:nvCxnSpPr>
        <xdr:cNvPr id="141" name="直線コネクタ 140">
          <a:extLst>
            <a:ext uri="{FF2B5EF4-FFF2-40B4-BE49-F238E27FC236}">
              <a16:creationId xmlns:a16="http://schemas.microsoft.com/office/drawing/2014/main" id="{59AE4123-87A8-495E-BF34-C171083919FA}"/>
            </a:ext>
          </a:extLst>
        </xdr:cNvPr>
        <xdr:cNvCxnSpPr/>
      </xdr:nvCxnSpPr>
      <xdr:spPr>
        <a:xfrm>
          <a:off x="1333500" y="10534650"/>
          <a:ext cx="790575" cy="2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117122</xdr:rowOff>
    </xdr:from>
    <xdr:to>
      <xdr:col>11</xdr:col>
      <xdr:colOff>82550</xdr:colOff>
      <xdr:row>64</xdr:row>
      <xdr:rowOff>47272</xdr:rowOff>
    </xdr:to>
    <xdr:sp macro="" textlink="">
      <xdr:nvSpPr>
        <xdr:cNvPr id="142" name="フローチャート: 判断 141">
          <a:extLst>
            <a:ext uri="{FF2B5EF4-FFF2-40B4-BE49-F238E27FC236}">
              <a16:creationId xmlns:a16="http://schemas.microsoft.com/office/drawing/2014/main" id="{F9F35130-530C-4B0B-943F-523B266BE2BF}"/>
            </a:ext>
          </a:extLst>
        </xdr:cNvPr>
        <xdr:cNvSpPr/>
      </xdr:nvSpPr>
      <xdr:spPr>
        <a:xfrm>
          <a:off x="2095500" y="1031839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57449</xdr:rowOff>
    </xdr:from>
    <xdr:ext cx="762000" cy="259045"/>
    <xdr:sp macro="" textlink="">
      <xdr:nvSpPr>
        <xdr:cNvPr id="143" name="テキスト ボックス 142">
          <a:extLst>
            <a:ext uri="{FF2B5EF4-FFF2-40B4-BE49-F238E27FC236}">
              <a16:creationId xmlns:a16="http://schemas.microsoft.com/office/drawing/2014/main" id="{1C5053E0-F270-4D2F-B86C-07E54C5D0E18}"/>
            </a:ext>
          </a:extLst>
        </xdr:cNvPr>
        <xdr:cNvSpPr txBox="1"/>
      </xdr:nvSpPr>
      <xdr:spPr>
        <a:xfrm>
          <a:off x="1781175" y="1009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36689</xdr:rowOff>
    </xdr:from>
    <xdr:to>
      <xdr:col>7</xdr:col>
      <xdr:colOff>31750</xdr:colOff>
      <xdr:row>63</xdr:row>
      <xdr:rowOff>138289</xdr:rowOff>
    </xdr:to>
    <xdr:sp macro="" textlink="">
      <xdr:nvSpPr>
        <xdr:cNvPr id="144" name="フローチャート: 判断 143">
          <a:extLst>
            <a:ext uri="{FF2B5EF4-FFF2-40B4-BE49-F238E27FC236}">
              <a16:creationId xmlns:a16="http://schemas.microsoft.com/office/drawing/2014/main" id="{9CEDC82A-A1E7-4E99-B1F5-07EC2DF3703F}"/>
            </a:ext>
          </a:extLst>
        </xdr:cNvPr>
        <xdr:cNvSpPr/>
      </xdr:nvSpPr>
      <xdr:spPr>
        <a:xfrm>
          <a:off x="1285875" y="10237964"/>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148466</xdr:rowOff>
    </xdr:from>
    <xdr:ext cx="762000" cy="259045"/>
    <xdr:sp macro="" textlink="">
      <xdr:nvSpPr>
        <xdr:cNvPr id="145" name="テキスト ボックス 144">
          <a:extLst>
            <a:ext uri="{FF2B5EF4-FFF2-40B4-BE49-F238E27FC236}">
              <a16:creationId xmlns:a16="http://schemas.microsoft.com/office/drawing/2014/main" id="{290ABA45-06C5-4B22-9B9A-7D44F0420CA0}"/>
            </a:ext>
          </a:extLst>
        </xdr:cNvPr>
        <xdr:cNvSpPr txBox="1"/>
      </xdr:nvSpPr>
      <xdr:spPr>
        <a:xfrm>
          <a:off x="971550" y="1002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203378CE-1A34-4EE9-8C87-13B4DE75F12E}"/>
            </a:ext>
          </a:extLst>
        </xdr:cNvPr>
        <xdr:cNvSpPr txBox="1"/>
      </xdr:nvSpPr>
      <xdr:spPr>
        <a:xfrm>
          <a:off x="431482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55E04782-99B0-4148-8FFF-830858723965}"/>
            </a:ext>
          </a:extLst>
        </xdr:cNvPr>
        <xdr:cNvSpPr txBox="1"/>
      </xdr:nvSpPr>
      <xdr:spPr>
        <a:xfrm>
          <a:off x="355282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BBCC941B-700B-4254-8B45-513D46664201}"/>
            </a:ext>
          </a:extLst>
        </xdr:cNvPr>
        <xdr:cNvSpPr txBox="1"/>
      </xdr:nvSpPr>
      <xdr:spPr>
        <a:xfrm>
          <a:off x="27432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C7DD1654-9F2D-43EE-BAEF-5C2C22726F81}"/>
            </a:ext>
          </a:extLst>
        </xdr:cNvPr>
        <xdr:cNvSpPr txBox="1"/>
      </xdr:nvSpPr>
      <xdr:spPr>
        <a:xfrm>
          <a:off x="19335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DA5D03A1-F6B8-4F6A-B8D9-2EF520933529}"/>
            </a:ext>
          </a:extLst>
        </xdr:cNvPr>
        <xdr:cNvSpPr txBox="1"/>
      </xdr:nvSpPr>
      <xdr:spPr>
        <a:xfrm>
          <a:off x="11334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60678</xdr:rowOff>
    </xdr:from>
    <xdr:to>
      <xdr:col>23</xdr:col>
      <xdr:colOff>184150</xdr:colOff>
      <xdr:row>62</xdr:row>
      <xdr:rowOff>162278</xdr:rowOff>
    </xdr:to>
    <xdr:sp macro="" textlink="">
      <xdr:nvSpPr>
        <xdr:cNvPr id="151" name="楕円 150">
          <a:extLst>
            <a:ext uri="{FF2B5EF4-FFF2-40B4-BE49-F238E27FC236}">
              <a16:creationId xmlns:a16="http://schemas.microsoft.com/office/drawing/2014/main" id="{504B6FCC-BFDE-47E0-AFA8-C85711691A2A}"/>
            </a:ext>
          </a:extLst>
        </xdr:cNvPr>
        <xdr:cNvSpPr/>
      </xdr:nvSpPr>
      <xdr:spPr>
        <a:xfrm>
          <a:off x="4467225" y="1010320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77205</xdr:rowOff>
    </xdr:from>
    <xdr:ext cx="762000" cy="259045"/>
    <xdr:sp macro="" textlink="">
      <xdr:nvSpPr>
        <xdr:cNvPr id="152" name="財政構造の弾力性該当値テキスト">
          <a:extLst>
            <a:ext uri="{FF2B5EF4-FFF2-40B4-BE49-F238E27FC236}">
              <a16:creationId xmlns:a16="http://schemas.microsoft.com/office/drawing/2014/main" id="{719CD39E-657C-46FA-A37A-D467A3B5D15F}"/>
            </a:ext>
          </a:extLst>
        </xdr:cNvPr>
        <xdr:cNvSpPr txBox="1"/>
      </xdr:nvSpPr>
      <xdr:spPr>
        <a:xfrm>
          <a:off x="4581525" y="9954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159455</xdr:rowOff>
    </xdr:from>
    <xdr:to>
      <xdr:col>19</xdr:col>
      <xdr:colOff>184150</xdr:colOff>
      <xdr:row>60</xdr:row>
      <xdr:rowOff>89605</xdr:rowOff>
    </xdr:to>
    <xdr:sp macro="" textlink="">
      <xdr:nvSpPr>
        <xdr:cNvPr id="153" name="楕円 152">
          <a:extLst>
            <a:ext uri="{FF2B5EF4-FFF2-40B4-BE49-F238E27FC236}">
              <a16:creationId xmlns:a16="http://schemas.microsoft.com/office/drawing/2014/main" id="{CFCECEDE-5C91-4B6B-9C10-AAAE3D673950}"/>
            </a:ext>
          </a:extLst>
        </xdr:cNvPr>
        <xdr:cNvSpPr/>
      </xdr:nvSpPr>
      <xdr:spPr>
        <a:xfrm>
          <a:off x="3705225" y="971620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99782</xdr:rowOff>
    </xdr:from>
    <xdr:ext cx="736600" cy="259045"/>
    <xdr:sp macro="" textlink="">
      <xdr:nvSpPr>
        <xdr:cNvPr id="154" name="テキスト ボックス 153">
          <a:extLst>
            <a:ext uri="{FF2B5EF4-FFF2-40B4-BE49-F238E27FC236}">
              <a16:creationId xmlns:a16="http://schemas.microsoft.com/office/drawing/2014/main" id="{2A826F0B-92D9-42E6-990F-A100A98791CA}"/>
            </a:ext>
          </a:extLst>
        </xdr:cNvPr>
        <xdr:cNvSpPr txBox="1"/>
      </xdr:nvSpPr>
      <xdr:spPr>
        <a:xfrm>
          <a:off x="3409950" y="949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117122</xdr:rowOff>
    </xdr:from>
    <xdr:to>
      <xdr:col>15</xdr:col>
      <xdr:colOff>133350</xdr:colOff>
      <xdr:row>64</xdr:row>
      <xdr:rowOff>47272</xdr:rowOff>
    </xdr:to>
    <xdr:sp macro="" textlink="">
      <xdr:nvSpPr>
        <xdr:cNvPr id="155" name="楕円 154">
          <a:extLst>
            <a:ext uri="{FF2B5EF4-FFF2-40B4-BE49-F238E27FC236}">
              <a16:creationId xmlns:a16="http://schemas.microsoft.com/office/drawing/2014/main" id="{D23C4F7D-2E1B-4216-AED1-655BEC89DECC}"/>
            </a:ext>
          </a:extLst>
        </xdr:cNvPr>
        <xdr:cNvSpPr/>
      </xdr:nvSpPr>
      <xdr:spPr>
        <a:xfrm>
          <a:off x="2886075" y="1031839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32049</xdr:rowOff>
    </xdr:from>
    <xdr:ext cx="762000" cy="259045"/>
    <xdr:sp macro="" textlink="">
      <xdr:nvSpPr>
        <xdr:cNvPr id="156" name="テキスト ボックス 155">
          <a:extLst>
            <a:ext uri="{FF2B5EF4-FFF2-40B4-BE49-F238E27FC236}">
              <a16:creationId xmlns:a16="http://schemas.microsoft.com/office/drawing/2014/main" id="{55F3BF70-0824-4EB3-956B-E1B8484953AA}"/>
            </a:ext>
          </a:extLst>
        </xdr:cNvPr>
        <xdr:cNvSpPr txBox="1"/>
      </xdr:nvSpPr>
      <xdr:spPr>
        <a:xfrm>
          <a:off x="2600325" y="1039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160161</xdr:rowOff>
    </xdr:from>
    <xdr:to>
      <xdr:col>11</xdr:col>
      <xdr:colOff>82550</xdr:colOff>
      <xdr:row>65</xdr:row>
      <xdr:rowOff>90311</xdr:rowOff>
    </xdr:to>
    <xdr:sp macro="" textlink="">
      <xdr:nvSpPr>
        <xdr:cNvPr id="157" name="楕円 156">
          <a:extLst>
            <a:ext uri="{FF2B5EF4-FFF2-40B4-BE49-F238E27FC236}">
              <a16:creationId xmlns:a16="http://schemas.microsoft.com/office/drawing/2014/main" id="{E4FA3B60-B623-4EE4-8512-3D40A243D497}"/>
            </a:ext>
          </a:extLst>
        </xdr:cNvPr>
        <xdr:cNvSpPr/>
      </xdr:nvSpPr>
      <xdr:spPr>
        <a:xfrm>
          <a:off x="2095500" y="10526536"/>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75088</xdr:rowOff>
    </xdr:from>
    <xdr:ext cx="762000" cy="259045"/>
    <xdr:sp macro="" textlink="">
      <xdr:nvSpPr>
        <xdr:cNvPr id="158" name="テキスト ボックス 157">
          <a:extLst>
            <a:ext uri="{FF2B5EF4-FFF2-40B4-BE49-F238E27FC236}">
              <a16:creationId xmlns:a16="http://schemas.microsoft.com/office/drawing/2014/main" id="{92D87147-77EB-4CF7-8F00-F38FAC2FB2FE}"/>
            </a:ext>
          </a:extLst>
        </xdr:cNvPr>
        <xdr:cNvSpPr txBox="1"/>
      </xdr:nvSpPr>
      <xdr:spPr>
        <a:xfrm>
          <a:off x="1781175" y="1060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133350</xdr:rowOff>
    </xdr:from>
    <xdr:to>
      <xdr:col>7</xdr:col>
      <xdr:colOff>31750</xdr:colOff>
      <xdr:row>65</xdr:row>
      <xdr:rowOff>63500</xdr:rowOff>
    </xdr:to>
    <xdr:sp macro="" textlink="">
      <xdr:nvSpPr>
        <xdr:cNvPr id="159" name="楕円 158">
          <a:extLst>
            <a:ext uri="{FF2B5EF4-FFF2-40B4-BE49-F238E27FC236}">
              <a16:creationId xmlns:a16="http://schemas.microsoft.com/office/drawing/2014/main" id="{00D97B8F-7101-40F2-9FC1-E5D82FC593F3}"/>
            </a:ext>
          </a:extLst>
        </xdr:cNvPr>
        <xdr:cNvSpPr/>
      </xdr:nvSpPr>
      <xdr:spPr>
        <a:xfrm>
          <a:off x="1285875" y="1049655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48277</xdr:rowOff>
    </xdr:from>
    <xdr:ext cx="762000" cy="259045"/>
    <xdr:sp macro="" textlink="">
      <xdr:nvSpPr>
        <xdr:cNvPr id="160" name="テキスト ボックス 159">
          <a:extLst>
            <a:ext uri="{FF2B5EF4-FFF2-40B4-BE49-F238E27FC236}">
              <a16:creationId xmlns:a16="http://schemas.microsoft.com/office/drawing/2014/main" id="{01CB1472-3454-4098-8048-87F65BDE41AE}"/>
            </a:ext>
          </a:extLst>
        </xdr:cNvPr>
        <xdr:cNvSpPr txBox="1"/>
      </xdr:nvSpPr>
      <xdr:spPr>
        <a:xfrm>
          <a:off x="971550" y="1057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3C21A117-4E94-4833-9EA9-5A2D38F7CD41}"/>
            </a:ext>
          </a:extLst>
        </xdr:cNvPr>
        <xdr:cNvSpPr/>
      </xdr:nvSpPr>
      <xdr:spPr>
        <a:xfrm>
          <a:off x="704850" y="119443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1D662607-4404-47EF-8068-F85C2CE1B348}"/>
            </a:ext>
          </a:extLst>
        </xdr:cNvPr>
        <xdr:cNvSpPr txBox="1"/>
      </xdr:nvSpPr>
      <xdr:spPr>
        <a:xfrm>
          <a:off x="749728" y="122872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484388BC-2AAF-4CE1-94A1-D73FD0438121}"/>
            </a:ext>
          </a:extLst>
        </xdr:cNvPr>
        <xdr:cNvSpPr txBox="1"/>
      </xdr:nvSpPr>
      <xdr:spPr>
        <a:xfrm>
          <a:off x="3784172" y="122586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[168,727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3BDCBD0B-3398-46C2-ABCD-77B868F58981}"/>
            </a:ext>
          </a:extLst>
        </xdr:cNvPr>
        <xdr:cNvSpPr/>
      </xdr:nvSpPr>
      <xdr:spPr>
        <a:xfrm>
          <a:off x="5372100" y="121729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CA8820C7-8643-4009-9BD8-2F98E062D430}"/>
            </a:ext>
          </a:extLst>
        </xdr:cNvPr>
        <xdr:cNvSpPr/>
      </xdr:nvSpPr>
      <xdr:spPr>
        <a:xfrm>
          <a:off x="5372100" y="12353925"/>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E4975464-E894-42E3-9451-095416CEF943}"/>
            </a:ext>
          </a:extLst>
        </xdr:cNvPr>
        <xdr:cNvSpPr/>
      </xdr:nvSpPr>
      <xdr:spPr>
        <a:xfrm>
          <a:off x="6867525" y="12172950"/>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60FB03B1-3321-4EE1-8530-32B3352C9838}"/>
            </a:ext>
          </a:extLst>
        </xdr:cNvPr>
        <xdr:cNvSpPr/>
      </xdr:nvSpPr>
      <xdr:spPr>
        <a:xfrm>
          <a:off x="6867525" y="1235392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EBFDF57-93B4-4F47-8E8E-7D436E218D0B}"/>
            </a:ext>
          </a:extLst>
        </xdr:cNvPr>
        <xdr:cNvSpPr/>
      </xdr:nvSpPr>
      <xdr:spPr>
        <a:xfrm>
          <a:off x="8201025" y="121729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356110B6-4D3E-49CD-A259-352ECF412241}"/>
            </a:ext>
          </a:extLst>
        </xdr:cNvPr>
        <xdr:cNvSpPr/>
      </xdr:nvSpPr>
      <xdr:spPr>
        <a:xfrm>
          <a:off x="8201025" y="1235392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79FCFB17-2279-44A2-AA24-368FFD906BE6}"/>
            </a:ext>
          </a:extLst>
        </xdr:cNvPr>
        <xdr:cNvSpPr/>
      </xdr:nvSpPr>
      <xdr:spPr>
        <a:xfrm>
          <a:off x="704850" y="12658725"/>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A11F2021-DF24-4A75-A8D1-13FC9CF043BF}"/>
            </a:ext>
          </a:extLst>
        </xdr:cNvPr>
        <xdr:cNvSpPr/>
      </xdr:nvSpPr>
      <xdr:spPr>
        <a:xfrm>
          <a:off x="5495925" y="12658725"/>
          <a:ext cx="548640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DE048B16-7F70-40BF-BC2C-3152864A40EE}"/>
            </a:ext>
          </a:extLst>
        </xdr:cNvPr>
        <xdr:cNvSpPr/>
      </xdr:nvSpPr>
      <xdr:spPr>
        <a:xfrm>
          <a:off x="5495925" y="12658725"/>
          <a:ext cx="34575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6837448E-957C-4734-AA9B-651265BEA686}"/>
            </a:ext>
          </a:extLst>
        </xdr:cNvPr>
        <xdr:cNvSpPr txBox="1"/>
      </xdr:nvSpPr>
      <xdr:spPr>
        <a:xfrm>
          <a:off x="5610225" y="12954000"/>
          <a:ext cx="5248275" cy="19240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情報システム整備・運用管理事業や新型コロナウイルスワクチン接種事業に係る事務費等の増により、物件費が増加したほか、人件費も令和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年度決算を上回る数値であった。また、人口が</a:t>
          </a:r>
          <a:r>
            <a:rPr kumimoji="1" lang="en-US" altLang="ja-JP" sz="1300">
              <a:latin typeface="ＭＳ Ｐゴシック" panose="020B0600070205080204" pitchFamily="50" charset="-128"/>
              <a:ea typeface="ＭＳ Ｐゴシック" panose="020B0600070205080204" pitchFamily="50" charset="-128"/>
            </a:rPr>
            <a:t>7,107</a:t>
          </a:r>
          <a:r>
            <a:rPr kumimoji="1" lang="ja-JP" altLang="en-US" sz="1300">
              <a:latin typeface="ＭＳ Ｐゴシック" panose="020B0600070205080204" pitchFamily="50" charset="-128"/>
              <a:ea typeface="ＭＳ Ｐゴシック" panose="020B0600070205080204" pitchFamily="50" charset="-128"/>
            </a:rPr>
            <a:t>人増加したため（令和</a:t>
          </a:r>
          <a:r>
            <a:rPr kumimoji="1" lang="en-US" altLang="ja-JP" sz="1300">
              <a:latin typeface="ＭＳ Ｐゴシック" panose="020B0600070205080204" pitchFamily="50" charset="-128"/>
              <a:ea typeface="ＭＳ Ｐゴシック" panose="020B0600070205080204" pitchFamily="50" charset="-128"/>
            </a:rPr>
            <a:t>4.1.1-</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5.1.1</a:t>
          </a:r>
          <a:r>
            <a:rPr kumimoji="1" lang="ja-JP" altLang="en-US" sz="1300">
              <a:latin typeface="ＭＳ Ｐゴシック" panose="020B0600070205080204" pitchFamily="50" charset="-128"/>
              <a:ea typeface="ＭＳ Ｐゴシック" panose="020B0600070205080204" pitchFamily="50" charset="-128"/>
            </a:rPr>
            <a:t>比較）、人口１人当たりの人件費・物件費等の決算額は、類似団体の平均より下回っている状態になっている。</a:t>
          </a:r>
        </a:p>
        <a:p>
          <a:r>
            <a:rPr kumimoji="1" lang="ja-JP" altLang="en-US" sz="1300">
              <a:latin typeface="ＭＳ Ｐゴシック" panose="020B0600070205080204" pitchFamily="50" charset="-128"/>
              <a:ea typeface="ＭＳ Ｐゴシック" panose="020B0600070205080204" pitchFamily="50" charset="-128"/>
            </a:rPr>
            <a:t>　今後も、適正な定員管理計画を進めるとともに、公民連携等の民間活力の活用の推進や、既存事業の更なる見直しによるコスト削減を図る。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30894751-4005-4A78-819A-87D8AE11A3D7}"/>
            </a:ext>
          </a:extLst>
        </xdr:cNvPr>
        <xdr:cNvSpPr txBox="1"/>
      </xdr:nvSpPr>
      <xdr:spPr>
        <a:xfrm>
          <a:off x="666750" y="1247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47D548D-36EA-40EE-A700-8D28EF1C073D}"/>
            </a:ext>
          </a:extLst>
        </xdr:cNvPr>
        <xdr:cNvCxnSpPr/>
      </xdr:nvCxnSpPr>
      <xdr:spPr>
        <a:xfrm>
          <a:off x="704850" y="14935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EBF396A8-E545-4065-BF96-E6E0431512C3}"/>
            </a:ext>
          </a:extLst>
        </xdr:cNvPr>
        <xdr:cNvSpPr txBox="1"/>
      </xdr:nvSpPr>
      <xdr:spPr>
        <a:xfrm>
          <a:off x="0" y="147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189C7E11-98A1-4EA7-86B1-93C0EA2267C2}"/>
            </a:ext>
          </a:extLst>
        </xdr:cNvPr>
        <xdr:cNvCxnSpPr/>
      </xdr:nvCxnSpPr>
      <xdr:spPr>
        <a:xfrm>
          <a:off x="704850" y="144780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993B2D07-6D77-4197-9040-628A12F33C9D}"/>
            </a:ext>
          </a:extLst>
        </xdr:cNvPr>
        <xdr:cNvSpPr txBox="1"/>
      </xdr:nvSpPr>
      <xdr:spPr>
        <a:xfrm>
          <a:off x="0" y="1435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78926D7C-523E-4900-A537-7B919BD96C13}"/>
            </a:ext>
          </a:extLst>
        </xdr:cNvPr>
        <xdr:cNvCxnSpPr/>
      </xdr:nvCxnSpPr>
      <xdr:spPr>
        <a:xfrm>
          <a:off x="704850" y="140303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B9DE08BD-0FB9-4852-91A6-E2BDD404094A}"/>
            </a:ext>
          </a:extLst>
        </xdr:cNvPr>
        <xdr:cNvSpPr txBox="1"/>
      </xdr:nvSpPr>
      <xdr:spPr>
        <a:xfrm>
          <a:off x="0" y="13894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A1FB0642-E249-4918-8D7D-102BB1156BF5}"/>
            </a:ext>
          </a:extLst>
        </xdr:cNvPr>
        <xdr:cNvCxnSpPr/>
      </xdr:nvCxnSpPr>
      <xdr:spPr>
        <a:xfrm>
          <a:off x="704850" y="135731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B5457809-BB1A-453B-A378-386C6B197E50}"/>
            </a:ext>
          </a:extLst>
        </xdr:cNvPr>
        <xdr:cNvSpPr txBox="1"/>
      </xdr:nvSpPr>
      <xdr:spPr>
        <a:xfrm>
          <a:off x="0" y="1343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EC23C000-4553-44A8-B2E6-0DF2F965DE35}"/>
            </a:ext>
          </a:extLst>
        </xdr:cNvPr>
        <xdr:cNvCxnSpPr/>
      </xdr:nvCxnSpPr>
      <xdr:spPr>
        <a:xfrm>
          <a:off x="704850" y="131159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E024AD3E-EAC5-438E-82FB-2E73A6888CE2}"/>
            </a:ext>
          </a:extLst>
        </xdr:cNvPr>
        <xdr:cNvSpPr txBox="1"/>
      </xdr:nvSpPr>
      <xdr:spPr>
        <a:xfrm>
          <a:off x="0" y="1298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9824C47C-BEF4-4EAE-B211-1A67306126BB}"/>
            </a:ext>
          </a:extLst>
        </xdr:cNvPr>
        <xdr:cNvCxnSpPr/>
      </xdr:nvCxnSpPr>
      <xdr:spPr>
        <a:xfrm>
          <a:off x="704850" y="126587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BFDF9D80-E266-43B6-9297-3FD98E8EDB47}"/>
            </a:ext>
          </a:extLst>
        </xdr:cNvPr>
        <xdr:cNvSpPr txBox="1"/>
      </xdr:nvSpPr>
      <xdr:spPr>
        <a:xfrm>
          <a:off x="0"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591C14E5-BA0A-405E-B2C6-C31DA54429A5}"/>
            </a:ext>
          </a:extLst>
        </xdr:cNvPr>
        <xdr:cNvSpPr/>
      </xdr:nvSpPr>
      <xdr:spPr>
        <a:xfrm>
          <a:off x="704850" y="12658725"/>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83</xdr:row>
      <xdr:rowOff>142182</xdr:rowOff>
    </xdr:from>
    <xdr:to>
      <xdr:col>23</xdr:col>
      <xdr:colOff>133350</xdr:colOff>
      <xdr:row>89</xdr:row>
      <xdr:rowOff>131671</xdr:rowOff>
    </xdr:to>
    <xdr:cxnSp macro="">
      <xdr:nvCxnSpPr>
        <xdr:cNvPr id="188" name="直線コネクタ 187">
          <a:extLst>
            <a:ext uri="{FF2B5EF4-FFF2-40B4-BE49-F238E27FC236}">
              <a16:creationId xmlns:a16="http://schemas.microsoft.com/office/drawing/2014/main" id="{2C850EFE-BD16-46B5-B946-84F9B95FCEC0}"/>
            </a:ext>
          </a:extLst>
        </xdr:cNvPr>
        <xdr:cNvCxnSpPr/>
      </xdr:nvCxnSpPr>
      <xdr:spPr>
        <a:xfrm flipV="1">
          <a:off x="4514850" y="13585132"/>
          <a:ext cx="0" cy="957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103748</xdr:rowOff>
    </xdr:from>
    <xdr:ext cx="762000" cy="259045"/>
    <xdr:sp macro="" textlink="">
      <xdr:nvSpPr>
        <xdr:cNvPr id="189" name="人件費・物件費等の状況最小値テキスト">
          <a:extLst>
            <a:ext uri="{FF2B5EF4-FFF2-40B4-BE49-F238E27FC236}">
              <a16:creationId xmlns:a16="http://schemas.microsoft.com/office/drawing/2014/main" id="{D6B9B7A4-9EF5-4FE5-924B-7DEF047351BF}"/>
            </a:ext>
          </a:extLst>
        </xdr:cNvPr>
        <xdr:cNvSpPr txBox="1"/>
      </xdr:nvSpPr>
      <xdr:spPr>
        <a:xfrm>
          <a:off x="4581525" y="14518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131671</xdr:rowOff>
    </xdr:from>
    <xdr:to>
      <xdr:col>24</xdr:col>
      <xdr:colOff>12700</xdr:colOff>
      <xdr:row>89</xdr:row>
      <xdr:rowOff>131671</xdr:rowOff>
    </xdr:to>
    <xdr:cxnSp macro="">
      <xdr:nvCxnSpPr>
        <xdr:cNvPr id="190" name="直線コネクタ 189">
          <a:extLst>
            <a:ext uri="{FF2B5EF4-FFF2-40B4-BE49-F238E27FC236}">
              <a16:creationId xmlns:a16="http://schemas.microsoft.com/office/drawing/2014/main" id="{FACDC8BF-E3BC-4960-9BCE-79DD8D29C517}"/>
            </a:ext>
          </a:extLst>
        </xdr:cNvPr>
        <xdr:cNvCxnSpPr/>
      </xdr:nvCxnSpPr>
      <xdr:spPr>
        <a:xfrm>
          <a:off x="4429125" y="1454299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57109</xdr:rowOff>
    </xdr:from>
    <xdr:ext cx="762000" cy="259045"/>
    <xdr:sp macro="" textlink="">
      <xdr:nvSpPr>
        <xdr:cNvPr id="191" name="人件費・物件費等の状況最大値テキスト">
          <a:extLst>
            <a:ext uri="{FF2B5EF4-FFF2-40B4-BE49-F238E27FC236}">
              <a16:creationId xmlns:a16="http://schemas.microsoft.com/office/drawing/2014/main" id="{8F42F37F-259E-4ADB-B5BE-E580C86C0B35}"/>
            </a:ext>
          </a:extLst>
        </xdr:cNvPr>
        <xdr:cNvSpPr txBox="1"/>
      </xdr:nvSpPr>
      <xdr:spPr>
        <a:xfrm>
          <a:off x="4581525" y="13334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83</xdr:row>
      <xdr:rowOff>142182</xdr:rowOff>
    </xdr:from>
    <xdr:to>
      <xdr:col>24</xdr:col>
      <xdr:colOff>12700</xdr:colOff>
      <xdr:row>83</xdr:row>
      <xdr:rowOff>142182</xdr:rowOff>
    </xdr:to>
    <xdr:cxnSp macro="">
      <xdr:nvCxnSpPr>
        <xdr:cNvPr id="192" name="直線コネクタ 191">
          <a:extLst>
            <a:ext uri="{FF2B5EF4-FFF2-40B4-BE49-F238E27FC236}">
              <a16:creationId xmlns:a16="http://schemas.microsoft.com/office/drawing/2014/main" id="{26F03E4C-5131-4E8C-834B-19941208B3BA}"/>
            </a:ext>
          </a:extLst>
        </xdr:cNvPr>
        <xdr:cNvCxnSpPr/>
      </xdr:nvCxnSpPr>
      <xdr:spPr>
        <a:xfrm>
          <a:off x="4429125" y="1358513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56997</xdr:rowOff>
    </xdr:from>
    <xdr:to>
      <xdr:col>23</xdr:col>
      <xdr:colOff>133350</xdr:colOff>
      <xdr:row>85</xdr:row>
      <xdr:rowOff>1032</xdr:rowOff>
    </xdr:to>
    <xdr:cxnSp macro="">
      <xdr:nvCxnSpPr>
        <xdr:cNvPr id="193" name="直線コネクタ 192">
          <a:extLst>
            <a:ext uri="{FF2B5EF4-FFF2-40B4-BE49-F238E27FC236}">
              <a16:creationId xmlns:a16="http://schemas.microsoft.com/office/drawing/2014/main" id="{C9D94405-3150-4B3A-8ACB-9917BDAACABA}"/>
            </a:ext>
          </a:extLst>
        </xdr:cNvPr>
        <xdr:cNvCxnSpPr/>
      </xdr:nvCxnSpPr>
      <xdr:spPr>
        <a:xfrm>
          <a:off x="3752850" y="13658697"/>
          <a:ext cx="762000" cy="10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142882</xdr:rowOff>
    </xdr:from>
    <xdr:ext cx="762000" cy="259045"/>
    <xdr:sp macro="" textlink="">
      <xdr:nvSpPr>
        <xdr:cNvPr id="194" name="人件費・物件費等の状況平均値テキスト">
          <a:extLst>
            <a:ext uri="{FF2B5EF4-FFF2-40B4-BE49-F238E27FC236}">
              <a16:creationId xmlns:a16="http://schemas.microsoft.com/office/drawing/2014/main" id="{E8548E22-537C-411F-B60F-DB92D0C41BDD}"/>
            </a:ext>
          </a:extLst>
        </xdr:cNvPr>
        <xdr:cNvSpPr txBox="1"/>
      </xdr:nvSpPr>
      <xdr:spPr>
        <a:xfrm>
          <a:off x="4581525" y="1390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170805</xdr:rowOff>
    </xdr:from>
    <xdr:to>
      <xdr:col>23</xdr:col>
      <xdr:colOff>184150</xdr:colOff>
      <xdr:row>86</xdr:row>
      <xdr:rowOff>100955</xdr:rowOff>
    </xdr:to>
    <xdr:sp macro="" textlink="">
      <xdr:nvSpPr>
        <xdr:cNvPr id="195" name="フローチャート: 判断 194">
          <a:extLst>
            <a:ext uri="{FF2B5EF4-FFF2-40B4-BE49-F238E27FC236}">
              <a16:creationId xmlns:a16="http://schemas.microsoft.com/office/drawing/2014/main" id="{9EB09770-24DB-4C31-82E4-62BFBD994F49}"/>
            </a:ext>
          </a:extLst>
        </xdr:cNvPr>
        <xdr:cNvSpPr/>
      </xdr:nvSpPr>
      <xdr:spPr>
        <a:xfrm>
          <a:off x="4467225" y="1392490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17242</xdr:rowOff>
    </xdr:from>
    <xdr:to>
      <xdr:col>19</xdr:col>
      <xdr:colOff>133350</xdr:colOff>
      <xdr:row>84</xdr:row>
      <xdr:rowOff>56997</xdr:rowOff>
    </xdr:to>
    <xdr:cxnSp macro="">
      <xdr:nvCxnSpPr>
        <xdr:cNvPr id="196" name="直線コネクタ 195">
          <a:extLst>
            <a:ext uri="{FF2B5EF4-FFF2-40B4-BE49-F238E27FC236}">
              <a16:creationId xmlns:a16="http://schemas.microsoft.com/office/drawing/2014/main" id="{1D03F672-D708-4B74-AD1C-111AD2F70715}"/>
            </a:ext>
          </a:extLst>
        </xdr:cNvPr>
        <xdr:cNvCxnSpPr/>
      </xdr:nvCxnSpPr>
      <xdr:spPr>
        <a:xfrm>
          <a:off x="2943225" y="13295092"/>
          <a:ext cx="809625" cy="36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57105</xdr:rowOff>
    </xdr:from>
    <xdr:to>
      <xdr:col>19</xdr:col>
      <xdr:colOff>184150</xdr:colOff>
      <xdr:row>85</xdr:row>
      <xdr:rowOff>158705</xdr:rowOff>
    </xdr:to>
    <xdr:sp macro="" textlink="">
      <xdr:nvSpPr>
        <xdr:cNvPr id="197" name="フローチャート: 判断 196">
          <a:extLst>
            <a:ext uri="{FF2B5EF4-FFF2-40B4-BE49-F238E27FC236}">
              <a16:creationId xmlns:a16="http://schemas.microsoft.com/office/drawing/2014/main" id="{D3C92EB9-B8A6-40EB-B26A-659630B4E9CB}"/>
            </a:ext>
          </a:extLst>
        </xdr:cNvPr>
        <xdr:cNvSpPr/>
      </xdr:nvSpPr>
      <xdr:spPr>
        <a:xfrm>
          <a:off x="3705225" y="1382073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143482</xdr:rowOff>
    </xdr:from>
    <xdr:ext cx="736600" cy="259045"/>
    <xdr:sp macro="" textlink="">
      <xdr:nvSpPr>
        <xdr:cNvPr id="198" name="テキスト ボックス 197">
          <a:extLst>
            <a:ext uri="{FF2B5EF4-FFF2-40B4-BE49-F238E27FC236}">
              <a16:creationId xmlns:a16="http://schemas.microsoft.com/office/drawing/2014/main" id="{654A6596-7019-48A3-8095-19888D149FFE}"/>
            </a:ext>
          </a:extLst>
        </xdr:cNvPr>
        <xdr:cNvSpPr txBox="1"/>
      </xdr:nvSpPr>
      <xdr:spPr>
        <a:xfrm>
          <a:off x="3409950" y="13903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17242</xdr:rowOff>
    </xdr:from>
    <xdr:to>
      <xdr:col>15</xdr:col>
      <xdr:colOff>82550</xdr:colOff>
      <xdr:row>82</xdr:row>
      <xdr:rowOff>30876</xdr:rowOff>
    </xdr:to>
    <xdr:cxnSp macro="">
      <xdr:nvCxnSpPr>
        <xdr:cNvPr id="199" name="直線コネクタ 198">
          <a:extLst>
            <a:ext uri="{FF2B5EF4-FFF2-40B4-BE49-F238E27FC236}">
              <a16:creationId xmlns:a16="http://schemas.microsoft.com/office/drawing/2014/main" id="{18A2A338-103D-49ED-8F50-1096839ECA1A}"/>
            </a:ext>
          </a:extLst>
        </xdr:cNvPr>
        <xdr:cNvCxnSpPr/>
      </xdr:nvCxnSpPr>
      <xdr:spPr>
        <a:xfrm flipV="1">
          <a:off x="2124075" y="13295092"/>
          <a:ext cx="819150" cy="1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90343</xdr:rowOff>
    </xdr:from>
    <xdr:to>
      <xdr:col>15</xdr:col>
      <xdr:colOff>133350</xdr:colOff>
      <xdr:row>84</xdr:row>
      <xdr:rowOff>20493</xdr:rowOff>
    </xdr:to>
    <xdr:sp macro="" textlink="">
      <xdr:nvSpPr>
        <xdr:cNvPr id="200" name="フローチャート: 判断 199">
          <a:extLst>
            <a:ext uri="{FF2B5EF4-FFF2-40B4-BE49-F238E27FC236}">
              <a16:creationId xmlns:a16="http://schemas.microsoft.com/office/drawing/2014/main" id="{6CBCC99E-86FF-47CF-A04E-FF1D88FA935A}"/>
            </a:ext>
          </a:extLst>
        </xdr:cNvPr>
        <xdr:cNvSpPr/>
      </xdr:nvSpPr>
      <xdr:spPr>
        <a:xfrm>
          <a:off x="2886075" y="1352694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5270</xdr:rowOff>
    </xdr:from>
    <xdr:ext cx="762000" cy="259045"/>
    <xdr:sp macro="" textlink="">
      <xdr:nvSpPr>
        <xdr:cNvPr id="201" name="テキスト ボックス 200">
          <a:extLst>
            <a:ext uri="{FF2B5EF4-FFF2-40B4-BE49-F238E27FC236}">
              <a16:creationId xmlns:a16="http://schemas.microsoft.com/office/drawing/2014/main" id="{4FAC9008-D0CC-45CA-8638-3E7839BABF66}"/>
            </a:ext>
          </a:extLst>
        </xdr:cNvPr>
        <xdr:cNvSpPr txBox="1"/>
      </xdr:nvSpPr>
      <xdr:spPr>
        <a:xfrm>
          <a:off x="2600325" y="1361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157735</xdr:rowOff>
    </xdr:from>
    <xdr:to>
      <xdr:col>11</xdr:col>
      <xdr:colOff>31750</xdr:colOff>
      <xdr:row>82</xdr:row>
      <xdr:rowOff>30876</xdr:rowOff>
    </xdr:to>
    <xdr:cxnSp macro="">
      <xdr:nvCxnSpPr>
        <xdr:cNvPr id="202" name="直線コネクタ 201">
          <a:extLst>
            <a:ext uri="{FF2B5EF4-FFF2-40B4-BE49-F238E27FC236}">
              <a16:creationId xmlns:a16="http://schemas.microsoft.com/office/drawing/2014/main" id="{9955EA33-0CF8-4B62-8973-32679E519598}"/>
            </a:ext>
          </a:extLst>
        </xdr:cNvPr>
        <xdr:cNvCxnSpPr/>
      </xdr:nvCxnSpPr>
      <xdr:spPr>
        <a:xfrm>
          <a:off x="1333500" y="13276835"/>
          <a:ext cx="790575" cy="2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84534</xdr:rowOff>
    </xdr:from>
    <xdr:to>
      <xdr:col>11</xdr:col>
      <xdr:colOff>82550</xdr:colOff>
      <xdr:row>83</xdr:row>
      <xdr:rowOff>14684</xdr:rowOff>
    </xdr:to>
    <xdr:sp macro="" textlink="">
      <xdr:nvSpPr>
        <xdr:cNvPr id="203" name="フローチャート: 判断 202">
          <a:extLst>
            <a:ext uri="{FF2B5EF4-FFF2-40B4-BE49-F238E27FC236}">
              <a16:creationId xmlns:a16="http://schemas.microsoft.com/office/drawing/2014/main" id="{21C2494C-928C-4D49-81DB-7D49BD52F6BB}"/>
            </a:ext>
          </a:extLst>
        </xdr:cNvPr>
        <xdr:cNvSpPr/>
      </xdr:nvSpPr>
      <xdr:spPr>
        <a:xfrm>
          <a:off x="2095500" y="13365559"/>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170911</xdr:rowOff>
    </xdr:from>
    <xdr:ext cx="762000" cy="259045"/>
    <xdr:sp macro="" textlink="">
      <xdr:nvSpPr>
        <xdr:cNvPr id="204" name="テキスト ボックス 203">
          <a:extLst>
            <a:ext uri="{FF2B5EF4-FFF2-40B4-BE49-F238E27FC236}">
              <a16:creationId xmlns:a16="http://schemas.microsoft.com/office/drawing/2014/main" id="{6404F573-FF71-444C-9923-BB6392FFE337}"/>
            </a:ext>
          </a:extLst>
        </xdr:cNvPr>
        <xdr:cNvSpPr txBox="1"/>
      </xdr:nvSpPr>
      <xdr:spPr>
        <a:xfrm>
          <a:off x="1781175" y="13439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29663</xdr:rowOff>
    </xdr:from>
    <xdr:to>
      <xdr:col>7</xdr:col>
      <xdr:colOff>31750</xdr:colOff>
      <xdr:row>82</xdr:row>
      <xdr:rowOff>131263</xdr:rowOff>
    </xdr:to>
    <xdr:sp macro="" textlink="">
      <xdr:nvSpPr>
        <xdr:cNvPr id="205" name="フローチャート: 判断 204">
          <a:extLst>
            <a:ext uri="{FF2B5EF4-FFF2-40B4-BE49-F238E27FC236}">
              <a16:creationId xmlns:a16="http://schemas.microsoft.com/office/drawing/2014/main" id="{16F1F2E6-ADCE-46B2-966F-04586EC51C2E}"/>
            </a:ext>
          </a:extLst>
        </xdr:cNvPr>
        <xdr:cNvSpPr/>
      </xdr:nvSpPr>
      <xdr:spPr>
        <a:xfrm>
          <a:off x="1285875" y="13304338"/>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116040</xdr:rowOff>
    </xdr:from>
    <xdr:ext cx="762000" cy="259045"/>
    <xdr:sp macro="" textlink="">
      <xdr:nvSpPr>
        <xdr:cNvPr id="206" name="テキスト ボックス 205">
          <a:extLst>
            <a:ext uri="{FF2B5EF4-FFF2-40B4-BE49-F238E27FC236}">
              <a16:creationId xmlns:a16="http://schemas.microsoft.com/office/drawing/2014/main" id="{4FA1A555-EB19-4B20-B142-7D52A4A8D73C}"/>
            </a:ext>
          </a:extLst>
        </xdr:cNvPr>
        <xdr:cNvSpPr txBox="1"/>
      </xdr:nvSpPr>
      <xdr:spPr>
        <a:xfrm>
          <a:off x="971550" y="1339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2A3347AE-52DB-433B-B7C1-6C6CC5E05DA8}"/>
            </a:ext>
          </a:extLst>
        </xdr:cNvPr>
        <xdr:cNvSpPr txBox="1"/>
      </xdr:nvSpPr>
      <xdr:spPr>
        <a:xfrm>
          <a:off x="43148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50D03FD9-BBBA-4C34-A4DC-7E697E152459}"/>
            </a:ext>
          </a:extLst>
        </xdr:cNvPr>
        <xdr:cNvSpPr txBox="1"/>
      </xdr:nvSpPr>
      <xdr:spPr>
        <a:xfrm>
          <a:off x="35528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67C3A789-48BE-4AB6-A83E-37CFC5B3FFAE}"/>
            </a:ext>
          </a:extLst>
        </xdr:cNvPr>
        <xdr:cNvSpPr txBox="1"/>
      </xdr:nvSpPr>
      <xdr:spPr>
        <a:xfrm>
          <a:off x="27432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BDACEFA6-4129-41ED-A5C3-1762BE7A7969}"/>
            </a:ext>
          </a:extLst>
        </xdr:cNvPr>
        <xdr:cNvSpPr txBox="1"/>
      </xdr:nvSpPr>
      <xdr:spPr>
        <a:xfrm>
          <a:off x="19335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6FABA1E8-EE9F-42F8-BA1B-5CDF50578ACE}"/>
            </a:ext>
          </a:extLst>
        </xdr:cNvPr>
        <xdr:cNvSpPr txBox="1"/>
      </xdr:nvSpPr>
      <xdr:spPr>
        <a:xfrm>
          <a:off x="11334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121682</xdr:rowOff>
    </xdr:from>
    <xdr:to>
      <xdr:col>23</xdr:col>
      <xdr:colOff>184150</xdr:colOff>
      <xdr:row>85</xdr:row>
      <xdr:rowOff>51832</xdr:rowOff>
    </xdr:to>
    <xdr:sp macro="" textlink="">
      <xdr:nvSpPr>
        <xdr:cNvPr id="212" name="楕円 211">
          <a:extLst>
            <a:ext uri="{FF2B5EF4-FFF2-40B4-BE49-F238E27FC236}">
              <a16:creationId xmlns:a16="http://schemas.microsoft.com/office/drawing/2014/main" id="{FF6BA393-0F0A-415C-B024-937C260A0A26}"/>
            </a:ext>
          </a:extLst>
        </xdr:cNvPr>
        <xdr:cNvSpPr/>
      </xdr:nvSpPr>
      <xdr:spPr>
        <a:xfrm>
          <a:off x="4467225" y="1372655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138209</xdr:rowOff>
    </xdr:from>
    <xdr:ext cx="762000" cy="259045"/>
    <xdr:sp macro="" textlink="">
      <xdr:nvSpPr>
        <xdr:cNvPr id="213" name="人件費・物件費等の状況該当値テキスト">
          <a:extLst>
            <a:ext uri="{FF2B5EF4-FFF2-40B4-BE49-F238E27FC236}">
              <a16:creationId xmlns:a16="http://schemas.microsoft.com/office/drawing/2014/main" id="{5C9C39BD-02BA-431E-A5A8-B0542F31A935}"/>
            </a:ext>
          </a:extLst>
        </xdr:cNvPr>
        <xdr:cNvSpPr txBox="1"/>
      </xdr:nvSpPr>
      <xdr:spPr>
        <a:xfrm>
          <a:off x="4581525" y="13581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6197</xdr:rowOff>
    </xdr:from>
    <xdr:to>
      <xdr:col>19</xdr:col>
      <xdr:colOff>184150</xdr:colOff>
      <xdr:row>84</xdr:row>
      <xdr:rowOff>107797</xdr:rowOff>
    </xdr:to>
    <xdr:sp macro="" textlink="">
      <xdr:nvSpPr>
        <xdr:cNvPr id="214" name="楕円 213">
          <a:extLst>
            <a:ext uri="{FF2B5EF4-FFF2-40B4-BE49-F238E27FC236}">
              <a16:creationId xmlns:a16="http://schemas.microsoft.com/office/drawing/2014/main" id="{10ECDFB8-99F1-47EB-B85B-E19B5D36B8E8}"/>
            </a:ext>
          </a:extLst>
        </xdr:cNvPr>
        <xdr:cNvSpPr/>
      </xdr:nvSpPr>
      <xdr:spPr>
        <a:xfrm>
          <a:off x="3705225" y="1361107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117974</xdr:rowOff>
    </xdr:from>
    <xdr:ext cx="736600" cy="259045"/>
    <xdr:sp macro="" textlink="">
      <xdr:nvSpPr>
        <xdr:cNvPr id="215" name="テキスト ボックス 214">
          <a:extLst>
            <a:ext uri="{FF2B5EF4-FFF2-40B4-BE49-F238E27FC236}">
              <a16:creationId xmlns:a16="http://schemas.microsoft.com/office/drawing/2014/main" id="{8B852D94-7ADD-42F3-BD75-E90B98CC4819}"/>
            </a:ext>
          </a:extLst>
        </xdr:cNvPr>
        <xdr:cNvSpPr txBox="1"/>
      </xdr:nvSpPr>
      <xdr:spPr>
        <a:xfrm>
          <a:off x="3409950" y="13398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137892</xdr:rowOff>
    </xdr:from>
    <xdr:to>
      <xdr:col>15</xdr:col>
      <xdr:colOff>133350</xdr:colOff>
      <xdr:row>82</xdr:row>
      <xdr:rowOff>68042</xdr:rowOff>
    </xdr:to>
    <xdr:sp macro="" textlink="">
      <xdr:nvSpPr>
        <xdr:cNvPr id="216" name="楕円 215">
          <a:extLst>
            <a:ext uri="{FF2B5EF4-FFF2-40B4-BE49-F238E27FC236}">
              <a16:creationId xmlns:a16="http://schemas.microsoft.com/office/drawing/2014/main" id="{93E07AB8-C615-4096-9FA8-9AF87D9B7E63}"/>
            </a:ext>
          </a:extLst>
        </xdr:cNvPr>
        <xdr:cNvSpPr/>
      </xdr:nvSpPr>
      <xdr:spPr>
        <a:xfrm>
          <a:off x="2886075" y="1325699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78219</xdr:rowOff>
    </xdr:from>
    <xdr:ext cx="762000" cy="259045"/>
    <xdr:sp macro="" textlink="">
      <xdr:nvSpPr>
        <xdr:cNvPr id="217" name="テキスト ボックス 216">
          <a:extLst>
            <a:ext uri="{FF2B5EF4-FFF2-40B4-BE49-F238E27FC236}">
              <a16:creationId xmlns:a16="http://schemas.microsoft.com/office/drawing/2014/main" id="{77B58117-7D7A-47AA-9EA2-5547A638057D}"/>
            </a:ext>
          </a:extLst>
        </xdr:cNvPr>
        <xdr:cNvSpPr txBox="1"/>
      </xdr:nvSpPr>
      <xdr:spPr>
        <a:xfrm>
          <a:off x="2600325" y="13032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151526</xdr:rowOff>
    </xdr:from>
    <xdr:to>
      <xdr:col>11</xdr:col>
      <xdr:colOff>82550</xdr:colOff>
      <xdr:row>82</xdr:row>
      <xdr:rowOff>81676</xdr:rowOff>
    </xdr:to>
    <xdr:sp macro="" textlink="">
      <xdr:nvSpPr>
        <xdr:cNvPr id="218" name="楕円 217">
          <a:extLst>
            <a:ext uri="{FF2B5EF4-FFF2-40B4-BE49-F238E27FC236}">
              <a16:creationId xmlns:a16="http://schemas.microsoft.com/office/drawing/2014/main" id="{935F2D5F-EAAE-4C7D-AF8D-B1D2A9E555D9}"/>
            </a:ext>
          </a:extLst>
        </xdr:cNvPr>
        <xdr:cNvSpPr/>
      </xdr:nvSpPr>
      <xdr:spPr>
        <a:xfrm>
          <a:off x="2095500" y="1326745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91853</xdr:rowOff>
    </xdr:from>
    <xdr:ext cx="762000" cy="259045"/>
    <xdr:sp macro="" textlink="">
      <xdr:nvSpPr>
        <xdr:cNvPr id="219" name="テキスト ボックス 218">
          <a:extLst>
            <a:ext uri="{FF2B5EF4-FFF2-40B4-BE49-F238E27FC236}">
              <a16:creationId xmlns:a16="http://schemas.microsoft.com/office/drawing/2014/main" id="{614B97D9-5D41-4293-AD05-0D7E8716D2AE}"/>
            </a:ext>
          </a:extLst>
        </xdr:cNvPr>
        <xdr:cNvSpPr txBox="1"/>
      </xdr:nvSpPr>
      <xdr:spPr>
        <a:xfrm>
          <a:off x="1781175" y="13042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106935</xdr:rowOff>
    </xdr:from>
    <xdr:to>
      <xdr:col>7</xdr:col>
      <xdr:colOff>31750</xdr:colOff>
      <xdr:row>82</xdr:row>
      <xdr:rowOff>37085</xdr:rowOff>
    </xdr:to>
    <xdr:sp macro="" textlink="">
      <xdr:nvSpPr>
        <xdr:cNvPr id="220" name="楕円 219">
          <a:extLst>
            <a:ext uri="{FF2B5EF4-FFF2-40B4-BE49-F238E27FC236}">
              <a16:creationId xmlns:a16="http://schemas.microsoft.com/office/drawing/2014/main" id="{7E26002C-D4C1-4B1B-A3C9-8E82EA695E5B}"/>
            </a:ext>
          </a:extLst>
        </xdr:cNvPr>
        <xdr:cNvSpPr/>
      </xdr:nvSpPr>
      <xdr:spPr>
        <a:xfrm>
          <a:off x="1285875" y="1321968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47262</xdr:rowOff>
    </xdr:from>
    <xdr:ext cx="762000" cy="259045"/>
    <xdr:sp macro="" textlink="">
      <xdr:nvSpPr>
        <xdr:cNvPr id="221" name="テキスト ボックス 220">
          <a:extLst>
            <a:ext uri="{FF2B5EF4-FFF2-40B4-BE49-F238E27FC236}">
              <a16:creationId xmlns:a16="http://schemas.microsoft.com/office/drawing/2014/main" id="{DB389252-FC41-458E-8579-C57EC450A8CF}"/>
            </a:ext>
          </a:extLst>
        </xdr:cNvPr>
        <xdr:cNvSpPr txBox="1"/>
      </xdr:nvSpPr>
      <xdr:spPr>
        <a:xfrm>
          <a:off x="971550" y="130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BF54BF8E-6D34-426E-A032-EEA85B2809AC}"/>
            </a:ext>
          </a:extLst>
        </xdr:cNvPr>
        <xdr:cNvSpPr/>
      </xdr:nvSpPr>
      <xdr:spPr>
        <a:xfrm>
          <a:off x="11668125" y="119443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654AC6F6-4E49-401A-882D-48767327ABCB}"/>
            </a:ext>
          </a:extLst>
        </xdr:cNvPr>
        <xdr:cNvSpPr txBox="1"/>
      </xdr:nvSpPr>
      <xdr:spPr>
        <a:xfrm>
          <a:off x="12409672" y="122872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2D233F74-8730-401F-9691-050F0940BD31}"/>
            </a:ext>
          </a:extLst>
        </xdr:cNvPr>
        <xdr:cNvSpPr txBox="1"/>
      </xdr:nvSpPr>
      <xdr:spPr>
        <a:xfrm>
          <a:off x="14041255" y="122586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26B07965-1616-497D-95AF-ED405AE2D51A}"/>
            </a:ext>
          </a:extLst>
        </xdr:cNvPr>
        <xdr:cNvSpPr/>
      </xdr:nvSpPr>
      <xdr:spPr>
        <a:xfrm>
          <a:off x="16354425" y="12172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B6011DB6-83CF-487C-9C91-861949DBC424}"/>
            </a:ext>
          </a:extLst>
        </xdr:cNvPr>
        <xdr:cNvSpPr/>
      </xdr:nvSpPr>
      <xdr:spPr>
        <a:xfrm>
          <a:off x="16354425" y="123539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6AC887A-F7AB-4E2C-A00F-2808A4BA5DD1}"/>
            </a:ext>
          </a:extLst>
        </xdr:cNvPr>
        <xdr:cNvSpPr/>
      </xdr:nvSpPr>
      <xdr:spPr>
        <a:xfrm>
          <a:off x="17849850" y="121729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13731BD-F018-4214-8575-E3DCDD64A123}"/>
            </a:ext>
          </a:extLst>
        </xdr:cNvPr>
        <xdr:cNvSpPr/>
      </xdr:nvSpPr>
      <xdr:spPr>
        <a:xfrm>
          <a:off x="17849850" y="1235392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D65FC089-45A0-40EA-A4B0-4DCEB3EA451E}"/>
            </a:ext>
          </a:extLst>
        </xdr:cNvPr>
        <xdr:cNvSpPr/>
      </xdr:nvSpPr>
      <xdr:spPr>
        <a:xfrm>
          <a:off x="19173825" y="12172950"/>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2627AD5B-8F98-4385-AADC-E28CC84686BF}"/>
            </a:ext>
          </a:extLst>
        </xdr:cNvPr>
        <xdr:cNvSpPr/>
      </xdr:nvSpPr>
      <xdr:spPr>
        <a:xfrm>
          <a:off x="19173825" y="1235392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2DC1A549-CD61-44A0-B493-4FB53DEB931F}"/>
            </a:ext>
          </a:extLst>
        </xdr:cNvPr>
        <xdr:cNvSpPr/>
      </xdr:nvSpPr>
      <xdr:spPr>
        <a:xfrm>
          <a:off x="11668125" y="12658725"/>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6781C78E-476C-4FDD-9F31-FD3EC86BEEB7}"/>
            </a:ext>
          </a:extLst>
        </xdr:cNvPr>
        <xdr:cNvSpPr/>
      </xdr:nvSpPr>
      <xdr:spPr>
        <a:xfrm>
          <a:off x="16459200" y="12658725"/>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3F17259B-820F-456A-AF6E-E557C2E15D54}"/>
            </a:ext>
          </a:extLst>
        </xdr:cNvPr>
        <xdr:cNvSpPr/>
      </xdr:nvSpPr>
      <xdr:spPr>
        <a:xfrm>
          <a:off x="16459200" y="12658725"/>
          <a:ext cx="34671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981063BF-197F-4508-9AB4-CE3DBB9E043E}"/>
            </a:ext>
          </a:extLst>
        </xdr:cNvPr>
        <xdr:cNvSpPr txBox="1"/>
      </xdr:nvSpPr>
      <xdr:spPr>
        <a:xfrm>
          <a:off x="16573500" y="12954000"/>
          <a:ext cx="5257800" cy="19240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指数が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を超え、類似団体と比較しても高い状態で推移している。職員構成の相違のほか、キャリア最終盤における給与水準の上昇の抑制が国や類似団体に比べて弱いこと等が要因と考える。</a:t>
          </a:r>
        </a:p>
        <a:p>
          <a:r>
            <a:rPr kumimoji="1" lang="ja-JP" altLang="en-US" sz="1300">
              <a:latin typeface="ＭＳ Ｐゴシック" panose="020B0600070205080204" pitchFamily="50" charset="-128"/>
              <a:ea typeface="ＭＳ Ｐゴシック" panose="020B0600070205080204" pitchFamily="50" charset="-128"/>
            </a:rPr>
            <a:t>　本市では、平成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実施した「給与制度の総合的見直し」により、給料表について国を上回る引下げを行うとともに、年功的な給与水準の抑制を図ったところであり、その効果をしっかりと検証し、引き続き市人事委員会勧告に基づく適正な給与水準の確保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F86433B6-C636-4387-BDB5-7CA8D8349592}"/>
            </a:ext>
          </a:extLst>
        </xdr:cNvPr>
        <xdr:cNvCxnSpPr/>
      </xdr:nvCxnSpPr>
      <xdr:spPr>
        <a:xfrm>
          <a:off x="11668125" y="14935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D8D1DE18-2AE8-4CE6-91CD-01DC2B974DEF}"/>
            </a:ext>
          </a:extLst>
        </xdr:cNvPr>
        <xdr:cNvSpPr txBox="1"/>
      </xdr:nvSpPr>
      <xdr:spPr>
        <a:xfrm>
          <a:off x="10982325" y="147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D24FC00C-9BD9-4792-8572-7088AF74BD3E}"/>
            </a:ext>
          </a:extLst>
        </xdr:cNvPr>
        <xdr:cNvCxnSpPr/>
      </xdr:nvCxnSpPr>
      <xdr:spPr>
        <a:xfrm>
          <a:off x="11668125" y="1456160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ECEF0961-BFB9-4A53-BE28-35B4CA889522}"/>
            </a:ext>
          </a:extLst>
        </xdr:cNvPr>
        <xdr:cNvSpPr txBox="1"/>
      </xdr:nvSpPr>
      <xdr:spPr>
        <a:xfrm>
          <a:off x="10982325" y="1442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79DDFAC6-B69E-4ADE-9511-84F0CD2E8DD7}"/>
            </a:ext>
          </a:extLst>
        </xdr:cNvPr>
        <xdr:cNvCxnSpPr/>
      </xdr:nvCxnSpPr>
      <xdr:spPr>
        <a:xfrm>
          <a:off x="11668125" y="1417531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E53AA418-EE70-423D-96F0-43A2FEC044A5}"/>
            </a:ext>
          </a:extLst>
        </xdr:cNvPr>
        <xdr:cNvSpPr txBox="1"/>
      </xdr:nvSpPr>
      <xdr:spPr>
        <a:xfrm>
          <a:off x="10982325" y="1404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69FC1F47-E8EB-4B64-94CC-8817719AA534}"/>
            </a:ext>
          </a:extLst>
        </xdr:cNvPr>
        <xdr:cNvCxnSpPr/>
      </xdr:nvCxnSpPr>
      <xdr:spPr>
        <a:xfrm>
          <a:off x="11668125" y="13792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3023AB14-D852-4F18-AFBE-E6900260ECE6}"/>
            </a:ext>
          </a:extLst>
        </xdr:cNvPr>
        <xdr:cNvSpPr txBox="1"/>
      </xdr:nvSpPr>
      <xdr:spPr>
        <a:xfrm>
          <a:off x="10982325" y="1366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6679B58C-021A-4A0C-9D93-C5D6E91EEB50}"/>
            </a:ext>
          </a:extLst>
        </xdr:cNvPr>
        <xdr:cNvCxnSpPr/>
      </xdr:nvCxnSpPr>
      <xdr:spPr>
        <a:xfrm>
          <a:off x="11668125" y="1341860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2F76F9DD-7DD4-43EF-86E6-2C2FDC87B7A4}"/>
            </a:ext>
          </a:extLst>
        </xdr:cNvPr>
        <xdr:cNvSpPr txBox="1"/>
      </xdr:nvSpPr>
      <xdr:spPr>
        <a:xfrm>
          <a:off x="10982325" y="13279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35A4219E-59B5-4454-9D29-07DCEB4BBF44}"/>
            </a:ext>
          </a:extLst>
        </xdr:cNvPr>
        <xdr:cNvCxnSpPr/>
      </xdr:nvCxnSpPr>
      <xdr:spPr>
        <a:xfrm>
          <a:off x="11668125" y="13041841"/>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FF9786B4-3E0F-43A9-8359-DB0AF3BDBC12}"/>
            </a:ext>
          </a:extLst>
        </xdr:cNvPr>
        <xdr:cNvSpPr txBox="1"/>
      </xdr:nvSpPr>
      <xdr:spPr>
        <a:xfrm>
          <a:off x="10982325" y="1290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52A3654E-7E79-4CA7-81AE-6C8920EEAEEC}"/>
            </a:ext>
          </a:extLst>
        </xdr:cNvPr>
        <xdr:cNvCxnSpPr/>
      </xdr:nvCxnSpPr>
      <xdr:spPr>
        <a:xfrm>
          <a:off x="11668125" y="126587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907B26E1-EC38-48BE-BD10-20F5B10C001A}"/>
            </a:ext>
          </a:extLst>
        </xdr:cNvPr>
        <xdr:cNvSpPr txBox="1"/>
      </xdr:nvSpPr>
      <xdr:spPr>
        <a:xfrm>
          <a:off x="10982325"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369FA553-21F3-48FC-949F-75232D4454C2}"/>
            </a:ext>
          </a:extLst>
        </xdr:cNvPr>
        <xdr:cNvSpPr/>
      </xdr:nvSpPr>
      <xdr:spPr>
        <a:xfrm>
          <a:off x="11668125" y="12658725"/>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134409</xdr:rowOff>
    </xdr:from>
    <xdr:to>
      <xdr:col>81</xdr:col>
      <xdr:colOff>44450</xdr:colOff>
      <xdr:row>88</xdr:row>
      <xdr:rowOff>60325</xdr:rowOff>
    </xdr:to>
    <xdr:cxnSp macro="">
      <xdr:nvCxnSpPr>
        <xdr:cNvPr id="250" name="直線コネクタ 249">
          <a:extLst>
            <a:ext uri="{FF2B5EF4-FFF2-40B4-BE49-F238E27FC236}">
              <a16:creationId xmlns:a16="http://schemas.microsoft.com/office/drawing/2014/main" id="{666C4C87-CB6B-45BD-9D45-77D8A11D71E9}"/>
            </a:ext>
          </a:extLst>
        </xdr:cNvPr>
        <xdr:cNvCxnSpPr/>
      </xdr:nvCxnSpPr>
      <xdr:spPr>
        <a:xfrm flipV="1">
          <a:off x="15478125" y="13250334"/>
          <a:ext cx="0" cy="10625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32402</xdr:rowOff>
    </xdr:from>
    <xdr:ext cx="762000" cy="259045"/>
    <xdr:sp macro="" textlink="">
      <xdr:nvSpPr>
        <xdr:cNvPr id="251" name="給与水準   （国との比較）最小値テキスト">
          <a:extLst>
            <a:ext uri="{FF2B5EF4-FFF2-40B4-BE49-F238E27FC236}">
              <a16:creationId xmlns:a16="http://schemas.microsoft.com/office/drawing/2014/main" id="{0ED1B8FA-1E9D-4C9F-8F10-35A2B663D6C7}"/>
            </a:ext>
          </a:extLst>
        </xdr:cNvPr>
        <xdr:cNvSpPr txBox="1"/>
      </xdr:nvSpPr>
      <xdr:spPr>
        <a:xfrm>
          <a:off x="1556385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60325</xdr:rowOff>
    </xdr:from>
    <xdr:to>
      <xdr:col>81</xdr:col>
      <xdr:colOff>133350</xdr:colOff>
      <xdr:row>88</xdr:row>
      <xdr:rowOff>60325</xdr:rowOff>
    </xdr:to>
    <xdr:cxnSp macro="">
      <xdr:nvCxnSpPr>
        <xdr:cNvPr id="252" name="直線コネクタ 251">
          <a:extLst>
            <a:ext uri="{FF2B5EF4-FFF2-40B4-BE49-F238E27FC236}">
              <a16:creationId xmlns:a16="http://schemas.microsoft.com/office/drawing/2014/main" id="{72EA52DC-DF42-4016-870B-EB8B3EFA0A87}"/>
            </a:ext>
          </a:extLst>
        </xdr:cNvPr>
        <xdr:cNvCxnSpPr/>
      </xdr:nvCxnSpPr>
      <xdr:spPr>
        <a:xfrm>
          <a:off x="15401925" y="143129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49336</xdr:rowOff>
    </xdr:from>
    <xdr:ext cx="762000" cy="259045"/>
    <xdr:sp macro="" textlink="">
      <xdr:nvSpPr>
        <xdr:cNvPr id="253" name="給与水準   （国との比較）最大値テキスト">
          <a:extLst>
            <a:ext uri="{FF2B5EF4-FFF2-40B4-BE49-F238E27FC236}">
              <a16:creationId xmlns:a16="http://schemas.microsoft.com/office/drawing/2014/main" id="{50B260AB-AD63-4495-A3D1-45926B21153B}"/>
            </a:ext>
          </a:extLst>
        </xdr:cNvPr>
        <xdr:cNvSpPr txBox="1"/>
      </xdr:nvSpPr>
      <xdr:spPr>
        <a:xfrm>
          <a:off x="15563850" y="13000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134409</xdr:rowOff>
    </xdr:from>
    <xdr:to>
      <xdr:col>81</xdr:col>
      <xdr:colOff>133350</xdr:colOff>
      <xdr:row>81</xdr:row>
      <xdr:rowOff>134409</xdr:rowOff>
    </xdr:to>
    <xdr:cxnSp macro="">
      <xdr:nvCxnSpPr>
        <xdr:cNvPr id="254" name="直線コネクタ 253">
          <a:extLst>
            <a:ext uri="{FF2B5EF4-FFF2-40B4-BE49-F238E27FC236}">
              <a16:creationId xmlns:a16="http://schemas.microsoft.com/office/drawing/2014/main" id="{C4DA1597-D23D-44DF-93DF-C1FD0157FEAD}"/>
            </a:ext>
          </a:extLst>
        </xdr:cNvPr>
        <xdr:cNvCxnSpPr/>
      </xdr:nvCxnSpPr>
      <xdr:spPr>
        <a:xfrm>
          <a:off x="15401925" y="1325033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10584</xdr:rowOff>
    </xdr:from>
    <xdr:to>
      <xdr:col>81</xdr:col>
      <xdr:colOff>44450</xdr:colOff>
      <xdr:row>87</xdr:row>
      <xdr:rowOff>50800</xdr:rowOff>
    </xdr:to>
    <xdr:cxnSp macro="">
      <xdr:nvCxnSpPr>
        <xdr:cNvPr id="255" name="直線コネクタ 254">
          <a:extLst>
            <a:ext uri="{FF2B5EF4-FFF2-40B4-BE49-F238E27FC236}">
              <a16:creationId xmlns:a16="http://schemas.microsoft.com/office/drawing/2014/main" id="{FD805B7F-03BE-4C5F-B07A-DE23CA149A9B}"/>
            </a:ext>
          </a:extLst>
        </xdr:cNvPr>
        <xdr:cNvCxnSpPr/>
      </xdr:nvCxnSpPr>
      <xdr:spPr>
        <a:xfrm flipV="1">
          <a:off x="14716125" y="14094884"/>
          <a:ext cx="762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108602</xdr:rowOff>
    </xdr:from>
    <xdr:ext cx="762000" cy="259045"/>
    <xdr:sp macro="" textlink="">
      <xdr:nvSpPr>
        <xdr:cNvPr id="256" name="給与水準   （国との比較）平均値テキスト">
          <a:extLst>
            <a:ext uri="{FF2B5EF4-FFF2-40B4-BE49-F238E27FC236}">
              <a16:creationId xmlns:a16="http://schemas.microsoft.com/office/drawing/2014/main" id="{AD80CE0D-8F57-4650-B5ED-D67142642B2E}"/>
            </a:ext>
          </a:extLst>
        </xdr:cNvPr>
        <xdr:cNvSpPr txBox="1"/>
      </xdr:nvSpPr>
      <xdr:spPr>
        <a:xfrm>
          <a:off x="15563850" y="13545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7" name="フローチャート: 判断 256">
          <a:extLst>
            <a:ext uri="{FF2B5EF4-FFF2-40B4-BE49-F238E27FC236}">
              <a16:creationId xmlns:a16="http://schemas.microsoft.com/office/drawing/2014/main" id="{E618AC6C-3060-4777-B32D-F4264B426DA2}"/>
            </a:ext>
          </a:extLst>
        </xdr:cNvPr>
        <xdr:cNvSpPr/>
      </xdr:nvSpPr>
      <xdr:spPr>
        <a:xfrm>
          <a:off x="15430500" y="136937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111125</xdr:rowOff>
    </xdr:to>
    <xdr:cxnSp macro="">
      <xdr:nvCxnSpPr>
        <xdr:cNvPr id="258" name="直線コネクタ 257">
          <a:extLst>
            <a:ext uri="{FF2B5EF4-FFF2-40B4-BE49-F238E27FC236}">
              <a16:creationId xmlns:a16="http://schemas.microsoft.com/office/drawing/2014/main" id="{309E2BB1-6037-40BF-BBBD-1E5EA1771291}"/>
            </a:ext>
          </a:extLst>
        </xdr:cNvPr>
        <xdr:cNvCxnSpPr/>
      </xdr:nvCxnSpPr>
      <xdr:spPr>
        <a:xfrm flipV="1">
          <a:off x="13906500" y="14135100"/>
          <a:ext cx="809625"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92075</xdr:rowOff>
    </xdr:from>
    <xdr:to>
      <xdr:col>77</xdr:col>
      <xdr:colOff>95250</xdr:colOff>
      <xdr:row>85</xdr:row>
      <xdr:rowOff>22225</xdr:rowOff>
    </xdr:to>
    <xdr:sp macro="" textlink="">
      <xdr:nvSpPr>
        <xdr:cNvPr id="259" name="フローチャート: 判断 258">
          <a:extLst>
            <a:ext uri="{FF2B5EF4-FFF2-40B4-BE49-F238E27FC236}">
              <a16:creationId xmlns:a16="http://schemas.microsoft.com/office/drawing/2014/main" id="{97ABB893-791E-420A-BDC5-C01E056EF1FA}"/>
            </a:ext>
          </a:extLst>
        </xdr:cNvPr>
        <xdr:cNvSpPr/>
      </xdr:nvSpPr>
      <xdr:spPr>
        <a:xfrm>
          <a:off x="14668500" y="136937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32402</xdr:rowOff>
    </xdr:from>
    <xdr:ext cx="736600" cy="259045"/>
    <xdr:sp macro="" textlink="">
      <xdr:nvSpPr>
        <xdr:cNvPr id="260" name="テキスト ボックス 259">
          <a:extLst>
            <a:ext uri="{FF2B5EF4-FFF2-40B4-BE49-F238E27FC236}">
              <a16:creationId xmlns:a16="http://schemas.microsoft.com/office/drawing/2014/main" id="{9D2506BC-4B4E-4619-96E4-5DF678A98834}"/>
            </a:ext>
          </a:extLst>
        </xdr:cNvPr>
        <xdr:cNvSpPr txBox="1"/>
      </xdr:nvSpPr>
      <xdr:spPr>
        <a:xfrm>
          <a:off x="14373225" y="13469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91016</xdr:rowOff>
    </xdr:from>
    <xdr:to>
      <xdr:col>72</xdr:col>
      <xdr:colOff>203200</xdr:colOff>
      <xdr:row>87</xdr:row>
      <xdr:rowOff>111125</xdr:rowOff>
    </xdr:to>
    <xdr:cxnSp macro="">
      <xdr:nvCxnSpPr>
        <xdr:cNvPr id="261" name="直線コネクタ 260">
          <a:extLst>
            <a:ext uri="{FF2B5EF4-FFF2-40B4-BE49-F238E27FC236}">
              <a16:creationId xmlns:a16="http://schemas.microsoft.com/office/drawing/2014/main" id="{91F6F7E9-6E6A-4637-9BED-EB5B50A53CC0}"/>
            </a:ext>
          </a:extLst>
        </xdr:cNvPr>
        <xdr:cNvCxnSpPr/>
      </xdr:nvCxnSpPr>
      <xdr:spPr>
        <a:xfrm>
          <a:off x="13106400" y="14175316"/>
          <a:ext cx="800100" cy="2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2" name="フローチャート: 判断 261">
          <a:extLst>
            <a:ext uri="{FF2B5EF4-FFF2-40B4-BE49-F238E27FC236}">
              <a16:creationId xmlns:a16="http://schemas.microsoft.com/office/drawing/2014/main" id="{675ADA61-9083-4562-97C1-21627A8259F5}"/>
            </a:ext>
          </a:extLst>
        </xdr:cNvPr>
        <xdr:cNvSpPr/>
      </xdr:nvSpPr>
      <xdr:spPr>
        <a:xfrm>
          <a:off x="13868400" y="1373399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63" name="テキスト ボックス 262">
          <a:extLst>
            <a:ext uri="{FF2B5EF4-FFF2-40B4-BE49-F238E27FC236}">
              <a16:creationId xmlns:a16="http://schemas.microsoft.com/office/drawing/2014/main" id="{BA5B224D-3101-4FA0-A006-1B056617BAD5}"/>
            </a:ext>
          </a:extLst>
        </xdr:cNvPr>
        <xdr:cNvSpPr txBox="1"/>
      </xdr:nvSpPr>
      <xdr:spPr>
        <a:xfrm>
          <a:off x="13554075" y="13509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91016</xdr:rowOff>
    </xdr:from>
    <xdr:to>
      <xdr:col>68</xdr:col>
      <xdr:colOff>152400</xdr:colOff>
      <xdr:row>87</xdr:row>
      <xdr:rowOff>131234</xdr:rowOff>
    </xdr:to>
    <xdr:cxnSp macro="">
      <xdr:nvCxnSpPr>
        <xdr:cNvPr id="264" name="直線コネクタ 263">
          <a:extLst>
            <a:ext uri="{FF2B5EF4-FFF2-40B4-BE49-F238E27FC236}">
              <a16:creationId xmlns:a16="http://schemas.microsoft.com/office/drawing/2014/main" id="{F0225962-7D77-4374-AA32-D86B2B715585}"/>
            </a:ext>
          </a:extLst>
        </xdr:cNvPr>
        <xdr:cNvCxnSpPr/>
      </xdr:nvCxnSpPr>
      <xdr:spPr>
        <a:xfrm flipV="1">
          <a:off x="12296775" y="14175316"/>
          <a:ext cx="809625" cy="4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65" name="フローチャート: 判断 264">
          <a:extLst>
            <a:ext uri="{FF2B5EF4-FFF2-40B4-BE49-F238E27FC236}">
              <a16:creationId xmlns:a16="http://schemas.microsoft.com/office/drawing/2014/main" id="{24D2362D-F61E-4C41-8F24-98227D956082}"/>
            </a:ext>
          </a:extLst>
        </xdr:cNvPr>
        <xdr:cNvSpPr/>
      </xdr:nvSpPr>
      <xdr:spPr>
        <a:xfrm>
          <a:off x="13058775" y="1373399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66" name="テキスト ボックス 265">
          <a:extLst>
            <a:ext uri="{FF2B5EF4-FFF2-40B4-BE49-F238E27FC236}">
              <a16:creationId xmlns:a16="http://schemas.microsoft.com/office/drawing/2014/main" id="{7FB1D4DE-A2A4-4D16-9B6E-39BCE3FEE4BD}"/>
            </a:ext>
          </a:extLst>
        </xdr:cNvPr>
        <xdr:cNvSpPr txBox="1"/>
      </xdr:nvSpPr>
      <xdr:spPr>
        <a:xfrm>
          <a:off x="12763500" y="13509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41275</xdr:rowOff>
    </xdr:from>
    <xdr:to>
      <xdr:col>64</xdr:col>
      <xdr:colOff>152400</xdr:colOff>
      <xdr:row>85</xdr:row>
      <xdr:rowOff>142875</xdr:rowOff>
    </xdr:to>
    <xdr:sp macro="" textlink="">
      <xdr:nvSpPr>
        <xdr:cNvPr id="267" name="フローチャート: 判断 266">
          <a:extLst>
            <a:ext uri="{FF2B5EF4-FFF2-40B4-BE49-F238E27FC236}">
              <a16:creationId xmlns:a16="http://schemas.microsoft.com/office/drawing/2014/main" id="{7324C888-6FEF-462E-9BA5-5C610DB24EFE}"/>
            </a:ext>
          </a:extLst>
        </xdr:cNvPr>
        <xdr:cNvSpPr/>
      </xdr:nvSpPr>
      <xdr:spPr>
        <a:xfrm>
          <a:off x="12239625" y="138080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153052</xdr:rowOff>
    </xdr:from>
    <xdr:ext cx="762000" cy="259045"/>
    <xdr:sp macro="" textlink="">
      <xdr:nvSpPr>
        <xdr:cNvPr id="268" name="テキスト ボックス 267">
          <a:extLst>
            <a:ext uri="{FF2B5EF4-FFF2-40B4-BE49-F238E27FC236}">
              <a16:creationId xmlns:a16="http://schemas.microsoft.com/office/drawing/2014/main" id="{FF2CB505-7C20-4B05-B8FC-D9703E51752E}"/>
            </a:ext>
          </a:extLst>
        </xdr:cNvPr>
        <xdr:cNvSpPr txBox="1"/>
      </xdr:nvSpPr>
      <xdr:spPr>
        <a:xfrm>
          <a:off x="11953875"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14A0F81B-E7F5-4C34-9D5A-ED54938D0038}"/>
            </a:ext>
          </a:extLst>
        </xdr:cNvPr>
        <xdr:cNvSpPr txBox="1"/>
      </xdr:nvSpPr>
      <xdr:spPr>
        <a:xfrm>
          <a:off x="15278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7DAC2878-E169-46BD-AB99-4FA735334D7B}"/>
            </a:ext>
          </a:extLst>
        </xdr:cNvPr>
        <xdr:cNvSpPr txBox="1"/>
      </xdr:nvSpPr>
      <xdr:spPr>
        <a:xfrm>
          <a:off x="14516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61D2DF29-BAD9-4A39-BFAA-D04B0110318A}"/>
            </a:ext>
          </a:extLst>
        </xdr:cNvPr>
        <xdr:cNvSpPr txBox="1"/>
      </xdr:nvSpPr>
      <xdr:spPr>
        <a:xfrm>
          <a:off x="137160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7F3CE00B-C0F7-45D6-A697-6A010706F39F}"/>
            </a:ext>
          </a:extLst>
        </xdr:cNvPr>
        <xdr:cNvSpPr txBox="1"/>
      </xdr:nvSpPr>
      <xdr:spPr>
        <a:xfrm>
          <a:off x="129063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14EF1C59-3F24-4612-B99B-F28573921A6D}"/>
            </a:ext>
          </a:extLst>
        </xdr:cNvPr>
        <xdr:cNvSpPr txBox="1"/>
      </xdr:nvSpPr>
      <xdr:spPr>
        <a:xfrm>
          <a:off x="1209675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74" name="楕円 273">
          <a:extLst>
            <a:ext uri="{FF2B5EF4-FFF2-40B4-BE49-F238E27FC236}">
              <a16:creationId xmlns:a16="http://schemas.microsoft.com/office/drawing/2014/main" id="{016A2D93-138F-47A7-8C71-BA0F67962856}"/>
            </a:ext>
          </a:extLst>
        </xdr:cNvPr>
        <xdr:cNvSpPr/>
      </xdr:nvSpPr>
      <xdr:spPr>
        <a:xfrm>
          <a:off x="15430500" y="1405678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103311</xdr:rowOff>
    </xdr:from>
    <xdr:ext cx="762000" cy="259045"/>
    <xdr:sp macro="" textlink="">
      <xdr:nvSpPr>
        <xdr:cNvPr id="275" name="給与水準   （国との比較）該当値テキスト">
          <a:extLst>
            <a:ext uri="{FF2B5EF4-FFF2-40B4-BE49-F238E27FC236}">
              <a16:creationId xmlns:a16="http://schemas.microsoft.com/office/drawing/2014/main" id="{4F183C8B-8C89-4A8C-8E20-58B67B5578DF}"/>
            </a:ext>
          </a:extLst>
        </xdr:cNvPr>
        <xdr:cNvSpPr txBox="1"/>
      </xdr:nvSpPr>
      <xdr:spPr>
        <a:xfrm>
          <a:off x="15563850" y="14032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6" name="楕円 275">
          <a:extLst>
            <a:ext uri="{FF2B5EF4-FFF2-40B4-BE49-F238E27FC236}">
              <a16:creationId xmlns:a16="http://schemas.microsoft.com/office/drawing/2014/main" id="{91EB5006-C5E6-4EBD-9865-58AF1A3D5ACE}"/>
            </a:ext>
          </a:extLst>
        </xdr:cNvPr>
        <xdr:cNvSpPr/>
      </xdr:nvSpPr>
      <xdr:spPr>
        <a:xfrm>
          <a:off x="14668500" y="140874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77" name="テキスト ボックス 276">
          <a:extLst>
            <a:ext uri="{FF2B5EF4-FFF2-40B4-BE49-F238E27FC236}">
              <a16:creationId xmlns:a16="http://schemas.microsoft.com/office/drawing/2014/main" id="{8F97DA20-D4E5-469E-8DBF-B29B4C974E4E}"/>
            </a:ext>
          </a:extLst>
        </xdr:cNvPr>
        <xdr:cNvSpPr txBox="1"/>
      </xdr:nvSpPr>
      <xdr:spPr>
        <a:xfrm>
          <a:off x="14373225" y="1417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60325</xdr:rowOff>
    </xdr:from>
    <xdr:to>
      <xdr:col>73</xdr:col>
      <xdr:colOff>44450</xdr:colOff>
      <xdr:row>87</xdr:row>
      <xdr:rowOff>161925</xdr:rowOff>
    </xdr:to>
    <xdr:sp macro="" textlink="">
      <xdr:nvSpPr>
        <xdr:cNvPr id="278" name="楕円 277">
          <a:extLst>
            <a:ext uri="{FF2B5EF4-FFF2-40B4-BE49-F238E27FC236}">
              <a16:creationId xmlns:a16="http://schemas.microsoft.com/office/drawing/2014/main" id="{DFC6B01C-C138-4BA2-83AA-742D48428430}"/>
            </a:ext>
          </a:extLst>
        </xdr:cNvPr>
        <xdr:cNvSpPr/>
      </xdr:nvSpPr>
      <xdr:spPr>
        <a:xfrm>
          <a:off x="13868400" y="14150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146702</xdr:rowOff>
    </xdr:from>
    <xdr:ext cx="762000" cy="259045"/>
    <xdr:sp macro="" textlink="">
      <xdr:nvSpPr>
        <xdr:cNvPr id="279" name="テキスト ボックス 278">
          <a:extLst>
            <a:ext uri="{FF2B5EF4-FFF2-40B4-BE49-F238E27FC236}">
              <a16:creationId xmlns:a16="http://schemas.microsoft.com/office/drawing/2014/main" id="{84BE12C1-B2F6-4BD9-A817-EFFD596906A2}"/>
            </a:ext>
          </a:extLst>
        </xdr:cNvPr>
        <xdr:cNvSpPr txBox="1"/>
      </xdr:nvSpPr>
      <xdr:spPr>
        <a:xfrm>
          <a:off x="13554075" y="1423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40216</xdr:rowOff>
    </xdr:from>
    <xdr:to>
      <xdr:col>68</xdr:col>
      <xdr:colOff>203200</xdr:colOff>
      <xdr:row>87</xdr:row>
      <xdr:rowOff>141816</xdr:rowOff>
    </xdr:to>
    <xdr:sp macro="" textlink="">
      <xdr:nvSpPr>
        <xdr:cNvPr id="280" name="楕円 279">
          <a:extLst>
            <a:ext uri="{FF2B5EF4-FFF2-40B4-BE49-F238E27FC236}">
              <a16:creationId xmlns:a16="http://schemas.microsoft.com/office/drawing/2014/main" id="{3E22CAC2-0329-45AD-A307-FAEE847FC284}"/>
            </a:ext>
          </a:extLst>
        </xdr:cNvPr>
        <xdr:cNvSpPr/>
      </xdr:nvSpPr>
      <xdr:spPr>
        <a:xfrm>
          <a:off x="13058775" y="1412769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81" name="テキスト ボックス 280">
          <a:extLst>
            <a:ext uri="{FF2B5EF4-FFF2-40B4-BE49-F238E27FC236}">
              <a16:creationId xmlns:a16="http://schemas.microsoft.com/office/drawing/2014/main" id="{E446812C-32E6-46C4-B6F3-F431776584AB}"/>
            </a:ext>
          </a:extLst>
        </xdr:cNvPr>
        <xdr:cNvSpPr txBox="1"/>
      </xdr:nvSpPr>
      <xdr:spPr>
        <a:xfrm>
          <a:off x="12763500" y="1421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80434</xdr:rowOff>
    </xdr:from>
    <xdr:to>
      <xdr:col>64</xdr:col>
      <xdr:colOff>152400</xdr:colOff>
      <xdr:row>88</xdr:row>
      <xdr:rowOff>10584</xdr:rowOff>
    </xdr:to>
    <xdr:sp macro="" textlink="">
      <xdr:nvSpPr>
        <xdr:cNvPr id="282" name="楕円 281">
          <a:extLst>
            <a:ext uri="{FF2B5EF4-FFF2-40B4-BE49-F238E27FC236}">
              <a16:creationId xmlns:a16="http://schemas.microsoft.com/office/drawing/2014/main" id="{4219F6C6-EDE8-44E4-894B-BB9D4C27926A}"/>
            </a:ext>
          </a:extLst>
        </xdr:cNvPr>
        <xdr:cNvSpPr/>
      </xdr:nvSpPr>
      <xdr:spPr>
        <a:xfrm>
          <a:off x="12239625" y="1417108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166811</xdr:rowOff>
    </xdr:from>
    <xdr:ext cx="762000" cy="259045"/>
    <xdr:sp macro="" textlink="">
      <xdr:nvSpPr>
        <xdr:cNvPr id="283" name="テキスト ボックス 282">
          <a:extLst>
            <a:ext uri="{FF2B5EF4-FFF2-40B4-BE49-F238E27FC236}">
              <a16:creationId xmlns:a16="http://schemas.microsoft.com/office/drawing/2014/main" id="{34083B7B-3061-4335-850A-AB06D2F2DA25}"/>
            </a:ext>
          </a:extLst>
        </xdr:cNvPr>
        <xdr:cNvSpPr txBox="1"/>
      </xdr:nvSpPr>
      <xdr:spPr>
        <a:xfrm>
          <a:off x="11953875" y="14251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FBAEA626-507B-4E4F-8FBA-8E9E04F36F78}"/>
            </a:ext>
          </a:extLst>
        </xdr:cNvPr>
        <xdr:cNvSpPr/>
      </xdr:nvSpPr>
      <xdr:spPr>
        <a:xfrm>
          <a:off x="11668125" y="834390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E1FA2990-C8DE-47FA-B084-683BA6B70F6C}"/>
            </a:ext>
          </a:extLst>
        </xdr:cNvPr>
        <xdr:cNvSpPr txBox="1"/>
      </xdr:nvSpPr>
      <xdr:spPr>
        <a:xfrm>
          <a:off x="12142977" y="86868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DCA34F6-2FB7-41C4-A423-00927F88781E}"/>
            </a:ext>
          </a:extLst>
        </xdr:cNvPr>
        <xdr:cNvSpPr txBox="1"/>
      </xdr:nvSpPr>
      <xdr:spPr>
        <a:xfrm>
          <a:off x="14307949" y="86582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AF645100-091C-4986-8931-6D1628855F6A}"/>
            </a:ext>
          </a:extLst>
        </xdr:cNvPr>
        <xdr:cNvSpPr/>
      </xdr:nvSpPr>
      <xdr:spPr>
        <a:xfrm>
          <a:off x="16354425" y="85820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7F6CE7F-AB3D-4ADD-ABF6-89DA2F2102A6}"/>
            </a:ext>
          </a:extLst>
        </xdr:cNvPr>
        <xdr:cNvSpPr/>
      </xdr:nvSpPr>
      <xdr:spPr>
        <a:xfrm>
          <a:off x="16354425" y="87534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113938AA-DA6E-450E-B932-17530EAF8EF5}"/>
            </a:ext>
          </a:extLst>
        </xdr:cNvPr>
        <xdr:cNvSpPr/>
      </xdr:nvSpPr>
      <xdr:spPr>
        <a:xfrm>
          <a:off x="17849850" y="85820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63B0B74F-AB68-4265-9C8F-908C9E6414A8}"/>
            </a:ext>
          </a:extLst>
        </xdr:cNvPr>
        <xdr:cNvSpPr/>
      </xdr:nvSpPr>
      <xdr:spPr>
        <a:xfrm>
          <a:off x="17849850" y="875347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B2965E60-40C2-412A-A26A-3E714D0A51BD}"/>
            </a:ext>
          </a:extLst>
        </xdr:cNvPr>
        <xdr:cNvSpPr/>
      </xdr:nvSpPr>
      <xdr:spPr>
        <a:xfrm>
          <a:off x="19173825" y="858202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B654CACB-EB6A-44E7-A7CC-87EC9EF5F627}"/>
            </a:ext>
          </a:extLst>
        </xdr:cNvPr>
        <xdr:cNvSpPr/>
      </xdr:nvSpPr>
      <xdr:spPr>
        <a:xfrm>
          <a:off x="19173825" y="875347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FE4DAB37-D2B8-4F68-9265-F4986206B894}"/>
            </a:ext>
          </a:extLst>
        </xdr:cNvPr>
        <xdr:cNvSpPr/>
      </xdr:nvSpPr>
      <xdr:spPr>
        <a:xfrm>
          <a:off x="11668125" y="9067800"/>
          <a:ext cx="46196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BE7116C6-077B-453C-9D00-379CFB379156}"/>
            </a:ext>
          </a:extLst>
        </xdr:cNvPr>
        <xdr:cNvSpPr/>
      </xdr:nvSpPr>
      <xdr:spPr>
        <a:xfrm>
          <a:off x="16459200" y="9067800"/>
          <a:ext cx="5476875"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1EAEF4B3-7F1A-482D-9649-CBC23AEB8A3B}"/>
            </a:ext>
          </a:extLst>
        </xdr:cNvPr>
        <xdr:cNvSpPr/>
      </xdr:nvSpPr>
      <xdr:spPr>
        <a:xfrm>
          <a:off x="16459200" y="906780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17355053-E583-44C4-8D66-C4A4E71EC115}"/>
            </a:ext>
          </a:extLst>
        </xdr:cNvPr>
        <xdr:cNvSpPr txBox="1"/>
      </xdr:nvSpPr>
      <xdr:spPr>
        <a:xfrm>
          <a:off x="16573500" y="936307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月に策定した「さいたま市定員管理計画」に基づき、市の最重要計画に位置付けられた個別事業の確実な実施や育児休業等職員の代替配置の推進、定年引上げへの対応等を行うため、令和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年度にかけて職員の増員を図っているところであるが、平均値を下回る状態となっている。</a:t>
          </a:r>
        </a:p>
        <a:p>
          <a:r>
            <a:rPr kumimoji="1" lang="ja-JP" altLang="en-US" sz="1300">
              <a:latin typeface="ＭＳ Ｐゴシック" panose="020B0600070205080204" pitchFamily="50" charset="-128"/>
              <a:ea typeface="ＭＳ Ｐゴシック" panose="020B0600070205080204" pitchFamily="50" charset="-128"/>
            </a:rPr>
            <a:t>　今後も、将来にわたって持続可能な都市として成長・発展していくため、総人件費の抑制に配慮しつつ、「さいたま市定員管理計画」に基づき、業務量に応じた適正な職員数の確保に努めていく。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75410959-A7B6-4F75-A3A6-0C6DAAEBEC56}"/>
            </a:ext>
          </a:extLst>
        </xdr:cNvPr>
        <xdr:cNvSpPr txBox="1"/>
      </xdr:nvSpPr>
      <xdr:spPr>
        <a:xfrm>
          <a:off x="11630025" y="88868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3D19B2AC-7235-4D4E-8246-75ED1FDE3D61}"/>
            </a:ext>
          </a:extLst>
        </xdr:cNvPr>
        <xdr:cNvCxnSpPr/>
      </xdr:nvCxnSpPr>
      <xdr:spPr>
        <a:xfrm>
          <a:off x="11668125" y="113347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6C736696-AC5B-4F8E-A11D-F8DF9E983BBF}"/>
            </a:ext>
          </a:extLst>
        </xdr:cNvPr>
        <xdr:cNvSpPr txBox="1"/>
      </xdr:nvSpPr>
      <xdr:spPr>
        <a:xfrm>
          <a:off x="10982325"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a:extLst>
            <a:ext uri="{FF2B5EF4-FFF2-40B4-BE49-F238E27FC236}">
              <a16:creationId xmlns:a16="http://schemas.microsoft.com/office/drawing/2014/main" id="{4323E011-5440-4A80-B953-79F44CD07734}"/>
            </a:ext>
          </a:extLst>
        </xdr:cNvPr>
        <xdr:cNvCxnSpPr/>
      </xdr:nvCxnSpPr>
      <xdr:spPr>
        <a:xfrm>
          <a:off x="11668125" y="108775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a:extLst>
            <a:ext uri="{FF2B5EF4-FFF2-40B4-BE49-F238E27FC236}">
              <a16:creationId xmlns:a16="http://schemas.microsoft.com/office/drawing/2014/main" id="{EF11C2E1-A335-46A1-836B-4101118DA765}"/>
            </a:ext>
          </a:extLst>
        </xdr:cNvPr>
        <xdr:cNvSpPr txBox="1"/>
      </xdr:nvSpPr>
      <xdr:spPr>
        <a:xfrm>
          <a:off x="10982325" y="1075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a:extLst>
            <a:ext uri="{FF2B5EF4-FFF2-40B4-BE49-F238E27FC236}">
              <a16:creationId xmlns:a16="http://schemas.microsoft.com/office/drawing/2014/main" id="{310D3A02-002C-41F6-9792-C7790C90C63E}"/>
            </a:ext>
          </a:extLst>
        </xdr:cNvPr>
        <xdr:cNvCxnSpPr/>
      </xdr:nvCxnSpPr>
      <xdr:spPr>
        <a:xfrm>
          <a:off x="11668125" y="104298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a:extLst>
            <a:ext uri="{FF2B5EF4-FFF2-40B4-BE49-F238E27FC236}">
              <a16:creationId xmlns:a16="http://schemas.microsoft.com/office/drawing/2014/main" id="{9A4781E2-13C5-4A61-B793-F5CF376C2140}"/>
            </a:ext>
          </a:extLst>
        </xdr:cNvPr>
        <xdr:cNvSpPr txBox="1"/>
      </xdr:nvSpPr>
      <xdr:spPr>
        <a:xfrm>
          <a:off x="10982325" y="10294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a:extLst>
            <a:ext uri="{FF2B5EF4-FFF2-40B4-BE49-F238E27FC236}">
              <a16:creationId xmlns:a16="http://schemas.microsoft.com/office/drawing/2014/main" id="{6CE7A3D2-E5B5-4DBC-9DF5-1DEBA7855415}"/>
            </a:ext>
          </a:extLst>
        </xdr:cNvPr>
        <xdr:cNvCxnSpPr/>
      </xdr:nvCxnSpPr>
      <xdr:spPr>
        <a:xfrm>
          <a:off x="11668125" y="99726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a:extLst>
            <a:ext uri="{FF2B5EF4-FFF2-40B4-BE49-F238E27FC236}">
              <a16:creationId xmlns:a16="http://schemas.microsoft.com/office/drawing/2014/main" id="{BC3127F6-07CB-4ED8-854F-390A378085FD}"/>
            </a:ext>
          </a:extLst>
        </xdr:cNvPr>
        <xdr:cNvSpPr txBox="1"/>
      </xdr:nvSpPr>
      <xdr:spPr>
        <a:xfrm>
          <a:off x="10982325" y="983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a:extLst>
            <a:ext uri="{FF2B5EF4-FFF2-40B4-BE49-F238E27FC236}">
              <a16:creationId xmlns:a16="http://schemas.microsoft.com/office/drawing/2014/main" id="{8A938946-E2CE-4A43-A425-3C91D5DBF1CE}"/>
            </a:ext>
          </a:extLst>
        </xdr:cNvPr>
        <xdr:cNvCxnSpPr/>
      </xdr:nvCxnSpPr>
      <xdr:spPr>
        <a:xfrm>
          <a:off x="11668125" y="95154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a:extLst>
            <a:ext uri="{FF2B5EF4-FFF2-40B4-BE49-F238E27FC236}">
              <a16:creationId xmlns:a16="http://schemas.microsoft.com/office/drawing/2014/main" id="{B792CAC4-EEDC-43CD-B110-FCED5482B136}"/>
            </a:ext>
          </a:extLst>
        </xdr:cNvPr>
        <xdr:cNvSpPr txBox="1"/>
      </xdr:nvSpPr>
      <xdr:spPr>
        <a:xfrm>
          <a:off x="10982325"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3CFE3B06-93AD-4656-893F-4CD072E756FA}"/>
            </a:ext>
          </a:extLst>
        </xdr:cNvPr>
        <xdr:cNvCxnSpPr/>
      </xdr:nvCxnSpPr>
      <xdr:spPr>
        <a:xfrm>
          <a:off x="11668125" y="90678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D34388D6-B44A-4F1E-899B-C595432CD6FC}"/>
            </a:ext>
          </a:extLst>
        </xdr:cNvPr>
        <xdr:cNvSpPr txBox="1"/>
      </xdr:nvSpPr>
      <xdr:spPr>
        <a:xfrm>
          <a:off x="10982325"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EC10DDBC-A696-4E32-BB2E-61806CCFEB27}"/>
            </a:ext>
          </a:extLst>
        </xdr:cNvPr>
        <xdr:cNvSpPr/>
      </xdr:nvSpPr>
      <xdr:spPr>
        <a:xfrm>
          <a:off x="11668125" y="9067800"/>
          <a:ext cx="46196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88392</xdr:rowOff>
    </xdr:from>
    <xdr:to>
      <xdr:col>81</xdr:col>
      <xdr:colOff>44450</xdr:colOff>
      <xdr:row>65</xdr:row>
      <xdr:rowOff>143002</xdr:rowOff>
    </xdr:to>
    <xdr:cxnSp macro="">
      <xdr:nvCxnSpPr>
        <xdr:cNvPr id="311" name="直線コネクタ 310">
          <a:extLst>
            <a:ext uri="{FF2B5EF4-FFF2-40B4-BE49-F238E27FC236}">
              <a16:creationId xmlns:a16="http://schemas.microsoft.com/office/drawing/2014/main" id="{39D0E3DD-C082-4F17-B60A-39B7940BC498}"/>
            </a:ext>
          </a:extLst>
        </xdr:cNvPr>
        <xdr:cNvCxnSpPr/>
      </xdr:nvCxnSpPr>
      <xdr:spPr>
        <a:xfrm flipV="1">
          <a:off x="15478125" y="9476867"/>
          <a:ext cx="0" cy="11880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115079</xdr:rowOff>
    </xdr:from>
    <xdr:ext cx="762000" cy="259045"/>
    <xdr:sp macro="" textlink="">
      <xdr:nvSpPr>
        <xdr:cNvPr id="312" name="定員管理の状況最小値テキスト">
          <a:extLst>
            <a:ext uri="{FF2B5EF4-FFF2-40B4-BE49-F238E27FC236}">
              <a16:creationId xmlns:a16="http://schemas.microsoft.com/office/drawing/2014/main" id="{A06EAE15-16BA-46B9-88DE-88DAD3615A2C}"/>
            </a:ext>
          </a:extLst>
        </xdr:cNvPr>
        <xdr:cNvSpPr txBox="1"/>
      </xdr:nvSpPr>
      <xdr:spPr>
        <a:xfrm>
          <a:off x="15563850" y="1064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143002</xdr:rowOff>
    </xdr:from>
    <xdr:to>
      <xdr:col>81</xdr:col>
      <xdr:colOff>133350</xdr:colOff>
      <xdr:row>65</xdr:row>
      <xdr:rowOff>143002</xdr:rowOff>
    </xdr:to>
    <xdr:cxnSp macro="">
      <xdr:nvCxnSpPr>
        <xdr:cNvPr id="313" name="直線コネクタ 312">
          <a:extLst>
            <a:ext uri="{FF2B5EF4-FFF2-40B4-BE49-F238E27FC236}">
              <a16:creationId xmlns:a16="http://schemas.microsoft.com/office/drawing/2014/main" id="{98EA40D1-0C13-43C4-BF23-10DE01EC720F}"/>
            </a:ext>
          </a:extLst>
        </xdr:cNvPr>
        <xdr:cNvCxnSpPr/>
      </xdr:nvCxnSpPr>
      <xdr:spPr>
        <a:xfrm>
          <a:off x="15401925" y="1066495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3319</xdr:rowOff>
    </xdr:from>
    <xdr:ext cx="762000" cy="259045"/>
    <xdr:sp macro="" textlink="">
      <xdr:nvSpPr>
        <xdr:cNvPr id="314" name="定員管理の状況最大値テキスト">
          <a:extLst>
            <a:ext uri="{FF2B5EF4-FFF2-40B4-BE49-F238E27FC236}">
              <a16:creationId xmlns:a16="http://schemas.microsoft.com/office/drawing/2014/main" id="{ECB51936-00A3-4C8C-AB9C-F658A6923DCF}"/>
            </a:ext>
          </a:extLst>
        </xdr:cNvPr>
        <xdr:cNvSpPr txBox="1"/>
      </xdr:nvSpPr>
      <xdr:spPr>
        <a:xfrm>
          <a:off x="15563850" y="923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88392</xdr:rowOff>
    </xdr:from>
    <xdr:to>
      <xdr:col>81</xdr:col>
      <xdr:colOff>133350</xdr:colOff>
      <xdr:row>58</xdr:row>
      <xdr:rowOff>88392</xdr:rowOff>
    </xdr:to>
    <xdr:cxnSp macro="">
      <xdr:nvCxnSpPr>
        <xdr:cNvPr id="315" name="直線コネクタ 314">
          <a:extLst>
            <a:ext uri="{FF2B5EF4-FFF2-40B4-BE49-F238E27FC236}">
              <a16:creationId xmlns:a16="http://schemas.microsoft.com/office/drawing/2014/main" id="{DF668B49-BFAE-4ECC-A4ED-C72709AD1E2A}"/>
            </a:ext>
          </a:extLst>
        </xdr:cNvPr>
        <xdr:cNvCxnSpPr/>
      </xdr:nvCxnSpPr>
      <xdr:spPr>
        <a:xfrm>
          <a:off x="15401925" y="947686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85852</xdr:rowOff>
    </xdr:from>
    <xdr:to>
      <xdr:col>81</xdr:col>
      <xdr:colOff>44450</xdr:colOff>
      <xdr:row>59</xdr:row>
      <xdr:rowOff>124460</xdr:rowOff>
    </xdr:to>
    <xdr:cxnSp macro="">
      <xdr:nvCxnSpPr>
        <xdr:cNvPr id="316" name="直線コネクタ 315">
          <a:extLst>
            <a:ext uri="{FF2B5EF4-FFF2-40B4-BE49-F238E27FC236}">
              <a16:creationId xmlns:a16="http://schemas.microsoft.com/office/drawing/2014/main" id="{9497B13B-37CF-4DAD-94CD-8E72B08C9C25}"/>
            </a:ext>
          </a:extLst>
        </xdr:cNvPr>
        <xdr:cNvCxnSpPr/>
      </xdr:nvCxnSpPr>
      <xdr:spPr>
        <a:xfrm>
          <a:off x="14716125" y="9636252"/>
          <a:ext cx="762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4335</xdr:rowOff>
    </xdr:from>
    <xdr:ext cx="762000" cy="259045"/>
    <xdr:sp macro="" textlink="">
      <xdr:nvSpPr>
        <xdr:cNvPr id="317" name="定員管理の状況平均値テキスト">
          <a:extLst>
            <a:ext uri="{FF2B5EF4-FFF2-40B4-BE49-F238E27FC236}">
              <a16:creationId xmlns:a16="http://schemas.microsoft.com/office/drawing/2014/main" id="{31ED2820-C024-4CC0-A290-6F744172227B}"/>
            </a:ext>
          </a:extLst>
        </xdr:cNvPr>
        <xdr:cNvSpPr txBox="1"/>
      </xdr:nvSpPr>
      <xdr:spPr>
        <a:xfrm>
          <a:off x="15563850" y="100468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32258</xdr:rowOff>
    </xdr:from>
    <xdr:to>
      <xdr:col>81</xdr:col>
      <xdr:colOff>95250</xdr:colOff>
      <xdr:row>62</xdr:row>
      <xdr:rowOff>133858</xdr:rowOff>
    </xdr:to>
    <xdr:sp macro="" textlink="">
      <xdr:nvSpPr>
        <xdr:cNvPr id="318" name="フローチャート: 判断 317">
          <a:extLst>
            <a:ext uri="{FF2B5EF4-FFF2-40B4-BE49-F238E27FC236}">
              <a16:creationId xmlns:a16="http://schemas.microsoft.com/office/drawing/2014/main" id="{C64CD34F-8B2D-41A3-B59F-EBC046B39174}"/>
            </a:ext>
          </a:extLst>
        </xdr:cNvPr>
        <xdr:cNvSpPr/>
      </xdr:nvSpPr>
      <xdr:spPr>
        <a:xfrm>
          <a:off x="15430500" y="1006843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85852</xdr:rowOff>
    </xdr:from>
    <xdr:to>
      <xdr:col>77</xdr:col>
      <xdr:colOff>44450</xdr:colOff>
      <xdr:row>59</xdr:row>
      <xdr:rowOff>114808</xdr:rowOff>
    </xdr:to>
    <xdr:cxnSp macro="">
      <xdr:nvCxnSpPr>
        <xdr:cNvPr id="319" name="直線コネクタ 318">
          <a:extLst>
            <a:ext uri="{FF2B5EF4-FFF2-40B4-BE49-F238E27FC236}">
              <a16:creationId xmlns:a16="http://schemas.microsoft.com/office/drawing/2014/main" id="{1099ABDF-3A00-4E75-8D56-EA491E930443}"/>
            </a:ext>
          </a:extLst>
        </xdr:cNvPr>
        <xdr:cNvCxnSpPr/>
      </xdr:nvCxnSpPr>
      <xdr:spPr>
        <a:xfrm flipV="1">
          <a:off x="13906500" y="9636252"/>
          <a:ext cx="809625" cy="3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22606</xdr:rowOff>
    </xdr:from>
    <xdr:to>
      <xdr:col>77</xdr:col>
      <xdr:colOff>95250</xdr:colOff>
      <xdr:row>62</xdr:row>
      <xdr:rowOff>124206</xdr:rowOff>
    </xdr:to>
    <xdr:sp macro="" textlink="">
      <xdr:nvSpPr>
        <xdr:cNvPr id="320" name="フローチャート: 判断 319">
          <a:extLst>
            <a:ext uri="{FF2B5EF4-FFF2-40B4-BE49-F238E27FC236}">
              <a16:creationId xmlns:a16="http://schemas.microsoft.com/office/drawing/2014/main" id="{75FCD425-D685-4B2F-BEDA-C6180FCEA842}"/>
            </a:ext>
          </a:extLst>
        </xdr:cNvPr>
        <xdr:cNvSpPr/>
      </xdr:nvSpPr>
      <xdr:spPr>
        <a:xfrm>
          <a:off x="14668500" y="1006513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108983</xdr:rowOff>
    </xdr:from>
    <xdr:ext cx="736600" cy="259045"/>
    <xdr:sp macro="" textlink="">
      <xdr:nvSpPr>
        <xdr:cNvPr id="321" name="テキスト ボックス 320">
          <a:extLst>
            <a:ext uri="{FF2B5EF4-FFF2-40B4-BE49-F238E27FC236}">
              <a16:creationId xmlns:a16="http://schemas.microsoft.com/office/drawing/2014/main" id="{C9072574-4DE9-4B41-AA20-38D1C3A4CCA7}"/>
            </a:ext>
          </a:extLst>
        </xdr:cNvPr>
        <xdr:cNvSpPr txBox="1"/>
      </xdr:nvSpPr>
      <xdr:spPr>
        <a:xfrm>
          <a:off x="14373225" y="10145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71374</xdr:rowOff>
    </xdr:from>
    <xdr:to>
      <xdr:col>72</xdr:col>
      <xdr:colOff>203200</xdr:colOff>
      <xdr:row>59</xdr:row>
      <xdr:rowOff>114808</xdr:rowOff>
    </xdr:to>
    <xdr:cxnSp macro="">
      <xdr:nvCxnSpPr>
        <xdr:cNvPr id="322" name="直線コネクタ 321">
          <a:extLst>
            <a:ext uri="{FF2B5EF4-FFF2-40B4-BE49-F238E27FC236}">
              <a16:creationId xmlns:a16="http://schemas.microsoft.com/office/drawing/2014/main" id="{02C40831-31C5-4F57-AF62-F3D24FFD77CD}"/>
            </a:ext>
          </a:extLst>
        </xdr:cNvPr>
        <xdr:cNvCxnSpPr/>
      </xdr:nvCxnSpPr>
      <xdr:spPr>
        <a:xfrm>
          <a:off x="13106400" y="9621774"/>
          <a:ext cx="800100" cy="4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8128</xdr:rowOff>
    </xdr:from>
    <xdr:to>
      <xdr:col>73</xdr:col>
      <xdr:colOff>44450</xdr:colOff>
      <xdr:row>62</xdr:row>
      <xdr:rowOff>109728</xdr:rowOff>
    </xdr:to>
    <xdr:sp macro="" textlink="">
      <xdr:nvSpPr>
        <xdr:cNvPr id="323" name="フローチャート: 判断 322">
          <a:extLst>
            <a:ext uri="{FF2B5EF4-FFF2-40B4-BE49-F238E27FC236}">
              <a16:creationId xmlns:a16="http://schemas.microsoft.com/office/drawing/2014/main" id="{A224C093-8534-4BC9-9894-7375FDFB6688}"/>
            </a:ext>
          </a:extLst>
        </xdr:cNvPr>
        <xdr:cNvSpPr/>
      </xdr:nvSpPr>
      <xdr:spPr>
        <a:xfrm>
          <a:off x="13868400" y="1005065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94505</xdr:rowOff>
    </xdr:from>
    <xdr:ext cx="762000" cy="259045"/>
    <xdr:sp macro="" textlink="">
      <xdr:nvSpPr>
        <xdr:cNvPr id="324" name="テキスト ボックス 323">
          <a:extLst>
            <a:ext uri="{FF2B5EF4-FFF2-40B4-BE49-F238E27FC236}">
              <a16:creationId xmlns:a16="http://schemas.microsoft.com/office/drawing/2014/main" id="{C9D5C7E6-6AF8-4C61-918D-C96E6CB51D61}"/>
            </a:ext>
          </a:extLst>
        </xdr:cNvPr>
        <xdr:cNvSpPr txBox="1"/>
      </xdr:nvSpPr>
      <xdr:spPr>
        <a:xfrm>
          <a:off x="13554075" y="10133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6350</xdr:rowOff>
    </xdr:from>
    <xdr:to>
      <xdr:col>68</xdr:col>
      <xdr:colOff>152400</xdr:colOff>
      <xdr:row>59</xdr:row>
      <xdr:rowOff>71374</xdr:rowOff>
    </xdr:to>
    <xdr:cxnSp macro="">
      <xdr:nvCxnSpPr>
        <xdr:cNvPr id="325" name="直線コネクタ 324">
          <a:extLst>
            <a:ext uri="{FF2B5EF4-FFF2-40B4-BE49-F238E27FC236}">
              <a16:creationId xmlns:a16="http://schemas.microsoft.com/office/drawing/2014/main" id="{FC950798-0942-4E5D-895E-6070DF5D0340}"/>
            </a:ext>
          </a:extLst>
        </xdr:cNvPr>
        <xdr:cNvCxnSpPr/>
      </xdr:nvCxnSpPr>
      <xdr:spPr>
        <a:xfrm>
          <a:off x="12296775" y="9401175"/>
          <a:ext cx="809625" cy="22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162814</xdr:rowOff>
    </xdr:from>
    <xdr:to>
      <xdr:col>68</xdr:col>
      <xdr:colOff>203200</xdr:colOff>
      <xdr:row>61</xdr:row>
      <xdr:rowOff>92964</xdr:rowOff>
    </xdr:to>
    <xdr:sp macro="" textlink="">
      <xdr:nvSpPr>
        <xdr:cNvPr id="326" name="フローチャート: 判断 325">
          <a:extLst>
            <a:ext uri="{FF2B5EF4-FFF2-40B4-BE49-F238E27FC236}">
              <a16:creationId xmlns:a16="http://schemas.microsoft.com/office/drawing/2014/main" id="{B0722580-4B9A-489F-A8BB-784E5EA52FA4}"/>
            </a:ext>
          </a:extLst>
        </xdr:cNvPr>
        <xdr:cNvSpPr/>
      </xdr:nvSpPr>
      <xdr:spPr>
        <a:xfrm>
          <a:off x="13058775" y="987513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77741</xdr:rowOff>
    </xdr:from>
    <xdr:ext cx="762000" cy="259045"/>
    <xdr:sp macro="" textlink="">
      <xdr:nvSpPr>
        <xdr:cNvPr id="327" name="テキスト ボックス 326">
          <a:extLst>
            <a:ext uri="{FF2B5EF4-FFF2-40B4-BE49-F238E27FC236}">
              <a16:creationId xmlns:a16="http://schemas.microsoft.com/office/drawing/2014/main" id="{C5447F2E-EAC9-45C6-90FA-7D2472F126A3}"/>
            </a:ext>
          </a:extLst>
        </xdr:cNvPr>
        <xdr:cNvSpPr txBox="1"/>
      </xdr:nvSpPr>
      <xdr:spPr>
        <a:xfrm>
          <a:off x="12763500" y="995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90424</xdr:rowOff>
    </xdr:from>
    <xdr:to>
      <xdr:col>64</xdr:col>
      <xdr:colOff>152400</xdr:colOff>
      <xdr:row>61</xdr:row>
      <xdr:rowOff>20574</xdr:rowOff>
    </xdr:to>
    <xdr:sp macro="" textlink="">
      <xdr:nvSpPr>
        <xdr:cNvPr id="328" name="フローチャート: 判断 327">
          <a:extLst>
            <a:ext uri="{FF2B5EF4-FFF2-40B4-BE49-F238E27FC236}">
              <a16:creationId xmlns:a16="http://schemas.microsoft.com/office/drawing/2014/main" id="{F7614204-D43E-42AB-938F-3C7DDEEFA0E4}"/>
            </a:ext>
          </a:extLst>
        </xdr:cNvPr>
        <xdr:cNvSpPr/>
      </xdr:nvSpPr>
      <xdr:spPr>
        <a:xfrm>
          <a:off x="12239625" y="980274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5351</xdr:rowOff>
    </xdr:from>
    <xdr:ext cx="762000" cy="259045"/>
    <xdr:sp macro="" textlink="">
      <xdr:nvSpPr>
        <xdr:cNvPr id="329" name="テキスト ボックス 328">
          <a:extLst>
            <a:ext uri="{FF2B5EF4-FFF2-40B4-BE49-F238E27FC236}">
              <a16:creationId xmlns:a16="http://schemas.microsoft.com/office/drawing/2014/main" id="{845A8E57-BB96-4ED7-89CB-AFAE5C3A6B8F}"/>
            </a:ext>
          </a:extLst>
        </xdr:cNvPr>
        <xdr:cNvSpPr txBox="1"/>
      </xdr:nvSpPr>
      <xdr:spPr>
        <a:xfrm>
          <a:off x="11953875" y="988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2041CB8A-FA35-41CB-9320-F25A5B59C405}"/>
            </a:ext>
          </a:extLst>
        </xdr:cNvPr>
        <xdr:cNvSpPr txBox="1"/>
      </xdr:nvSpPr>
      <xdr:spPr>
        <a:xfrm>
          <a:off x="15278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590DE4DB-3698-4F2F-AC38-136A8D7FBC4F}"/>
            </a:ext>
          </a:extLst>
        </xdr:cNvPr>
        <xdr:cNvSpPr txBox="1"/>
      </xdr:nvSpPr>
      <xdr:spPr>
        <a:xfrm>
          <a:off x="14516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D0C14DAF-FD1F-441F-8421-272BA9A79ECF}"/>
            </a:ext>
          </a:extLst>
        </xdr:cNvPr>
        <xdr:cNvSpPr txBox="1"/>
      </xdr:nvSpPr>
      <xdr:spPr>
        <a:xfrm>
          <a:off x="137160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788ED86D-BE04-4CD7-8268-5D7FC9706899}"/>
            </a:ext>
          </a:extLst>
        </xdr:cNvPr>
        <xdr:cNvSpPr txBox="1"/>
      </xdr:nvSpPr>
      <xdr:spPr>
        <a:xfrm>
          <a:off x="129063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C7CC5EA9-A9E7-4D40-89F1-3DCC070CC550}"/>
            </a:ext>
          </a:extLst>
        </xdr:cNvPr>
        <xdr:cNvSpPr txBox="1"/>
      </xdr:nvSpPr>
      <xdr:spPr>
        <a:xfrm>
          <a:off x="1209675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73660</xdr:rowOff>
    </xdr:from>
    <xdr:to>
      <xdr:col>81</xdr:col>
      <xdr:colOff>95250</xdr:colOff>
      <xdr:row>60</xdr:row>
      <xdr:rowOff>3810</xdr:rowOff>
    </xdr:to>
    <xdr:sp macro="" textlink="">
      <xdr:nvSpPr>
        <xdr:cNvPr id="335" name="楕円 334">
          <a:extLst>
            <a:ext uri="{FF2B5EF4-FFF2-40B4-BE49-F238E27FC236}">
              <a16:creationId xmlns:a16="http://schemas.microsoft.com/office/drawing/2014/main" id="{5C1DBA9C-6CEC-4FF1-A21F-6CBF38478EB8}"/>
            </a:ext>
          </a:extLst>
        </xdr:cNvPr>
        <xdr:cNvSpPr/>
      </xdr:nvSpPr>
      <xdr:spPr>
        <a:xfrm>
          <a:off x="15430500" y="96272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90187</xdr:rowOff>
    </xdr:from>
    <xdr:ext cx="762000" cy="259045"/>
    <xdr:sp macro="" textlink="">
      <xdr:nvSpPr>
        <xdr:cNvPr id="336" name="定員管理の状況該当値テキスト">
          <a:extLst>
            <a:ext uri="{FF2B5EF4-FFF2-40B4-BE49-F238E27FC236}">
              <a16:creationId xmlns:a16="http://schemas.microsoft.com/office/drawing/2014/main" id="{073E244C-2AB6-4E56-8CD4-A8C399E7EA94}"/>
            </a:ext>
          </a:extLst>
        </xdr:cNvPr>
        <xdr:cNvSpPr txBox="1"/>
      </xdr:nvSpPr>
      <xdr:spPr>
        <a:xfrm>
          <a:off x="15563850" y="947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35052</xdr:rowOff>
    </xdr:from>
    <xdr:to>
      <xdr:col>77</xdr:col>
      <xdr:colOff>95250</xdr:colOff>
      <xdr:row>59</xdr:row>
      <xdr:rowOff>136652</xdr:rowOff>
    </xdr:to>
    <xdr:sp macro="" textlink="">
      <xdr:nvSpPr>
        <xdr:cNvPr id="337" name="楕円 336">
          <a:extLst>
            <a:ext uri="{FF2B5EF4-FFF2-40B4-BE49-F238E27FC236}">
              <a16:creationId xmlns:a16="http://schemas.microsoft.com/office/drawing/2014/main" id="{79EAC667-6706-415C-91C8-ACAF310759F3}"/>
            </a:ext>
          </a:extLst>
        </xdr:cNvPr>
        <xdr:cNvSpPr/>
      </xdr:nvSpPr>
      <xdr:spPr>
        <a:xfrm>
          <a:off x="14668500" y="958862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146829</xdr:rowOff>
    </xdr:from>
    <xdr:ext cx="736600" cy="259045"/>
    <xdr:sp macro="" textlink="">
      <xdr:nvSpPr>
        <xdr:cNvPr id="338" name="テキスト ボックス 337">
          <a:extLst>
            <a:ext uri="{FF2B5EF4-FFF2-40B4-BE49-F238E27FC236}">
              <a16:creationId xmlns:a16="http://schemas.microsoft.com/office/drawing/2014/main" id="{CB4F7564-EFA1-412F-A49A-B9F85F5BE867}"/>
            </a:ext>
          </a:extLst>
        </xdr:cNvPr>
        <xdr:cNvSpPr txBox="1"/>
      </xdr:nvSpPr>
      <xdr:spPr>
        <a:xfrm>
          <a:off x="14373225" y="9373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64008</xdr:rowOff>
    </xdr:from>
    <xdr:to>
      <xdr:col>73</xdr:col>
      <xdr:colOff>44450</xdr:colOff>
      <xdr:row>59</xdr:row>
      <xdr:rowOff>165608</xdr:rowOff>
    </xdr:to>
    <xdr:sp macro="" textlink="">
      <xdr:nvSpPr>
        <xdr:cNvPr id="339" name="楕円 338">
          <a:extLst>
            <a:ext uri="{FF2B5EF4-FFF2-40B4-BE49-F238E27FC236}">
              <a16:creationId xmlns:a16="http://schemas.microsoft.com/office/drawing/2014/main" id="{04BF0805-DE56-451C-A11B-FEBCF2692F3E}"/>
            </a:ext>
          </a:extLst>
        </xdr:cNvPr>
        <xdr:cNvSpPr/>
      </xdr:nvSpPr>
      <xdr:spPr>
        <a:xfrm>
          <a:off x="13868400" y="962075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4335</xdr:rowOff>
    </xdr:from>
    <xdr:ext cx="762000" cy="259045"/>
    <xdr:sp macro="" textlink="">
      <xdr:nvSpPr>
        <xdr:cNvPr id="340" name="テキスト ボックス 339">
          <a:extLst>
            <a:ext uri="{FF2B5EF4-FFF2-40B4-BE49-F238E27FC236}">
              <a16:creationId xmlns:a16="http://schemas.microsoft.com/office/drawing/2014/main" id="{3960C740-BA34-45FA-8A4C-41EC87A485F7}"/>
            </a:ext>
          </a:extLst>
        </xdr:cNvPr>
        <xdr:cNvSpPr txBox="1"/>
      </xdr:nvSpPr>
      <xdr:spPr>
        <a:xfrm>
          <a:off x="13554075" y="9399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20574</xdr:rowOff>
    </xdr:from>
    <xdr:to>
      <xdr:col>68</xdr:col>
      <xdr:colOff>203200</xdr:colOff>
      <xdr:row>59</xdr:row>
      <xdr:rowOff>122174</xdr:rowOff>
    </xdr:to>
    <xdr:sp macro="" textlink="">
      <xdr:nvSpPr>
        <xdr:cNvPr id="341" name="楕円 340">
          <a:extLst>
            <a:ext uri="{FF2B5EF4-FFF2-40B4-BE49-F238E27FC236}">
              <a16:creationId xmlns:a16="http://schemas.microsoft.com/office/drawing/2014/main" id="{2091549D-D5D7-4B7D-A753-92843A0A45C7}"/>
            </a:ext>
          </a:extLst>
        </xdr:cNvPr>
        <xdr:cNvSpPr/>
      </xdr:nvSpPr>
      <xdr:spPr>
        <a:xfrm>
          <a:off x="13058775" y="957414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132351</xdr:rowOff>
    </xdr:from>
    <xdr:ext cx="762000" cy="259045"/>
    <xdr:sp macro="" textlink="">
      <xdr:nvSpPr>
        <xdr:cNvPr id="342" name="テキスト ボックス 341">
          <a:extLst>
            <a:ext uri="{FF2B5EF4-FFF2-40B4-BE49-F238E27FC236}">
              <a16:creationId xmlns:a16="http://schemas.microsoft.com/office/drawing/2014/main" id="{099AF1FD-762D-4CDE-9AD9-2F15CBABA12D}"/>
            </a:ext>
          </a:extLst>
        </xdr:cNvPr>
        <xdr:cNvSpPr txBox="1"/>
      </xdr:nvSpPr>
      <xdr:spPr>
        <a:xfrm>
          <a:off x="12763500" y="9362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127000</xdr:rowOff>
    </xdr:from>
    <xdr:to>
      <xdr:col>64</xdr:col>
      <xdr:colOff>152400</xdr:colOff>
      <xdr:row>58</xdr:row>
      <xdr:rowOff>57150</xdr:rowOff>
    </xdr:to>
    <xdr:sp macro="" textlink="">
      <xdr:nvSpPr>
        <xdr:cNvPr id="343" name="楕円 342">
          <a:extLst>
            <a:ext uri="{FF2B5EF4-FFF2-40B4-BE49-F238E27FC236}">
              <a16:creationId xmlns:a16="http://schemas.microsoft.com/office/drawing/2014/main" id="{39CBDC05-AEAF-415A-9EDD-A833DCD13F49}"/>
            </a:ext>
          </a:extLst>
        </xdr:cNvPr>
        <xdr:cNvSpPr/>
      </xdr:nvSpPr>
      <xdr:spPr>
        <a:xfrm>
          <a:off x="12239625" y="93535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67327</xdr:rowOff>
    </xdr:from>
    <xdr:ext cx="762000" cy="259045"/>
    <xdr:sp macro="" textlink="">
      <xdr:nvSpPr>
        <xdr:cNvPr id="344" name="テキスト ボックス 343">
          <a:extLst>
            <a:ext uri="{FF2B5EF4-FFF2-40B4-BE49-F238E27FC236}">
              <a16:creationId xmlns:a16="http://schemas.microsoft.com/office/drawing/2014/main" id="{C8D55597-B772-4BDC-B88E-A35E830F5A7C}"/>
            </a:ext>
          </a:extLst>
        </xdr:cNvPr>
        <xdr:cNvSpPr txBox="1"/>
      </xdr:nvSpPr>
      <xdr:spPr>
        <a:xfrm>
          <a:off x="11953875" y="913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96849171-F205-4A15-9D60-72C8948217D3}"/>
            </a:ext>
          </a:extLst>
        </xdr:cNvPr>
        <xdr:cNvSpPr/>
      </xdr:nvSpPr>
      <xdr:spPr>
        <a:xfrm>
          <a:off x="11668125" y="47434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745B38A1-A468-4655-9586-193A1B535D74}"/>
            </a:ext>
          </a:extLst>
        </xdr:cNvPr>
        <xdr:cNvSpPr txBox="1"/>
      </xdr:nvSpPr>
      <xdr:spPr>
        <a:xfrm>
          <a:off x="12436924" y="50863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292A827F-6779-486E-855F-2C8027DE9D50}"/>
            </a:ext>
          </a:extLst>
        </xdr:cNvPr>
        <xdr:cNvSpPr txBox="1"/>
      </xdr:nvSpPr>
      <xdr:spPr>
        <a:xfrm>
          <a:off x="14014001" y="50577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CEF8E136-3CDF-45F0-9A9F-086F26F29683}"/>
            </a:ext>
          </a:extLst>
        </xdr:cNvPr>
        <xdr:cNvSpPr/>
      </xdr:nvSpPr>
      <xdr:spPr>
        <a:xfrm>
          <a:off x="16354425" y="49815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7EA75414-1BC5-4A8E-9934-1C595D420C5C}"/>
            </a:ext>
          </a:extLst>
        </xdr:cNvPr>
        <xdr:cNvSpPr/>
      </xdr:nvSpPr>
      <xdr:spPr>
        <a:xfrm>
          <a:off x="16354425" y="5162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639FAA0E-D3B2-4E58-913B-F00DF7D006CB}"/>
            </a:ext>
          </a:extLst>
        </xdr:cNvPr>
        <xdr:cNvSpPr/>
      </xdr:nvSpPr>
      <xdr:spPr>
        <a:xfrm>
          <a:off x="17849850" y="498157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8361984E-8776-4C5D-A7FD-9535523B0F1A}"/>
            </a:ext>
          </a:extLst>
        </xdr:cNvPr>
        <xdr:cNvSpPr/>
      </xdr:nvSpPr>
      <xdr:spPr>
        <a:xfrm>
          <a:off x="17849850" y="516255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4A5A8032-49BE-455D-AD52-81E7320EBFFA}"/>
            </a:ext>
          </a:extLst>
        </xdr:cNvPr>
        <xdr:cNvSpPr/>
      </xdr:nvSpPr>
      <xdr:spPr>
        <a:xfrm>
          <a:off x="19173825" y="498157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A618210E-FF6A-4642-AEF6-239783150F86}"/>
            </a:ext>
          </a:extLst>
        </xdr:cNvPr>
        <xdr:cNvSpPr/>
      </xdr:nvSpPr>
      <xdr:spPr>
        <a:xfrm>
          <a:off x="19173825" y="5162550"/>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DF1FC96B-E62A-4159-907B-E79CC96DC420}"/>
            </a:ext>
          </a:extLst>
        </xdr:cNvPr>
        <xdr:cNvSpPr/>
      </xdr:nvSpPr>
      <xdr:spPr>
        <a:xfrm>
          <a:off x="11668125" y="546735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808D24-4E77-405F-8851-A4D7C6A1E678}"/>
            </a:ext>
          </a:extLst>
        </xdr:cNvPr>
        <xdr:cNvSpPr/>
      </xdr:nvSpPr>
      <xdr:spPr>
        <a:xfrm>
          <a:off x="16459200" y="5467350"/>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C7FF9FF6-BFE2-44AF-9EFA-3B496E0122A2}"/>
            </a:ext>
          </a:extLst>
        </xdr:cNvPr>
        <xdr:cNvSpPr/>
      </xdr:nvSpPr>
      <xdr:spPr>
        <a:xfrm>
          <a:off x="16459200" y="5467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BBD96835-210D-457B-A328-E58546F94264}"/>
            </a:ext>
          </a:extLst>
        </xdr:cNvPr>
        <xdr:cNvSpPr txBox="1"/>
      </xdr:nvSpPr>
      <xdr:spPr>
        <a:xfrm>
          <a:off x="16573500" y="576262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公債費の特定財源が約</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億円増加したことにより、令和４年度単年度の実質公債費比率は</a:t>
          </a:r>
          <a:r>
            <a:rPr kumimoji="1" lang="en-US" altLang="ja-JP" sz="1300">
              <a:latin typeface="ＭＳ Ｐゴシック" panose="020B0600070205080204" pitchFamily="50" charset="-128"/>
              <a:ea typeface="ＭＳ Ｐゴシック" panose="020B0600070205080204" pitchFamily="50" charset="-128"/>
            </a:rPr>
            <a:t>6.29</a:t>
          </a:r>
          <a:r>
            <a:rPr kumimoji="1" lang="ja-JP" altLang="en-US" sz="1300">
              <a:latin typeface="ＭＳ Ｐゴシック" panose="020B0600070205080204" pitchFamily="50" charset="-128"/>
              <a:ea typeface="ＭＳ Ｐゴシック" panose="020B0600070205080204" pitchFamily="50" charset="-128"/>
            </a:rPr>
            <a:t>％となり、令和３年度単年度の比率（</a:t>
          </a:r>
          <a:r>
            <a:rPr kumimoji="1" lang="en-US" altLang="ja-JP" sz="1300">
              <a:latin typeface="ＭＳ Ｐゴシック" panose="020B0600070205080204" pitchFamily="50" charset="-128"/>
              <a:ea typeface="ＭＳ Ｐゴシック" panose="020B0600070205080204" pitchFamily="50" charset="-128"/>
            </a:rPr>
            <a:t>6.90</a:t>
          </a:r>
          <a:r>
            <a:rPr kumimoji="1" lang="ja-JP" altLang="en-US" sz="1300">
              <a:latin typeface="ＭＳ Ｐゴシック" panose="020B0600070205080204" pitchFamily="50" charset="-128"/>
              <a:ea typeface="ＭＳ Ｐゴシック" panose="020B0600070205080204" pitchFamily="50" charset="-128"/>
            </a:rPr>
            <a:t>％）よりは減となったが、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カ年平均から抜けた令和元年度の単年度の実質公債費比率（</a:t>
          </a:r>
          <a:r>
            <a:rPr kumimoji="1" lang="en-US" altLang="ja-JP" sz="1300">
              <a:latin typeface="ＭＳ Ｐゴシック" panose="020B0600070205080204" pitchFamily="50" charset="-128"/>
              <a:ea typeface="ＭＳ Ｐゴシック" panose="020B0600070205080204" pitchFamily="50" charset="-128"/>
            </a:rPr>
            <a:t>5.91</a:t>
          </a:r>
          <a:r>
            <a:rPr kumimoji="1" lang="ja-JP" altLang="en-US" sz="1300">
              <a:latin typeface="ＭＳ Ｐゴシック" panose="020B0600070205080204" pitchFamily="50" charset="-128"/>
              <a:ea typeface="ＭＳ Ｐゴシック" panose="020B0600070205080204" pitchFamily="50" charset="-128"/>
            </a:rPr>
            <a:t>％）を上回る数値であったため比率が若干上昇した。</a:t>
          </a:r>
        </a:p>
        <a:p>
          <a:r>
            <a:rPr kumimoji="1" lang="ja-JP" altLang="en-US" sz="1300">
              <a:latin typeface="ＭＳ Ｐゴシック" panose="020B0600070205080204" pitchFamily="50" charset="-128"/>
              <a:ea typeface="ＭＳ Ｐゴシック" panose="020B0600070205080204" pitchFamily="50" charset="-128"/>
            </a:rPr>
            <a:t>　元利償還金に対する地方交付税措置のある有利な起債を活用するなど、今後も市債残高を見据えた普通建設事業費の平準化に努める。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52D967C4-F420-429F-A496-A32DEAB75E65}"/>
            </a:ext>
          </a:extLst>
        </xdr:cNvPr>
        <xdr:cNvSpPr txBox="1"/>
      </xdr:nvSpPr>
      <xdr:spPr>
        <a:xfrm>
          <a:off x="11630025" y="52863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FE1AF818-15AA-4E1C-BC02-B5FBC85823DD}"/>
            </a:ext>
          </a:extLst>
        </xdr:cNvPr>
        <xdr:cNvCxnSpPr/>
      </xdr:nvCxnSpPr>
      <xdr:spPr>
        <a:xfrm>
          <a:off x="11668125" y="7743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A7C31C70-36EB-442F-B111-A3A3137BCE7A}"/>
            </a:ext>
          </a:extLst>
        </xdr:cNvPr>
        <xdr:cNvSpPr txBox="1"/>
      </xdr:nvSpPr>
      <xdr:spPr>
        <a:xfrm>
          <a:off x="10982325" y="760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AF2B4272-4829-48E9-95BE-FB5592EBE9B1}"/>
            </a:ext>
          </a:extLst>
        </xdr:cNvPr>
        <xdr:cNvCxnSpPr/>
      </xdr:nvCxnSpPr>
      <xdr:spPr>
        <a:xfrm>
          <a:off x="11668125" y="7360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4ED1EA0C-096C-4DD9-8BB8-7F1DECACB1F3}"/>
            </a:ext>
          </a:extLst>
        </xdr:cNvPr>
        <xdr:cNvSpPr txBox="1"/>
      </xdr:nvSpPr>
      <xdr:spPr>
        <a:xfrm>
          <a:off x="10982325" y="723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7D34A9B9-2D18-4D3C-A61C-77867EE88627}"/>
            </a:ext>
          </a:extLst>
        </xdr:cNvPr>
        <xdr:cNvCxnSpPr/>
      </xdr:nvCxnSpPr>
      <xdr:spPr>
        <a:xfrm>
          <a:off x="11668125" y="697441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1C296E6C-1FBB-4F66-98B1-B94299BF5584}"/>
            </a:ext>
          </a:extLst>
        </xdr:cNvPr>
        <xdr:cNvSpPr txBox="1"/>
      </xdr:nvSpPr>
      <xdr:spPr>
        <a:xfrm>
          <a:off x="10982325" y="684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CF191AD3-BBFD-4D90-B6F8-8C0B3E61BCB8}"/>
            </a:ext>
          </a:extLst>
        </xdr:cNvPr>
        <xdr:cNvCxnSpPr/>
      </xdr:nvCxnSpPr>
      <xdr:spPr>
        <a:xfrm>
          <a:off x="11668125" y="6600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1A10E8F8-B4AD-4207-883D-B472CDF0AAAA}"/>
            </a:ext>
          </a:extLst>
        </xdr:cNvPr>
        <xdr:cNvSpPr txBox="1"/>
      </xdr:nvSpPr>
      <xdr:spPr>
        <a:xfrm>
          <a:off x="10982325"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BF7B7717-7CD0-4E66-88DE-75CC36FCF3A1}"/>
            </a:ext>
          </a:extLst>
        </xdr:cNvPr>
        <xdr:cNvCxnSpPr/>
      </xdr:nvCxnSpPr>
      <xdr:spPr>
        <a:xfrm>
          <a:off x="11668125" y="6217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6C1C624-1F49-4745-8A41-FDC0152E8B36}"/>
            </a:ext>
          </a:extLst>
        </xdr:cNvPr>
        <xdr:cNvSpPr txBox="1"/>
      </xdr:nvSpPr>
      <xdr:spPr>
        <a:xfrm>
          <a:off x="10982325" y="60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F4E74717-F4D4-4EE2-A461-333AF8A1A19D}"/>
            </a:ext>
          </a:extLst>
        </xdr:cNvPr>
        <xdr:cNvCxnSpPr/>
      </xdr:nvCxnSpPr>
      <xdr:spPr>
        <a:xfrm>
          <a:off x="11668125" y="584094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0" name="テキスト ボックス 369">
          <a:extLst>
            <a:ext uri="{FF2B5EF4-FFF2-40B4-BE49-F238E27FC236}">
              <a16:creationId xmlns:a16="http://schemas.microsoft.com/office/drawing/2014/main" id="{978A038C-8BCF-4F77-BE73-C90043711543}"/>
            </a:ext>
          </a:extLst>
        </xdr:cNvPr>
        <xdr:cNvSpPr txBox="1"/>
      </xdr:nvSpPr>
      <xdr:spPr>
        <a:xfrm>
          <a:off x="10982325" y="570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A27193B7-CA53-4C98-9D40-5BA40E5AE99C}"/>
            </a:ext>
          </a:extLst>
        </xdr:cNvPr>
        <xdr:cNvCxnSpPr/>
      </xdr:nvCxnSpPr>
      <xdr:spPr>
        <a:xfrm>
          <a:off x="11668125" y="54673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DC320D27-9D30-421D-B22E-70ED4D8B15AD}"/>
            </a:ext>
          </a:extLst>
        </xdr:cNvPr>
        <xdr:cNvSpPr/>
      </xdr:nvSpPr>
      <xdr:spPr>
        <a:xfrm>
          <a:off x="11668125" y="546735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11289</xdr:rowOff>
    </xdr:from>
    <xdr:to>
      <xdr:col>81</xdr:col>
      <xdr:colOff>44450</xdr:colOff>
      <xdr:row>45</xdr:row>
      <xdr:rowOff>60678</xdr:rowOff>
    </xdr:to>
    <xdr:cxnSp macro="">
      <xdr:nvCxnSpPr>
        <xdr:cNvPr id="373" name="直線コネクタ 372">
          <a:extLst>
            <a:ext uri="{FF2B5EF4-FFF2-40B4-BE49-F238E27FC236}">
              <a16:creationId xmlns:a16="http://schemas.microsoft.com/office/drawing/2014/main" id="{F01A9AEE-0CC7-41AD-89BE-FD1893F18740}"/>
            </a:ext>
          </a:extLst>
        </xdr:cNvPr>
        <xdr:cNvCxnSpPr/>
      </xdr:nvCxnSpPr>
      <xdr:spPr>
        <a:xfrm flipV="1">
          <a:off x="15478125" y="5999339"/>
          <a:ext cx="0" cy="13511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32755</xdr:rowOff>
    </xdr:from>
    <xdr:ext cx="762000" cy="259045"/>
    <xdr:sp macro="" textlink="">
      <xdr:nvSpPr>
        <xdr:cNvPr id="374" name="公債費負担の状況最小値テキスト">
          <a:extLst>
            <a:ext uri="{FF2B5EF4-FFF2-40B4-BE49-F238E27FC236}">
              <a16:creationId xmlns:a16="http://schemas.microsoft.com/office/drawing/2014/main" id="{1DD209F1-08D5-4947-9085-DE6303BBCFFB}"/>
            </a:ext>
          </a:extLst>
        </xdr:cNvPr>
        <xdr:cNvSpPr txBox="1"/>
      </xdr:nvSpPr>
      <xdr:spPr>
        <a:xfrm>
          <a:off x="15563850" y="731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60678</xdr:rowOff>
    </xdr:from>
    <xdr:to>
      <xdr:col>81</xdr:col>
      <xdr:colOff>133350</xdr:colOff>
      <xdr:row>45</xdr:row>
      <xdr:rowOff>60678</xdr:rowOff>
    </xdr:to>
    <xdr:cxnSp macro="">
      <xdr:nvCxnSpPr>
        <xdr:cNvPr id="375" name="直線コネクタ 374">
          <a:extLst>
            <a:ext uri="{FF2B5EF4-FFF2-40B4-BE49-F238E27FC236}">
              <a16:creationId xmlns:a16="http://schemas.microsoft.com/office/drawing/2014/main" id="{DD04DB2A-2909-4D09-B754-8A7E3972EEE5}"/>
            </a:ext>
          </a:extLst>
        </xdr:cNvPr>
        <xdr:cNvCxnSpPr/>
      </xdr:nvCxnSpPr>
      <xdr:spPr>
        <a:xfrm>
          <a:off x="15401925" y="73504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97666</xdr:rowOff>
    </xdr:from>
    <xdr:ext cx="762000" cy="259045"/>
    <xdr:sp macro="" textlink="">
      <xdr:nvSpPr>
        <xdr:cNvPr id="376" name="公債費負担の状況最大値テキスト">
          <a:extLst>
            <a:ext uri="{FF2B5EF4-FFF2-40B4-BE49-F238E27FC236}">
              <a16:creationId xmlns:a16="http://schemas.microsoft.com/office/drawing/2014/main" id="{33C45BE4-A93E-4273-AA85-5E1556BC74A2}"/>
            </a:ext>
          </a:extLst>
        </xdr:cNvPr>
        <xdr:cNvSpPr txBox="1"/>
      </xdr:nvSpPr>
      <xdr:spPr>
        <a:xfrm>
          <a:off x="15563850" y="576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11289</xdr:rowOff>
    </xdr:from>
    <xdr:to>
      <xdr:col>81</xdr:col>
      <xdr:colOff>133350</xdr:colOff>
      <xdr:row>37</xdr:row>
      <xdr:rowOff>11289</xdr:rowOff>
    </xdr:to>
    <xdr:cxnSp macro="">
      <xdr:nvCxnSpPr>
        <xdr:cNvPr id="377" name="直線コネクタ 376">
          <a:extLst>
            <a:ext uri="{FF2B5EF4-FFF2-40B4-BE49-F238E27FC236}">
              <a16:creationId xmlns:a16="http://schemas.microsoft.com/office/drawing/2014/main" id="{9DE391BD-0A9E-4BCC-935A-A4BF00F3BD3F}"/>
            </a:ext>
          </a:extLst>
        </xdr:cNvPr>
        <xdr:cNvCxnSpPr/>
      </xdr:nvCxnSpPr>
      <xdr:spPr>
        <a:xfrm>
          <a:off x="15401925" y="59993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22578</xdr:rowOff>
    </xdr:from>
    <xdr:to>
      <xdr:col>81</xdr:col>
      <xdr:colOff>44450</xdr:colOff>
      <xdr:row>41</xdr:row>
      <xdr:rowOff>35983</xdr:rowOff>
    </xdr:to>
    <xdr:cxnSp macro="">
      <xdr:nvCxnSpPr>
        <xdr:cNvPr id="378" name="直線コネクタ 377">
          <a:extLst>
            <a:ext uri="{FF2B5EF4-FFF2-40B4-BE49-F238E27FC236}">
              <a16:creationId xmlns:a16="http://schemas.microsoft.com/office/drawing/2014/main" id="{82BDF7A0-F031-4B92-B777-E40AD9E9CFE9}"/>
            </a:ext>
          </a:extLst>
        </xdr:cNvPr>
        <xdr:cNvCxnSpPr/>
      </xdr:nvCxnSpPr>
      <xdr:spPr>
        <a:xfrm>
          <a:off x="14716125" y="6664678"/>
          <a:ext cx="762000" cy="1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155522</xdr:rowOff>
    </xdr:from>
    <xdr:ext cx="762000" cy="259045"/>
    <xdr:sp macro="" textlink="">
      <xdr:nvSpPr>
        <xdr:cNvPr id="379" name="公債費負担の状況平均値テキスト">
          <a:extLst>
            <a:ext uri="{FF2B5EF4-FFF2-40B4-BE49-F238E27FC236}">
              <a16:creationId xmlns:a16="http://schemas.microsoft.com/office/drawing/2014/main" id="{538112DD-011B-4BD0-B191-B6C0C97332A9}"/>
            </a:ext>
          </a:extLst>
        </xdr:cNvPr>
        <xdr:cNvSpPr txBox="1"/>
      </xdr:nvSpPr>
      <xdr:spPr>
        <a:xfrm>
          <a:off x="15563850" y="6632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11995</xdr:rowOff>
    </xdr:from>
    <xdr:to>
      <xdr:col>81</xdr:col>
      <xdr:colOff>95250</xdr:colOff>
      <xdr:row>41</xdr:row>
      <xdr:rowOff>113595</xdr:rowOff>
    </xdr:to>
    <xdr:sp macro="" textlink="">
      <xdr:nvSpPr>
        <xdr:cNvPr id="380" name="フローチャート: 判断 379">
          <a:extLst>
            <a:ext uri="{FF2B5EF4-FFF2-40B4-BE49-F238E27FC236}">
              <a16:creationId xmlns:a16="http://schemas.microsoft.com/office/drawing/2014/main" id="{1DFE9034-2580-4641-AC10-185086609B7F}"/>
            </a:ext>
          </a:extLst>
        </xdr:cNvPr>
        <xdr:cNvSpPr/>
      </xdr:nvSpPr>
      <xdr:spPr>
        <a:xfrm>
          <a:off x="15430500" y="664774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100189</xdr:rowOff>
    </xdr:from>
    <xdr:to>
      <xdr:col>77</xdr:col>
      <xdr:colOff>44450</xdr:colOff>
      <xdr:row>41</xdr:row>
      <xdr:rowOff>22578</xdr:rowOff>
    </xdr:to>
    <xdr:cxnSp macro="">
      <xdr:nvCxnSpPr>
        <xdr:cNvPr id="381" name="直線コネクタ 380">
          <a:extLst>
            <a:ext uri="{FF2B5EF4-FFF2-40B4-BE49-F238E27FC236}">
              <a16:creationId xmlns:a16="http://schemas.microsoft.com/office/drawing/2014/main" id="{64CEDEAB-90F0-4797-A0A8-0C5248938CD7}"/>
            </a:ext>
          </a:extLst>
        </xdr:cNvPr>
        <xdr:cNvCxnSpPr/>
      </xdr:nvCxnSpPr>
      <xdr:spPr>
        <a:xfrm>
          <a:off x="13906500" y="6580364"/>
          <a:ext cx="809625" cy="8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52211</xdr:rowOff>
    </xdr:from>
    <xdr:to>
      <xdr:col>77</xdr:col>
      <xdr:colOff>95250</xdr:colOff>
      <xdr:row>41</xdr:row>
      <xdr:rowOff>153811</xdr:rowOff>
    </xdr:to>
    <xdr:sp macro="" textlink="">
      <xdr:nvSpPr>
        <xdr:cNvPr id="382" name="フローチャート: 判断 381">
          <a:extLst>
            <a:ext uri="{FF2B5EF4-FFF2-40B4-BE49-F238E27FC236}">
              <a16:creationId xmlns:a16="http://schemas.microsoft.com/office/drawing/2014/main" id="{FE2415C1-E8FB-49E7-85BF-D43A6EAB5D8C}"/>
            </a:ext>
          </a:extLst>
        </xdr:cNvPr>
        <xdr:cNvSpPr/>
      </xdr:nvSpPr>
      <xdr:spPr>
        <a:xfrm>
          <a:off x="14668500" y="668796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138588</xdr:rowOff>
    </xdr:from>
    <xdr:ext cx="736600" cy="259045"/>
    <xdr:sp macro="" textlink="">
      <xdr:nvSpPr>
        <xdr:cNvPr id="383" name="テキスト ボックス 382">
          <a:extLst>
            <a:ext uri="{FF2B5EF4-FFF2-40B4-BE49-F238E27FC236}">
              <a16:creationId xmlns:a16="http://schemas.microsoft.com/office/drawing/2014/main" id="{2B4B6A9A-08C0-4082-A365-C093CEEFC464}"/>
            </a:ext>
          </a:extLst>
        </xdr:cNvPr>
        <xdr:cNvSpPr txBox="1"/>
      </xdr:nvSpPr>
      <xdr:spPr>
        <a:xfrm>
          <a:off x="14373225" y="6780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33161</xdr:rowOff>
    </xdr:from>
    <xdr:to>
      <xdr:col>72</xdr:col>
      <xdr:colOff>203200</xdr:colOff>
      <xdr:row>40</xdr:row>
      <xdr:rowOff>100189</xdr:rowOff>
    </xdr:to>
    <xdr:cxnSp macro="">
      <xdr:nvCxnSpPr>
        <xdr:cNvPr id="384" name="直線コネクタ 383">
          <a:extLst>
            <a:ext uri="{FF2B5EF4-FFF2-40B4-BE49-F238E27FC236}">
              <a16:creationId xmlns:a16="http://schemas.microsoft.com/office/drawing/2014/main" id="{019C0767-8A07-4104-AFDB-2E4247B44A44}"/>
            </a:ext>
          </a:extLst>
        </xdr:cNvPr>
        <xdr:cNvCxnSpPr/>
      </xdr:nvCxnSpPr>
      <xdr:spPr>
        <a:xfrm>
          <a:off x="13106400" y="6506986"/>
          <a:ext cx="800100" cy="7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79022</xdr:rowOff>
    </xdr:from>
    <xdr:to>
      <xdr:col>73</xdr:col>
      <xdr:colOff>44450</xdr:colOff>
      <xdr:row>42</xdr:row>
      <xdr:rowOff>9172</xdr:rowOff>
    </xdr:to>
    <xdr:sp macro="" textlink="">
      <xdr:nvSpPr>
        <xdr:cNvPr id="385" name="フローチャート: 判断 384">
          <a:extLst>
            <a:ext uri="{FF2B5EF4-FFF2-40B4-BE49-F238E27FC236}">
              <a16:creationId xmlns:a16="http://schemas.microsoft.com/office/drawing/2014/main" id="{3BA0B375-3E63-4130-A763-DD486D03F737}"/>
            </a:ext>
          </a:extLst>
        </xdr:cNvPr>
        <xdr:cNvSpPr/>
      </xdr:nvSpPr>
      <xdr:spPr>
        <a:xfrm>
          <a:off x="13868400" y="671794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165399</xdr:rowOff>
    </xdr:from>
    <xdr:ext cx="762000" cy="259045"/>
    <xdr:sp macro="" textlink="">
      <xdr:nvSpPr>
        <xdr:cNvPr id="386" name="テキスト ボックス 385">
          <a:extLst>
            <a:ext uri="{FF2B5EF4-FFF2-40B4-BE49-F238E27FC236}">
              <a16:creationId xmlns:a16="http://schemas.microsoft.com/office/drawing/2014/main" id="{4F7812CB-9233-48C6-9361-4388F38E50ED}"/>
            </a:ext>
          </a:extLst>
        </xdr:cNvPr>
        <xdr:cNvSpPr txBox="1"/>
      </xdr:nvSpPr>
      <xdr:spPr>
        <a:xfrm>
          <a:off x="13554075" y="680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6350</xdr:rowOff>
    </xdr:from>
    <xdr:to>
      <xdr:col>68</xdr:col>
      <xdr:colOff>152400</xdr:colOff>
      <xdr:row>40</xdr:row>
      <xdr:rowOff>33161</xdr:rowOff>
    </xdr:to>
    <xdr:cxnSp macro="">
      <xdr:nvCxnSpPr>
        <xdr:cNvPr id="387" name="直線コネクタ 386">
          <a:extLst>
            <a:ext uri="{FF2B5EF4-FFF2-40B4-BE49-F238E27FC236}">
              <a16:creationId xmlns:a16="http://schemas.microsoft.com/office/drawing/2014/main" id="{7FBFEF36-9974-4561-A66D-889A34DB16AF}"/>
            </a:ext>
          </a:extLst>
        </xdr:cNvPr>
        <xdr:cNvCxnSpPr/>
      </xdr:nvCxnSpPr>
      <xdr:spPr>
        <a:xfrm>
          <a:off x="12296775" y="6486525"/>
          <a:ext cx="809625" cy="2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79022</xdr:rowOff>
    </xdr:from>
    <xdr:to>
      <xdr:col>68</xdr:col>
      <xdr:colOff>203200</xdr:colOff>
      <xdr:row>42</xdr:row>
      <xdr:rowOff>9172</xdr:rowOff>
    </xdr:to>
    <xdr:sp macro="" textlink="">
      <xdr:nvSpPr>
        <xdr:cNvPr id="388" name="フローチャート: 判断 387">
          <a:extLst>
            <a:ext uri="{FF2B5EF4-FFF2-40B4-BE49-F238E27FC236}">
              <a16:creationId xmlns:a16="http://schemas.microsoft.com/office/drawing/2014/main" id="{D0E6F970-6B19-4B95-97F5-240A10FDF91D}"/>
            </a:ext>
          </a:extLst>
        </xdr:cNvPr>
        <xdr:cNvSpPr/>
      </xdr:nvSpPr>
      <xdr:spPr>
        <a:xfrm>
          <a:off x="13058775" y="671794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165399</xdr:rowOff>
    </xdr:from>
    <xdr:ext cx="762000" cy="259045"/>
    <xdr:sp macro="" textlink="">
      <xdr:nvSpPr>
        <xdr:cNvPr id="389" name="テキスト ボックス 388">
          <a:extLst>
            <a:ext uri="{FF2B5EF4-FFF2-40B4-BE49-F238E27FC236}">
              <a16:creationId xmlns:a16="http://schemas.microsoft.com/office/drawing/2014/main" id="{63CB849F-9B92-4EE6-B731-4F2FB5CDF075}"/>
            </a:ext>
          </a:extLst>
        </xdr:cNvPr>
        <xdr:cNvSpPr txBox="1"/>
      </xdr:nvSpPr>
      <xdr:spPr>
        <a:xfrm>
          <a:off x="12763500" y="680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1411</xdr:rowOff>
    </xdr:from>
    <xdr:to>
      <xdr:col>64</xdr:col>
      <xdr:colOff>152400</xdr:colOff>
      <xdr:row>42</xdr:row>
      <xdr:rowOff>103011</xdr:rowOff>
    </xdr:to>
    <xdr:sp macro="" textlink="">
      <xdr:nvSpPr>
        <xdr:cNvPr id="390" name="フローチャート: 判断 389">
          <a:extLst>
            <a:ext uri="{FF2B5EF4-FFF2-40B4-BE49-F238E27FC236}">
              <a16:creationId xmlns:a16="http://schemas.microsoft.com/office/drawing/2014/main" id="{CB12D224-36D3-4F4D-84E7-CBD0E87129A3}"/>
            </a:ext>
          </a:extLst>
        </xdr:cNvPr>
        <xdr:cNvSpPr/>
      </xdr:nvSpPr>
      <xdr:spPr>
        <a:xfrm>
          <a:off x="12239625" y="680226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87788</xdr:rowOff>
    </xdr:from>
    <xdr:ext cx="762000" cy="259045"/>
    <xdr:sp macro="" textlink="">
      <xdr:nvSpPr>
        <xdr:cNvPr id="391" name="テキスト ボックス 390">
          <a:extLst>
            <a:ext uri="{FF2B5EF4-FFF2-40B4-BE49-F238E27FC236}">
              <a16:creationId xmlns:a16="http://schemas.microsoft.com/office/drawing/2014/main" id="{EC691C3E-9011-4443-BB1C-3E0EF7457926}"/>
            </a:ext>
          </a:extLst>
        </xdr:cNvPr>
        <xdr:cNvSpPr txBox="1"/>
      </xdr:nvSpPr>
      <xdr:spPr>
        <a:xfrm>
          <a:off x="11953875" y="688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C1D9CAC2-4901-4C8E-B82D-988575823955}"/>
            </a:ext>
          </a:extLst>
        </xdr:cNvPr>
        <xdr:cNvSpPr txBox="1"/>
      </xdr:nvSpPr>
      <xdr:spPr>
        <a:xfrm>
          <a:off x="15278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5F1357C7-A70A-4ACB-9ACE-DA82F31B9383}"/>
            </a:ext>
          </a:extLst>
        </xdr:cNvPr>
        <xdr:cNvSpPr txBox="1"/>
      </xdr:nvSpPr>
      <xdr:spPr>
        <a:xfrm>
          <a:off x="14516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133EA7E0-D3C9-4CD2-9FBE-EA704076AAE3}"/>
            </a:ext>
          </a:extLst>
        </xdr:cNvPr>
        <xdr:cNvSpPr txBox="1"/>
      </xdr:nvSpPr>
      <xdr:spPr>
        <a:xfrm>
          <a:off x="137160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777427B4-79BB-461D-A54F-DF79BCC3C0E7}"/>
            </a:ext>
          </a:extLst>
        </xdr:cNvPr>
        <xdr:cNvSpPr txBox="1"/>
      </xdr:nvSpPr>
      <xdr:spPr>
        <a:xfrm>
          <a:off x="129063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E6772672-ED49-4202-B407-D324E2FEA072}"/>
            </a:ext>
          </a:extLst>
        </xdr:cNvPr>
        <xdr:cNvSpPr txBox="1"/>
      </xdr:nvSpPr>
      <xdr:spPr>
        <a:xfrm>
          <a:off x="1209675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97" name="楕円 396">
          <a:extLst>
            <a:ext uri="{FF2B5EF4-FFF2-40B4-BE49-F238E27FC236}">
              <a16:creationId xmlns:a16="http://schemas.microsoft.com/office/drawing/2014/main" id="{9BE21BF5-D709-4C76-80BD-633C4FAE2F8B}"/>
            </a:ext>
          </a:extLst>
        </xdr:cNvPr>
        <xdr:cNvSpPr/>
      </xdr:nvSpPr>
      <xdr:spPr>
        <a:xfrm>
          <a:off x="15430500" y="663680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1710</xdr:rowOff>
    </xdr:from>
    <xdr:ext cx="762000" cy="259045"/>
    <xdr:sp macro="" textlink="">
      <xdr:nvSpPr>
        <xdr:cNvPr id="398" name="公債費負担の状況該当値テキスト">
          <a:extLst>
            <a:ext uri="{FF2B5EF4-FFF2-40B4-BE49-F238E27FC236}">
              <a16:creationId xmlns:a16="http://schemas.microsoft.com/office/drawing/2014/main" id="{A72EBB22-8D46-460E-97F1-2D13ECE938FF}"/>
            </a:ext>
          </a:extLst>
        </xdr:cNvPr>
        <xdr:cNvSpPr txBox="1"/>
      </xdr:nvSpPr>
      <xdr:spPr>
        <a:xfrm>
          <a:off x="15563850" y="6478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143228</xdr:rowOff>
    </xdr:from>
    <xdr:to>
      <xdr:col>77</xdr:col>
      <xdr:colOff>95250</xdr:colOff>
      <xdr:row>41</xdr:row>
      <xdr:rowOff>73378</xdr:rowOff>
    </xdr:to>
    <xdr:sp macro="" textlink="">
      <xdr:nvSpPr>
        <xdr:cNvPr id="399" name="楕円 398">
          <a:extLst>
            <a:ext uri="{FF2B5EF4-FFF2-40B4-BE49-F238E27FC236}">
              <a16:creationId xmlns:a16="http://schemas.microsoft.com/office/drawing/2014/main" id="{422EF917-9906-4898-B689-F118CCB6065A}"/>
            </a:ext>
          </a:extLst>
        </xdr:cNvPr>
        <xdr:cNvSpPr/>
      </xdr:nvSpPr>
      <xdr:spPr>
        <a:xfrm>
          <a:off x="14668500" y="661705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83555</xdr:rowOff>
    </xdr:from>
    <xdr:ext cx="736600" cy="259045"/>
    <xdr:sp macro="" textlink="">
      <xdr:nvSpPr>
        <xdr:cNvPr id="400" name="テキスト ボックス 399">
          <a:extLst>
            <a:ext uri="{FF2B5EF4-FFF2-40B4-BE49-F238E27FC236}">
              <a16:creationId xmlns:a16="http://schemas.microsoft.com/office/drawing/2014/main" id="{65F4BCDB-7B0D-47D6-B086-E4E99C542221}"/>
            </a:ext>
          </a:extLst>
        </xdr:cNvPr>
        <xdr:cNvSpPr txBox="1"/>
      </xdr:nvSpPr>
      <xdr:spPr>
        <a:xfrm>
          <a:off x="14373225" y="6401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49389</xdr:rowOff>
    </xdr:from>
    <xdr:to>
      <xdr:col>73</xdr:col>
      <xdr:colOff>44450</xdr:colOff>
      <xdr:row>40</xdr:row>
      <xdr:rowOff>150989</xdr:rowOff>
    </xdr:to>
    <xdr:sp macro="" textlink="">
      <xdr:nvSpPr>
        <xdr:cNvPr id="401" name="楕円 400">
          <a:extLst>
            <a:ext uri="{FF2B5EF4-FFF2-40B4-BE49-F238E27FC236}">
              <a16:creationId xmlns:a16="http://schemas.microsoft.com/office/drawing/2014/main" id="{6FB35271-8FC8-4EC7-808D-0EC4E4FAD5D5}"/>
            </a:ext>
          </a:extLst>
        </xdr:cNvPr>
        <xdr:cNvSpPr/>
      </xdr:nvSpPr>
      <xdr:spPr>
        <a:xfrm>
          <a:off x="13868400" y="652321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161166</xdr:rowOff>
    </xdr:from>
    <xdr:ext cx="762000" cy="259045"/>
    <xdr:sp macro="" textlink="">
      <xdr:nvSpPr>
        <xdr:cNvPr id="402" name="テキスト ボックス 401">
          <a:extLst>
            <a:ext uri="{FF2B5EF4-FFF2-40B4-BE49-F238E27FC236}">
              <a16:creationId xmlns:a16="http://schemas.microsoft.com/office/drawing/2014/main" id="{AEE57CE1-1469-49C9-BD7A-957627393FCF}"/>
            </a:ext>
          </a:extLst>
        </xdr:cNvPr>
        <xdr:cNvSpPr txBox="1"/>
      </xdr:nvSpPr>
      <xdr:spPr>
        <a:xfrm>
          <a:off x="13554075" y="631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153811</xdr:rowOff>
    </xdr:from>
    <xdr:to>
      <xdr:col>68</xdr:col>
      <xdr:colOff>203200</xdr:colOff>
      <xdr:row>40</xdr:row>
      <xdr:rowOff>83961</xdr:rowOff>
    </xdr:to>
    <xdr:sp macro="" textlink="">
      <xdr:nvSpPr>
        <xdr:cNvPr id="403" name="楕円 402">
          <a:extLst>
            <a:ext uri="{FF2B5EF4-FFF2-40B4-BE49-F238E27FC236}">
              <a16:creationId xmlns:a16="http://schemas.microsoft.com/office/drawing/2014/main" id="{A77B0BDC-6874-4DEE-86D4-E12D64FAE3DB}"/>
            </a:ext>
          </a:extLst>
        </xdr:cNvPr>
        <xdr:cNvSpPr/>
      </xdr:nvSpPr>
      <xdr:spPr>
        <a:xfrm>
          <a:off x="13058775" y="646888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94138</xdr:rowOff>
    </xdr:from>
    <xdr:ext cx="762000" cy="259045"/>
    <xdr:sp macro="" textlink="">
      <xdr:nvSpPr>
        <xdr:cNvPr id="404" name="テキスト ボックス 403">
          <a:extLst>
            <a:ext uri="{FF2B5EF4-FFF2-40B4-BE49-F238E27FC236}">
              <a16:creationId xmlns:a16="http://schemas.microsoft.com/office/drawing/2014/main" id="{E7041606-03BA-4F1E-9781-3012BB089A70}"/>
            </a:ext>
          </a:extLst>
        </xdr:cNvPr>
        <xdr:cNvSpPr txBox="1"/>
      </xdr:nvSpPr>
      <xdr:spPr>
        <a:xfrm>
          <a:off x="12763500" y="624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405" name="楕円 404">
          <a:extLst>
            <a:ext uri="{FF2B5EF4-FFF2-40B4-BE49-F238E27FC236}">
              <a16:creationId xmlns:a16="http://schemas.microsoft.com/office/drawing/2014/main" id="{A9C54FE2-1C6C-4AF2-B536-9C0BD7ADE36C}"/>
            </a:ext>
          </a:extLst>
        </xdr:cNvPr>
        <xdr:cNvSpPr/>
      </xdr:nvSpPr>
      <xdr:spPr>
        <a:xfrm>
          <a:off x="12239625" y="64389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406" name="テキスト ボックス 405">
          <a:extLst>
            <a:ext uri="{FF2B5EF4-FFF2-40B4-BE49-F238E27FC236}">
              <a16:creationId xmlns:a16="http://schemas.microsoft.com/office/drawing/2014/main" id="{32C1FF50-D8D7-409E-B199-E58399DF6832}"/>
            </a:ext>
          </a:extLst>
        </xdr:cNvPr>
        <xdr:cNvSpPr txBox="1"/>
      </xdr:nvSpPr>
      <xdr:spPr>
        <a:xfrm>
          <a:off x="11953875" y="6217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BF65317F-E5AD-4800-B369-E0BB55815852}"/>
            </a:ext>
          </a:extLst>
        </xdr:cNvPr>
        <xdr:cNvSpPr/>
      </xdr:nvSpPr>
      <xdr:spPr>
        <a:xfrm>
          <a:off x="11668125" y="1143000"/>
          <a:ext cx="461962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C0E39502-5CE3-457C-895E-DA840DD30930}"/>
            </a:ext>
          </a:extLst>
        </xdr:cNvPr>
        <xdr:cNvSpPr txBox="1"/>
      </xdr:nvSpPr>
      <xdr:spPr>
        <a:xfrm>
          <a:off x="12523455" y="1485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3AF1A096-E90C-49F2-ABC6-A278BB7EC264}"/>
            </a:ext>
          </a:extLst>
        </xdr:cNvPr>
        <xdr:cNvSpPr txBox="1"/>
      </xdr:nvSpPr>
      <xdr:spPr>
        <a:xfrm>
          <a:off x="13936995" y="14573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D23FBC0B-241B-4A97-A830-F2F2D9AEABE1}"/>
            </a:ext>
          </a:extLst>
        </xdr:cNvPr>
        <xdr:cNvSpPr/>
      </xdr:nvSpPr>
      <xdr:spPr>
        <a:xfrm>
          <a:off x="16354425" y="13811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D5CA42E6-A713-44EB-9C82-9060499482F2}"/>
            </a:ext>
          </a:extLst>
        </xdr:cNvPr>
        <xdr:cNvSpPr/>
      </xdr:nvSpPr>
      <xdr:spPr>
        <a:xfrm>
          <a:off x="16354425" y="15621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2E6E2CF3-A16E-4730-A0AB-5231D1146332}"/>
            </a:ext>
          </a:extLst>
        </xdr:cNvPr>
        <xdr:cNvSpPr/>
      </xdr:nvSpPr>
      <xdr:spPr>
        <a:xfrm>
          <a:off x="17849850" y="13811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11EB6006-0C14-46C7-B4A8-956B65DF5E3D}"/>
            </a:ext>
          </a:extLst>
        </xdr:cNvPr>
        <xdr:cNvSpPr/>
      </xdr:nvSpPr>
      <xdr:spPr>
        <a:xfrm>
          <a:off x="17849850" y="156210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12967785-2365-480C-815B-34FD5CC5EF21}"/>
            </a:ext>
          </a:extLst>
        </xdr:cNvPr>
        <xdr:cNvSpPr/>
      </xdr:nvSpPr>
      <xdr:spPr>
        <a:xfrm>
          <a:off x="19173825" y="138112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EFFCEFE8-5433-4822-AF60-949E8F8D9A44}"/>
            </a:ext>
          </a:extLst>
        </xdr:cNvPr>
        <xdr:cNvSpPr/>
      </xdr:nvSpPr>
      <xdr:spPr>
        <a:xfrm>
          <a:off x="19173825" y="1562100"/>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4FA17E04-9649-41A8-AAD4-C329C272BB64}"/>
            </a:ext>
          </a:extLst>
        </xdr:cNvPr>
        <xdr:cNvSpPr/>
      </xdr:nvSpPr>
      <xdr:spPr>
        <a:xfrm>
          <a:off x="11668125" y="186690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824D9574-C818-4570-AF31-8A8FDAF8B548}"/>
            </a:ext>
          </a:extLst>
        </xdr:cNvPr>
        <xdr:cNvSpPr/>
      </xdr:nvSpPr>
      <xdr:spPr>
        <a:xfrm>
          <a:off x="16459200" y="1866900"/>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40DD304E-3CA5-4934-8A01-EDC917BED4A0}"/>
            </a:ext>
          </a:extLst>
        </xdr:cNvPr>
        <xdr:cNvSpPr/>
      </xdr:nvSpPr>
      <xdr:spPr>
        <a:xfrm>
          <a:off x="16459200" y="1866900"/>
          <a:ext cx="34671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E50B642A-006A-4500-811A-F802C0B2F2A3}"/>
            </a:ext>
          </a:extLst>
        </xdr:cNvPr>
        <xdr:cNvSpPr txBox="1"/>
      </xdr:nvSpPr>
      <xdr:spPr>
        <a:xfrm>
          <a:off x="16573500" y="216217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標準税収入額等が増となった一方で、普通交付税及び臨時財政対策債発行可能額が減額し、算定上の分母である標準財政規模は</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億円減額となったが、財政調整基金や公共施設マネジメント基金等の増額により、算定上の分子から差し引きされる充当可能財源額が</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億円増額したことで、分子の減が分母の減を上回り、</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％数値が改善した。</a:t>
          </a:r>
        </a:p>
        <a:p>
          <a:r>
            <a:rPr kumimoji="1" lang="ja-JP" altLang="en-US" sz="1300">
              <a:latin typeface="ＭＳ Ｐゴシック" panose="020B0600070205080204" pitchFamily="50" charset="-128"/>
              <a:ea typeface="ＭＳ Ｐゴシック" panose="020B0600070205080204" pitchFamily="50" charset="-128"/>
            </a:rPr>
            <a:t>　今後もインフラ整備や施設の老朽化対策により将来負担額の増加が見込まれることから、普通建設事業の平準化を図り、財政の健全化に努める。</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D5777811-592A-4146-AE20-1E9BA1F1AAE7}"/>
            </a:ext>
          </a:extLst>
        </xdr:cNvPr>
        <xdr:cNvSpPr txBox="1"/>
      </xdr:nvSpPr>
      <xdr:spPr>
        <a:xfrm>
          <a:off x="11630025" y="16859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AFD495AD-17CF-45AB-B086-24FEC52788F9}"/>
            </a:ext>
          </a:extLst>
        </xdr:cNvPr>
        <xdr:cNvCxnSpPr/>
      </xdr:nvCxnSpPr>
      <xdr:spPr>
        <a:xfrm>
          <a:off x="11668125" y="41433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E9B9B4D4-887D-4099-B024-8E04A92CA224}"/>
            </a:ext>
          </a:extLst>
        </xdr:cNvPr>
        <xdr:cNvSpPr txBox="1"/>
      </xdr:nvSpPr>
      <xdr:spPr>
        <a:xfrm>
          <a:off x="10982325" y="400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a:extLst>
            <a:ext uri="{FF2B5EF4-FFF2-40B4-BE49-F238E27FC236}">
              <a16:creationId xmlns:a16="http://schemas.microsoft.com/office/drawing/2014/main" id="{E5108F9D-59A8-46A2-9322-75ACA595E56E}"/>
            </a:ext>
          </a:extLst>
        </xdr:cNvPr>
        <xdr:cNvCxnSpPr/>
      </xdr:nvCxnSpPr>
      <xdr:spPr>
        <a:xfrm>
          <a:off x="11668125" y="37602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a:extLst>
            <a:ext uri="{FF2B5EF4-FFF2-40B4-BE49-F238E27FC236}">
              <a16:creationId xmlns:a16="http://schemas.microsoft.com/office/drawing/2014/main" id="{403F98CA-B665-4C7D-AB87-E416DA94A265}"/>
            </a:ext>
          </a:extLst>
        </xdr:cNvPr>
        <xdr:cNvSpPr txBox="1"/>
      </xdr:nvSpPr>
      <xdr:spPr>
        <a:xfrm>
          <a:off x="10982325" y="3630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a:extLst>
            <a:ext uri="{FF2B5EF4-FFF2-40B4-BE49-F238E27FC236}">
              <a16:creationId xmlns:a16="http://schemas.microsoft.com/office/drawing/2014/main" id="{798590BD-F657-471F-BAD0-BEE43B189566}"/>
            </a:ext>
          </a:extLst>
        </xdr:cNvPr>
        <xdr:cNvCxnSpPr/>
      </xdr:nvCxnSpPr>
      <xdr:spPr>
        <a:xfrm>
          <a:off x="11668125" y="338349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a:extLst>
            <a:ext uri="{FF2B5EF4-FFF2-40B4-BE49-F238E27FC236}">
              <a16:creationId xmlns:a16="http://schemas.microsoft.com/office/drawing/2014/main" id="{9A69D648-7606-46A1-9C96-5C53E6DF59F7}"/>
            </a:ext>
          </a:extLst>
        </xdr:cNvPr>
        <xdr:cNvSpPr txBox="1"/>
      </xdr:nvSpPr>
      <xdr:spPr>
        <a:xfrm>
          <a:off x="10982325" y="3247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a:extLst>
            <a:ext uri="{FF2B5EF4-FFF2-40B4-BE49-F238E27FC236}">
              <a16:creationId xmlns:a16="http://schemas.microsoft.com/office/drawing/2014/main" id="{F9F33022-F6FC-47B2-A111-8F1A26D24121}"/>
            </a:ext>
          </a:extLst>
        </xdr:cNvPr>
        <xdr:cNvCxnSpPr/>
      </xdr:nvCxnSpPr>
      <xdr:spPr>
        <a:xfrm>
          <a:off x="11668125" y="30003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a:extLst>
            <a:ext uri="{FF2B5EF4-FFF2-40B4-BE49-F238E27FC236}">
              <a16:creationId xmlns:a16="http://schemas.microsoft.com/office/drawing/2014/main" id="{45560E1D-470F-4210-99BC-899A69F80965}"/>
            </a:ext>
          </a:extLst>
        </xdr:cNvPr>
        <xdr:cNvSpPr txBox="1"/>
      </xdr:nvSpPr>
      <xdr:spPr>
        <a:xfrm>
          <a:off x="10982325" y="287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a:extLst>
            <a:ext uri="{FF2B5EF4-FFF2-40B4-BE49-F238E27FC236}">
              <a16:creationId xmlns:a16="http://schemas.microsoft.com/office/drawing/2014/main" id="{788A066F-9A1C-4BF9-AD06-85A874188C73}"/>
            </a:ext>
          </a:extLst>
        </xdr:cNvPr>
        <xdr:cNvCxnSpPr/>
      </xdr:nvCxnSpPr>
      <xdr:spPr>
        <a:xfrm>
          <a:off x="11668125" y="26172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a:extLst>
            <a:ext uri="{FF2B5EF4-FFF2-40B4-BE49-F238E27FC236}">
              <a16:creationId xmlns:a16="http://schemas.microsoft.com/office/drawing/2014/main" id="{A3DC606F-AECD-4658-BB70-6DC196077C33}"/>
            </a:ext>
          </a:extLst>
        </xdr:cNvPr>
        <xdr:cNvSpPr txBox="1"/>
      </xdr:nvSpPr>
      <xdr:spPr>
        <a:xfrm>
          <a:off x="10982325" y="2487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a:extLst>
            <a:ext uri="{FF2B5EF4-FFF2-40B4-BE49-F238E27FC236}">
              <a16:creationId xmlns:a16="http://schemas.microsoft.com/office/drawing/2014/main" id="{1E11F1CA-44F4-4B79-86A5-8742B6C214F5}"/>
            </a:ext>
          </a:extLst>
        </xdr:cNvPr>
        <xdr:cNvCxnSpPr/>
      </xdr:nvCxnSpPr>
      <xdr:spPr>
        <a:xfrm>
          <a:off x="11668125" y="225001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a:extLst>
            <a:ext uri="{FF2B5EF4-FFF2-40B4-BE49-F238E27FC236}">
              <a16:creationId xmlns:a16="http://schemas.microsoft.com/office/drawing/2014/main" id="{AC2BC005-8CA1-4D55-A8A8-44E02B24C9C5}"/>
            </a:ext>
          </a:extLst>
        </xdr:cNvPr>
        <xdr:cNvSpPr txBox="1"/>
      </xdr:nvSpPr>
      <xdr:spPr>
        <a:xfrm>
          <a:off x="10982325" y="2104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91B8FB22-659F-4BC0-B795-47FED2FCB5F2}"/>
            </a:ext>
          </a:extLst>
        </xdr:cNvPr>
        <xdr:cNvCxnSpPr/>
      </xdr:nvCxnSpPr>
      <xdr:spPr>
        <a:xfrm>
          <a:off x="11668125" y="18669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C8261380-859A-4664-94AB-96DB72C081C6}"/>
            </a:ext>
          </a:extLst>
        </xdr:cNvPr>
        <xdr:cNvSpPr/>
      </xdr:nvSpPr>
      <xdr:spPr>
        <a:xfrm>
          <a:off x="11668125" y="186690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5" name="直線コネクタ 434">
          <a:extLst>
            <a:ext uri="{FF2B5EF4-FFF2-40B4-BE49-F238E27FC236}">
              <a16:creationId xmlns:a16="http://schemas.microsoft.com/office/drawing/2014/main" id="{9FB8C098-1C4D-41A1-AC1C-8093166924A3}"/>
            </a:ext>
          </a:extLst>
        </xdr:cNvPr>
        <xdr:cNvCxnSpPr/>
      </xdr:nvCxnSpPr>
      <xdr:spPr>
        <a:xfrm flipV="1">
          <a:off x="15478125" y="2250017"/>
          <a:ext cx="0" cy="1246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6" name="将来負担の状況最小値テキスト">
          <a:extLst>
            <a:ext uri="{FF2B5EF4-FFF2-40B4-BE49-F238E27FC236}">
              <a16:creationId xmlns:a16="http://schemas.microsoft.com/office/drawing/2014/main" id="{7157B8CE-F962-483F-B29A-31760E819FDA}"/>
            </a:ext>
          </a:extLst>
        </xdr:cNvPr>
        <xdr:cNvSpPr txBox="1"/>
      </xdr:nvSpPr>
      <xdr:spPr>
        <a:xfrm>
          <a:off x="15563850" y="3465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37" name="直線コネクタ 436">
          <a:extLst>
            <a:ext uri="{FF2B5EF4-FFF2-40B4-BE49-F238E27FC236}">
              <a16:creationId xmlns:a16="http://schemas.microsoft.com/office/drawing/2014/main" id="{671A3697-E2B2-4397-AC6C-35ECAB0F1D0F}"/>
            </a:ext>
          </a:extLst>
        </xdr:cNvPr>
        <xdr:cNvCxnSpPr/>
      </xdr:nvCxnSpPr>
      <xdr:spPr>
        <a:xfrm>
          <a:off x="15401925" y="349618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8" name="将来負担の状況最大値テキスト">
          <a:extLst>
            <a:ext uri="{FF2B5EF4-FFF2-40B4-BE49-F238E27FC236}">
              <a16:creationId xmlns:a16="http://schemas.microsoft.com/office/drawing/2014/main" id="{7C41B780-710C-4146-860F-A5A7B96BB6D4}"/>
            </a:ext>
          </a:extLst>
        </xdr:cNvPr>
        <xdr:cNvSpPr txBox="1"/>
      </xdr:nvSpPr>
      <xdr:spPr>
        <a:xfrm>
          <a:off x="15563850" y="1999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a:extLst>
            <a:ext uri="{FF2B5EF4-FFF2-40B4-BE49-F238E27FC236}">
              <a16:creationId xmlns:a16="http://schemas.microsoft.com/office/drawing/2014/main" id="{4EE8522F-0D40-4003-A466-1B5B7853A17D}"/>
            </a:ext>
          </a:extLst>
        </xdr:cNvPr>
        <xdr:cNvCxnSpPr/>
      </xdr:nvCxnSpPr>
      <xdr:spPr>
        <a:xfrm>
          <a:off x="15401925" y="225001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102277</xdr:rowOff>
    </xdr:from>
    <xdr:to>
      <xdr:col>81</xdr:col>
      <xdr:colOff>44450</xdr:colOff>
      <xdr:row>14</xdr:row>
      <xdr:rowOff>122386</xdr:rowOff>
    </xdr:to>
    <xdr:cxnSp macro="">
      <xdr:nvCxnSpPr>
        <xdr:cNvPr id="440" name="直線コネクタ 439">
          <a:extLst>
            <a:ext uri="{FF2B5EF4-FFF2-40B4-BE49-F238E27FC236}">
              <a16:creationId xmlns:a16="http://schemas.microsoft.com/office/drawing/2014/main" id="{DCB98833-F3A3-448C-833F-3E8269C25A63}"/>
            </a:ext>
          </a:extLst>
        </xdr:cNvPr>
        <xdr:cNvCxnSpPr/>
      </xdr:nvCxnSpPr>
      <xdr:spPr>
        <a:xfrm flipV="1">
          <a:off x="14716125" y="2372402"/>
          <a:ext cx="762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92473</xdr:rowOff>
    </xdr:from>
    <xdr:ext cx="762000" cy="259045"/>
    <xdr:sp macro="" textlink="">
      <xdr:nvSpPr>
        <xdr:cNvPr id="441" name="将来負担の状況平均値テキスト">
          <a:extLst>
            <a:ext uri="{FF2B5EF4-FFF2-40B4-BE49-F238E27FC236}">
              <a16:creationId xmlns:a16="http://schemas.microsoft.com/office/drawing/2014/main" id="{05BDF239-CD24-4229-AB0A-28295D7FE264}"/>
            </a:ext>
          </a:extLst>
        </xdr:cNvPr>
        <xdr:cNvSpPr txBox="1"/>
      </xdr:nvSpPr>
      <xdr:spPr>
        <a:xfrm>
          <a:off x="15563850" y="2683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120396</xdr:rowOff>
    </xdr:from>
    <xdr:to>
      <xdr:col>81</xdr:col>
      <xdr:colOff>95250</xdr:colOff>
      <xdr:row>17</xdr:row>
      <xdr:rowOff>50546</xdr:rowOff>
    </xdr:to>
    <xdr:sp macro="" textlink="">
      <xdr:nvSpPr>
        <xdr:cNvPr id="442" name="フローチャート: 判断 441">
          <a:extLst>
            <a:ext uri="{FF2B5EF4-FFF2-40B4-BE49-F238E27FC236}">
              <a16:creationId xmlns:a16="http://schemas.microsoft.com/office/drawing/2014/main" id="{A36F399D-70E6-43C1-B8BD-AD109BAA4E70}"/>
            </a:ext>
          </a:extLst>
        </xdr:cNvPr>
        <xdr:cNvSpPr/>
      </xdr:nvSpPr>
      <xdr:spPr>
        <a:xfrm>
          <a:off x="15430500" y="2714371"/>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122386</xdr:rowOff>
    </xdr:from>
    <xdr:to>
      <xdr:col>77</xdr:col>
      <xdr:colOff>44450</xdr:colOff>
      <xdr:row>15</xdr:row>
      <xdr:rowOff>25739</xdr:rowOff>
    </xdr:to>
    <xdr:cxnSp macro="">
      <xdr:nvCxnSpPr>
        <xdr:cNvPr id="443" name="直線コネクタ 442">
          <a:extLst>
            <a:ext uri="{FF2B5EF4-FFF2-40B4-BE49-F238E27FC236}">
              <a16:creationId xmlns:a16="http://schemas.microsoft.com/office/drawing/2014/main" id="{E7F50480-41EA-4358-9786-75DFFBDAB970}"/>
            </a:ext>
          </a:extLst>
        </xdr:cNvPr>
        <xdr:cNvCxnSpPr/>
      </xdr:nvCxnSpPr>
      <xdr:spPr>
        <a:xfrm flipV="1">
          <a:off x="13906500" y="2392511"/>
          <a:ext cx="809625" cy="6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162221</xdr:rowOff>
    </xdr:from>
    <xdr:to>
      <xdr:col>77</xdr:col>
      <xdr:colOff>95250</xdr:colOff>
      <xdr:row>17</xdr:row>
      <xdr:rowOff>92371</xdr:rowOff>
    </xdr:to>
    <xdr:sp macro="" textlink="">
      <xdr:nvSpPr>
        <xdr:cNvPr id="444" name="フローチャート: 判断 443">
          <a:extLst>
            <a:ext uri="{FF2B5EF4-FFF2-40B4-BE49-F238E27FC236}">
              <a16:creationId xmlns:a16="http://schemas.microsoft.com/office/drawing/2014/main" id="{0A81DFEB-CE24-4155-ABFD-0EC1723A57F8}"/>
            </a:ext>
          </a:extLst>
        </xdr:cNvPr>
        <xdr:cNvSpPr/>
      </xdr:nvSpPr>
      <xdr:spPr>
        <a:xfrm>
          <a:off x="14668500" y="274984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77148</xdr:rowOff>
    </xdr:from>
    <xdr:ext cx="736600" cy="259045"/>
    <xdr:sp macro="" textlink="">
      <xdr:nvSpPr>
        <xdr:cNvPr id="445" name="テキスト ボックス 444">
          <a:extLst>
            <a:ext uri="{FF2B5EF4-FFF2-40B4-BE49-F238E27FC236}">
              <a16:creationId xmlns:a16="http://schemas.microsoft.com/office/drawing/2014/main" id="{F26A8C1F-910D-4DC1-B543-60C7878DF6D9}"/>
            </a:ext>
          </a:extLst>
        </xdr:cNvPr>
        <xdr:cNvSpPr txBox="1"/>
      </xdr:nvSpPr>
      <xdr:spPr>
        <a:xfrm>
          <a:off x="14373225" y="2829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25739</xdr:rowOff>
    </xdr:from>
    <xdr:to>
      <xdr:col>72</xdr:col>
      <xdr:colOff>203200</xdr:colOff>
      <xdr:row>15</xdr:row>
      <xdr:rowOff>56303</xdr:rowOff>
    </xdr:to>
    <xdr:cxnSp macro="">
      <xdr:nvCxnSpPr>
        <xdr:cNvPr id="446" name="直線コネクタ 445">
          <a:extLst>
            <a:ext uri="{FF2B5EF4-FFF2-40B4-BE49-F238E27FC236}">
              <a16:creationId xmlns:a16="http://schemas.microsoft.com/office/drawing/2014/main" id="{10AA0382-91EF-4B92-9327-0ED337A4A9DE}"/>
            </a:ext>
          </a:extLst>
        </xdr:cNvPr>
        <xdr:cNvCxnSpPr/>
      </xdr:nvCxnSpPr>
      <xdr:spPr>
        <a:xfrm flipV="1">
          <a:off x="13106400" y="2457789"/>
          <a:ext cx="800100" cy="2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97748</xdr:rowOff>
    </xdr:from>
    <xdr:to>
      <xdr:col>73</xdr:col>
      <xdr:colOff>44450</xdr:colOff>
      <xdr:row>18</xdr:row>
      <xdr:rowOff>27898</xdr:rowOff>
    </xdr:to>
    <xdr:sp macro="" textlink="">
      <xdr:nvSpPr>
        <xdr:cNvPr id="447" name="フローチャート: 判断 446">
          <a:extLst>
            <a:ext uri="{FF2B5EF4-FFF2-40B4-BE49-F238E27FC236}">
              <a16:creationId xmlns:a16="http://schemas.microsoft.com/office/drawing/2014/main" id="{72450E80-A372-4C86-AFB2-441668D246B9}"/>
            </a:ext>
          </a:extLst>
        </xdr:cNvPr>
        <xdr:cNvSpPr/>
      </xdr:nvSpPr>
      <xdr:spPr>
        <a:xfrm>
          <a:off x="13868400" y="285047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12675</xdr:rowOff>
    </xdr:from>
    <xdr:ext cx="762000" cy="259045"/>
    <xdr:sp macro="" textlink="">
      <xdr:nvSpPr>
        <xdr:cNvPr id="448" name="テキスト ボックス 447">
          <a:extLst>
            <a:ext uri="{FF2B5EF4-FFF2-40B4-BE49-F238E27FC236}">
              <a16:creationId xmlns:a16="http://schemas.microsoft.com/office/drawing/2014/main" id="{0DA487AD-3221-46D2-8206-29BF54E9224C}"/>
            </a:ext>
          </a:extLst>
        </xdr:cNvPr>
        <xdr:cNvSpPr txBox="1"/>
      </xdr:nvSpPr>
      <xdr:spPr>
        <a:xfrm>
          <a:off x="13554075" y="2924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140885</xdr:rowOff>
    </xdr:from>
    <xdr:to>
      <xdr:col>68</xdr:col>
      <xdr:colOff>152400</xdr:colOff>
      <xdr:row>15</xdr:row>
      <xdr:rowOff>56303</xdr:rowOff>
    </xdr:to>
    <xdr:cxnSp macro="">
      <xdr:nvCxnSpPr>
        <xdr:cNvPr id="449" name="直線コネクタ 448">
          <a:extLst>
            <a:ext uri="{FF2B5EF4-FFF2-40B4-BE49-F238E27FC236}">
              <a16:creationId xmlns:a16="http://schemas.microsoft.com/office/drawing/2014/main" id="{DC22C530-CA50-4172-AA77-0B86194F9AC7}"/>
            </a:ext>
          </a:extLst>
        </xdr:cNvPr>
        <xdr:cNvCxnSpPr/>
      </xdr:nvCxnSpPr>
      <xdr:spPr>
        <a:xfrm>
          <a:off x="12296775" y="2411010"/>
          <a:ext cx="809625" cy="7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144399</xdr:rowOff>
    </xdr:from>
    <xdr:to>
      <xdr:col>68</xdr:col>
      <xdr:colOff>203200</xdr:colOff>
      <xdr:row>18</xdr:row>
      <xdr:rowOff>74549</xdr:rowOff>
    </xdr:to>
    <xdr:sp macro="" textlink="">
      <xdr:nvSpPr>
        <xdr:cNvPr id="450" name="フローチャート: 判断 449">
          <a:extLst>
            <a:ext uri="{FF2B5EF4-FFF2-40B4-BE49-F238E27FC236}">
              <a16:creationId xmlns:a16="http://schemas.microsoft.com/office/drawing/2014/main" id="{E7D06EB5-6085-4709-8CD5-1F12DAAAC848}"/>
            </a:ext>
          </a:extLst>
        </xdr:cNvPr>
        <xdr:cNvSpPr/>
      </xdr:nvSpPr>
      <xdr:spPr>
        <a:xfrm>
          <a:off x="13058775" y="289394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59326</xdr:rowOff>
    </xdr:from>
    <xdr:ext cx="762000" cy="259045"/>
    <xdr:sp macro="" textlink="">
      <xdr:nvSpPr>
        <xdr:cNvPr id="451" name="テキスト ボックス 450">
          <a:extLst>
            <a:ext uri="{FF2B5EF4-FFF2-40B4-BE49-F238E27FC236}">
              <a16:creationId xmlns:a16="http://schemas.microsoft.com/office/drawing/2014/main" id="{BDD1FD21-2212-4C5F-B1DC-00F4AC640806}"/>
            </a:ext>
          </a:extLst>
        </xdr:cNvPr>
        <xdr:cNvSpPr txBox="1"/>
      </xdr:nvSpPr>
      <xdr:spPr>
        <a:xfrm>
          <a:off x="12763500" y="2973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18796</xdr:rowOff>
    </xdr:from>
    <xdr:to>
      <xdr:col>64</xdr:col>
      <xdr:colOff>152400</xdr:colOff>
      <xdr:row>18</xdr:row>
      <xdr:rowOff>120396</xdr:rowOff>
    </xdr:to>
    <xdr:sp macro="" textlink="">
      <xdr:nvSpPr>
        <xdr:cNvPr id="452" name="フローチャート: 判断 451">
          <a:extLst>
            <a:ext uri="{FF2B5EF4-FFF2-40B4-BE49-F238E27FC236}">
              <a16:creationId xmlns:a16="http://schemas.microsoft.com/office/drawing/2014/main" id="{EC1D3C2C-AA31-4AA6-B040-9B82298DE63A}"/>
            </a:ext>
          </a:extLst>
        </xdr:cNvPr>
        <xdr:cNvSpPr/>
      </xdr:nvSpPr>
      <xdr:spPr>
        <a:xfrm>
          <a:off x="12239625" y="293344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105173</xdr:rowOff>
    </xdr:from>
    <xdr:ext cx="762000" cy="259045"/>
    <xdr:sp macro="" textlink="">
      <xdr:nvSpPr>
        <xdr:cNvPr id="453" name="テキスト ボックス 452">
          <a:extLst>
            <a:ext uri="{FF2B5EF4-FFF2-40B4-BE49-F238E27FC236}">
              <a16:creationId xmlns:a16="http://schemas.microsoft.com/office/drawing/2014/main" id="{7455B345-DC42-47DC-AA93-2739BE2725A9}"/>
            </a:ext>
          </a:extLst>
        </xdr:cNvPr>
        <xdr:cNvSpPr txBox="1"/>
      </xdr:nvSpPr>
      <xdr:spPr>
        <a:xfrm>
          <a:off x="11953875" y="3016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CAC977AA-84EF-434F-A8E6-76D15D6BD0C7}"/>
            </a:ext>
          </a:extLst>
        </xdr:cNvPr>
        <xdr:cNvSpPr txBox="1"/>
      </xdr:nvSpPr>
      <xdr:spPr>
        <a:xfrm>
          <a:off x="15278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53119F21-82A0-4092-B220-0305C6AC84B3}"/>
            </a:ext>
          </a:extLst>
        </xdr:cNvPr>
        <xdr:cNvSpPr txBox="1"/>
      </xdr:nvSpPr>
      <xdr:spPr>
        <a:xfrm>
          <a:off x="14516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C7E03943-CEED-4629-B6B1-DDC6A7B1DD16}"/>
            </a:ext>
          </a:extLst>
        </xdr:cNvPr>
        <xdr:cNvSpPr txBox="1"/>
      </xdr:nvSpPr>
      <xdr:spPr>
        <a:xfrm>
          <a:off x="137160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A2556B3F-63D2-4F25-98C5-E19A68A32B12}"/>
            </a:ext>
          </a:extLst>
        </xdr:cNvPr>
        <xdr:cNvSpPr txBox="1"/>
      </xdr:nvSpPr>
      <xdr:spPr>
        <a:xfrm>
          <a:off x="12906375"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A6567D34-8D19-4214-B396-B743B5202D26}"/>
            </a:ext>
          </a:extLst>
        </xdr:cNvPr>
        <xdr:cNvSpPr txBox="1"/>
      </xdr:nvSpPr>
      <xdr:spPr>
        <a:xfrm>
          <a:off x="1209675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51477</xdr:rowOff>
    </xdr:from>
    <xdr:to>
      <xdr:col>81</xdr:col>
      <xdr:colOff>95250</xdr:colOff>
      <xdr:row>14</xdr:row>
      <xdr:rowOff>153077</xdr:rowOff>
    </xdr:to>
    <xdr:sp macro="" textlink="">
      <xdr:nvSpPr>
        <xdr:cNvPr id="459" name="楕円 458">
          <a:extLst>
            <a:ext uri="{FF2B5EF4-FFF2-40B4-BE49-F238E27FC236}">
              <a16:creationId xmlns:a16="http://schemas.microsoft.com/office/drawing/2014/main" id="{8E6B2F28-2C3C-460B-B85E-44CFDB4817F0}"/>
            </a:ext>
          </a:extLst>
        </xdr:cNvPr>
        <xdr:cNvSpPr/>
      </xdr:nvSpPr>
      <xdr:spPr>
        <a:xfrm>
          <a:off x="15430500" y="231525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68004</xdr:rowOff>
    </xdr:from>
    <xdr:ext cx="762000" cy="259045"/>
    <xdr:sp macro="" textlink="">
      <xdr:nvSpPr>
        <xdr:cNvPr id="460" name="将来負担の状況該当値テキスト">
          <a:extLst>
            <a:ext uri="{FF2B5EF4-FFF2-40B4-BE49-F238E27FC236}">
              <a16:creationId xmlns:a16="http://schemas.microsoft.com/office/drawing/2014/main" id="{96EC8E05-D58E-49C6-A4D0-FC6CFBE621A3}"/>
            </a:ext>
          </a:extLst>
        </xdr:cNvPr>
        <xdr:cNvSpPr txBox="1"/>
      </xdr:nvSpPr>
      <xdr:spPr>
        <a:xfrm>
          <a:off x="15563850" y="216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71586</xdr:rowOff>
    </xdr:from>
    <xdr:to>
      <xdr:col>77</xdr:col>
      <xdr:colOff>95250</xdr:colOff>
      <xdr:row>15</xdr:row>
      <xdr:rowOff>1736</xdr:rowOff>
    </xdr:to>
    <xdr:sp macro="" textlink="">
      <xdr:nvSpPr>
        <xdr:cNvPr id="461" name="楕円 460">
          <a:extLst>
            <a:ext uri="{FF2B5EF4-FFF2-40B4-BE49-F238E27FC236}">
              <a16:creationId xmlns:a16="http://schemas.microsoft.com/office/drawing/2014/main" id="{79633FE1-7DC8-4C0B-B767-E80C734899E8}"/>
            </a:ext>
          </a:extLst>
        </xdr:cNvPr>
        <xdr:cNvSpPr/>
      </xdr:nvSpPr>
      <xdr:spPr>
        <a:xfrm>
          <a:off x="14668500" y="23353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11913</xdr:rowOff>
    </xdr:from>
    <xdr:ext cx="736600" cy="259045"/>
    <xdr:sp macro="" textlink="">
      <xdr:nvSpPr>
        <xdr:cNvPr id="462" name="テキスト ボックス 461">
          <a:extLst>
            <a:ext uri="{FF2B5EF4-FFF2-40B4-BE49-F238E27FC236}">
              <a16:creationId xmlns:a16="http://schemas.microsoft.com/office/drawing/2014/main" id="{1D0F91DE-9E9B-40F2-B887-5956E51FA129}"/>
            </a:ext>
          </a:extLst>
        </xdr:cNvPr>
        <xdr:cNvSpPr txBox="1"/>
      </xdr:nvSpPr>
      <xdr:spPr>
        <a:xfrm>
          <a:off x="14373225" y="2113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146389</xdr:rowOff>
    </xdr:from>
    <xdr:to>
      <xdr:col>73</xdr:col>
      <xdr:colOff>44450</xdr:colOff>
      <xdr:row>15</xdr:row>
      <xdr:rowOff>76539</xdr:rowOff>
    </xdr:to>
    <xdr:sp macro="" textlink="">
      <xdr:nvSpPr>
        <xdr:cNvPr id="463" name="楕円 462">
          <a:extLst>
            <a:ext uri="{FF2B5EF4-FFF2-40B4-BE49-F238E27FC236}">
              <a16:creationId xmlns:a16="http://schemas.microsoft.com/office/drawing/2014/main" id="{A5954F37-1C98-4CA4-9A18-CC4B03B723A2}"/>
            </a:ext>
          </a:extLst>
        </xdr:cNvPr>
        <xdr:cNvSpPr/>
      </xdr:nvSpPr>
      <xdr:spPr>
        <a:xfrm>
          <a:off x="13868400" y="241016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86716</xdr:rowOff>
    </xdr:from>
    <xdr:ext cx="762000" cy="259045"/>
    <xdr:sp macro="" textlink="">
      <xdr:nvSpPr>
        <xdr:cNvPr id="464" name="テキスト ボックス 463">
          <a:extLst>
            <a:ext uri="{FF2B5EF4-FFF2-40B4-BE49-F238E27FC236}">
              <a16:creationId xmlns:a16="http://schemas.microsoft.com/office/drawing/2014/main" id="{DAB34D2C-C56A-4477-821F-DCD389302F12}"/>
            </a:ext>
          </a:extLst>
        </xdr:cNvPr>
        <xdr:cNvSpPr txBox="1"/>
      </xdr:nvSpPr>
      <xdr:spPr>
        <a:xfrm>
          <a:off x="13554075" y="2188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5503</xdr:rowOff>
    </xdr:from>
    <xdr:to>
      <xdr:col>68</xdr:col>
      <xdr:colOff>203200</xdr:colOff>
      <xdr:row>15</xdr:row>
      <xdr:rowOff>107103</xdr:rowOff>
    </xdr:to>
    <xdr:sp macro="" textlink="">
      <xdr:nvSpPr>
        <xdr:cNvPr id="465" name="楕円 464">
          <a:extLst>
            <a:ext uri="{FF2B5EF4-FFF2-40B4-BE49-F238E27FC236}">
              <a16:creationId xmlns:a16="http://schemas.microsoft.com/office/drawing/2014/main" id="{00A69958-6250-458E-863C-872EE4F0A9F7}"/>
            </a:ext>
          </a:extLst>
        </xdr:cNvPr>
        <xdr:cNvSpPr/>
      </xdr:nvSpPr>
      <xdr:spPr>
        <a:xfrm>
          <a:off x="13058775" y="243755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117280</xdr:rowOff>
    </xdr:from>
    <xdr:ext cx="762000" cy="259045"/>
    <xdr:sp macro="" textlink="">
      <xdr:nvSpPr>
        <xdr:cNvPr id="466" name="テキスト ボックス 465">
          <a:extLst>
            <a:ext uri="{FF2B5EF4-FFF2-40B4-BE49-F238E27FC236}">
              <a16:creationId xmlns:a16="http://schemas.microsoft.com/office/drawing/2014/main" id="{CE6BBB58-1608-4B20-BF5E-8BC10E9B52C8}"/>
            </a:ext>
          </a:extLst>
        </xdr:cNvPr>
        <xdr:cNvSpPr txBox="1"/>
      </xdr:nvSpPr>
      <xdr:spPr>
        <a:xfrm>
          <a:off x="12763500" y="222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90085</xdr:rowOff>
    </xdr:from>
    <xdr:to>
      <xdr:col>64</xdr:col>
      <xdr:colOff>152400</xdr:colOff>
      <xdr:row>15</xdr:row>
      <xdr:rowOff>20235</xdr:rowOff>
    </xdr:to>
    <xdr:sp macro="" textlink="">
      <xdr:nvSpPr>
        <xdr:cNvPr id="467" name="楕円 466">
          <a:extLst>
            <a:ext uri="{FF2B5EF4-FFF2-40B4-BE49-F238E27FC236}">
              <a16:creationId xmlns:a16="http://schemas.microsoft.com/office/drawing/2014/main" id="{CDAD4E43-AF91-4E11-A7BF-1883D9CB3365}"/>
            </a:ext>
          </a:extLst>
        </xdr:cNvPr>
        <xdr:cNvSpPr/>
      </xdr:nvSpPr>
      <xdr:spPr>
        <a:xfrm>
          <a:off x="12239625" y="235386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30412</xdr:rowOff>
    </xdr:from>
    <xdr:ext cx="762000" cy="259045"/>
    <xdr:sp macro="" textlink="">
      <xdr:nvSpPr>
        <xdr:cNvPr id="468" name="テキスト ボックス 467">
          <a:extLst>
            <a:ext uri="{FF2B5EF4-FFF2-40B4-BE49-F238E27FC236}">
              <a16:creationId xmlns:a16="http://schemas.microsoft.com/office/drawing/2014/main" id="{D8430116-5DA1-4DAD-B22E-8D1BF6E20B98}"/>
            </a:ext>
          </a:extLst>
        </xdr:cNvPr>
        <xdr:cNvSpPr txBox="1"/>
      </xdr:nvSpPr>
      <xdr:spPr>
        <a:xfrm>
          <a:off x="11953875" y="213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埼玉県さいたま市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1,339,333
1,310,452
217.43
666,656,729
657,348,945
5,960,610
322,781,920
455,984,431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人口１人当たりの決算額は低い水準で推移しているが、経常収支比率は類似団体平均と比較して、高い水準となっている。これは人件費に占める支弁人件費の割合が類似団体に比べ低いことが要因と考える。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今後も人件費の縮減に向け、業務の集約化・委託化を推進するとともに、働き方の見直しに資する取組を継続的に実施していく。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84138</xdr:rowOff>
    </xdr:from>
    <xdr:to>
      <xdr:col>24</xdr:col>
      <xdr:colOff>25400</xdr:colOff>
      <xdr:row>41</xdr:row>
      <xdr:rowOff>84138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4198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56215</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8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84138</xdr:rowOff>
    </xdr:from>
    <xdr:to>
      <xdr:col>24</xdr:col>
      <xdr:colOff>114300</xdr:colOff>
      <xdr:row>41</xdr:row>
      <xdr:rowOff>84138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11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170515</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8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84138</xdr:rowOff>
    </xdr:from>
    <xdr:to>
      <xdr:col>24</xdr:col>
      <xdr:colOff>114300</xdr:colOff>
      <xdr:row>33</xdr:row>
      <xdr:rowOff>84138</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4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112713</xdr:rowOff>
    </xdr:from>
    <xdr:to>
      <xdr:col>24</xdr:col>
      <xdr:colOff>25400</xdr:colOff>
      <xdr:row>40</xdr:row>
      <xdr:rowOff>127000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987800" y="6799263"/>
          <a:ext cx="838200" cy="18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149877</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632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112713</xdr:rowOff>
    </xdr:from>
    <xdr:to>
      <xdr:col>19</xdr:col>
      <xdr:colOff>187325</xdr:colOff>
      <xdr:row>41</xdr:row>
      <xdr:rowOff>41275</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3098800" y="6799263"/>
          <a:ext cx="889000" cy="27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161925</xdr:rowOff>
    </xdr:from>
    <xdr:to>
      <xdr:col>20</xdr:col>
      <xdr:colOff>38100</xdr:colOff>
      <xdr:row>37</xdr:row>
      <xdr:rowOff>92075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102252</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6103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41275</xdr:rowOff>
    </xdr:from>
    <xdr:to>
      <xdr:col>15</xdr:col>
      <xdr:colOff>98425</xdr:colOff>
      <xdr:row>41</xdr:row>
      <xdr:rowOff>41275</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2209800" y="70707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104775</xdr:rowOff>
    </xdr:from>
    <xdr:to>
      <xdr:col>15</xdr:col>
      <xdr:colOff>149225</xdr:colOff>
      <xdr:row>39</xdr:row>
      <xdr:rowOff>34925</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661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45102</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638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41275</xdr:rowOff>
    </xdr:from>
    <xdr:to>
      <xdr:col>11</xdr:col>
      <xdr:colOff>9525</xdr:colOff>
      <xdr:row>41</xdr:row>
      <xdr:rowOff>55563</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flipV="1">
          <a:off x="1320800" y="7070725"/>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47625</xdr:rowOff>
    </xdr:from>
    <xdr:to>
      <xdr:col>11</xdr:col>
      <xdr:colOff>60325</xdr:colOff>
      <xdr:row>38</xdr:row>
      <xdr:rowOff>149225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159402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633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47625</xdr:rowOff>
    </xdr:from>
    <xdr:to>
      <xdr:col>6</xdr:col>
      <xdr:colOff>171450</xdr:colOff>
      <xdr:row>38</xdr:row>
      <xdr:rowOff>149225</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159402</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633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76200</xdr:rowOff>
    </xdr:from>
    <xdr:to>
      <xdr:col>24</xdr:col>
      <xdr:colOff>76200</xdr:colOff>
      <xdr:row>41</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48277</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61913</xdr:rowOff>
    </xdr:from>
    <xdr:to>
      <xdr:col>20</xdr:col>
      <xdr:colOff>38100</xdr:colOff>
      <xdr:row>39</xdr:row>
      <xdr:rowOff>163513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674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148290</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6834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161925</xdr:rowOff>
    </xdr:from>
    <xdr:to>
      <xdr:col>15</xdr:col>
      <xdr:colOff>149225</xdr:colOff>
      <xdr:row>41</xdr:row>
      <xdr:rowOff>92075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701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76852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710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161925</xdr:rowOff>
    </xdr:from>
    <xdr:to>
      <xdr:col>11</xdr:col>
      <xdr:colOff>60325</xdr:colOff>
      <xdr:row>41</xdr:row>
      <xdr:rowOff>92075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701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76852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710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4763</xdr:rowOff>
    </xdr:from>
    <xdr:to>
      <xdr:col>6</xdr:col>
      <xdr:colOff>171450</xdr:colOff>
      <xdr:row>41</xdr:row>
      <xdr:rowOff>106363</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703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91140</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712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　人件費の抑制及び事務の効率化のための業務の民間委託化や情報システム最適化の推進等により、委託料、賃借料等が類似団体平均と比較して高い水準で推移している。</a:t>
          </a:r>
          <a:endPar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　また、令和</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システム標準化対応等や、</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新型コロナウイルスワクチン接種事業の実施等により物件費の総額も増となった。</a:t>
          </a:r>
          <a:endPar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今後も、指定管理者制度、ＰＦＩ等の公民連携を推進するとともに、既存事業の見直しを行うことにより、コストの削減に努める。</a:t>
          </a:r>
          <a:endParaRPr kumimoji="1" lang="ja-JP" altLang="en-US" sz="12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7" name="物件費グラフ枠">
          <a:extLst>
            <a:ext uri="{FF2B5EF4-FFF2-40B4-BE49-F238E27FC236}">
              <a16:creationId xmlns:a16="http://schemas.microsoft.com/office/drawing/2014/main" id="{00000000-0008-0000-0400-00007F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xdr:rowOff>
    </xdr:from>
    <xdr:to>
      <xdr:col>82</xdr:col>
      <xdr:colOff>107950</xdr:colOff>
      <xdr:row>20</xdr:row>
      <xdr:rowOff>143328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6510000" y="20701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9" name="物件費最小値テキスト">
          <a:extLst>
            <a:ext uri="{FF2B5EF4-FFF2-40B4-BE49-F238E27FC236}">
              <a16:creationId xmlns:a16="http://schemas.microsoft.com/office/drawing/2014/main" id="{00000000-0008-0000-0400-000081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99077</xdr:rowOff>
    </xdr:from>
    <xdr:ext cx="762000" cy="259045"/>
    <xdr:sp macro="" textlink="">
      <xdr:nvSpPr>
        <xdr:cNvPr id="131" name="物件費最大値テキスト">
          <a:extLst>
            <a:ext uri="{FF2B5EF4-FFF2-40B4-BE49-F238E27FC236}">
              <a16:creationId xmlns:a16="http://schemas.microsoft.com/office/drawing/2014/main" id="{00000000-0008-0000-0400-000083000000}"/>
            </a:ext>
          </a:extLst>
        </xdr:cNvPr>
        <xdr:cNvSpPr txBox="1"/>
      </xdr:nvSpPr>
      <xdr:spPr>
        <a:xfrm>
          <a:off x="16598900" y="181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xdr:rowOff>
    </xdr:from>
    <xdr:to>
      <xdr:col>82</xdr:col>
      <xdr:colOff>196850</xdr:colOff>
      <xdr:row>12</xdr:row>
      <xdr:rowOff>12700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6421100" y="20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159657</xdr:rowOff>
    </xdr:from>
    <xdr:to>
      <xdr:col>82</xdr:col>
      <xdr:colOff>107950</xdr:colOff>
      <xdr:row>20</xdr:row>
      <xdr:rowOff>143328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5671800" y="3245757"/>
          <a:ext cx="8382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141713</xdr:rowOff>
    </xdr:from>
    <xdr:ext cx="762000" cy="259045"/>
    <xdr:sp macro="" textlink="">
      <xdr:nvSpPr>
        <xdr:cNvPr id="134" name="物件費平均値テキスト">
          <a:extLst>
            <a:ext uri="{FF2B5EF4-FFF2-40B4-BE49-F238E27FC236}">
              <a16:creationId xmlns:a16="http://schemas.microsoft.com/office/drawing/2014/main" id="{00000000-0008-0000-0400-000086000000}"/>
            </a:ext>
          </a:extLst>
        </xdr:cNvPr>
        <xdr:cNvSpPr txBox="1"/>
      </xdr:nvSpPr>
      <xdr:spPr>
        <a:xfrm>
          <a:off x="16598900" y="2370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125186</xdr:rowOff>
    </xdr:from>
    <xdr:to>
      <xdr:col>82</xdr:col>
      <xdr:colOff>158750</xdr:colOff>
      <xdr:row>15</xdr:row>
      <xdr:rowOff>55336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6459200" y="252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159657</xdr:rowOff>
    </xdr:from>
    <xdr:to>
      <xdr:col>78</xdr:col>
      <xdr:colOff>69850</xdr:colOff>
      <xdr:row>20</xdr:row>
      <xdr:rowOff>78014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4782800" y="3245757"/>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13</xdr:row>
      <xdr:rowOff>149679</xdr:rowOff>
    </xdr:from>
    <xdr:to>
      <xdr:col>78</xdr:col>
      <xdr:colOff>120650</xdr:colOff>
      <xdr:row>14</xdr:row>
      <xdr:rowOff>79829</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5621000" y="237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90006</xdr:rowOff>
    </xdr:from>
    <xdr:ext cx="7366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290800" y="21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78014</xdr:rowOff>
    </xdr:from>
    <xdr:to>
      <xdr:col>73</xdr:col>
      <xdr:colOff>180975</xdr:colOff>
      <xdr:row>20</xdr:row>
      <xdr:rowOff>159657</xdr:rowOff>
    </xdr:to>
    <xdr:cxnSp macro="">
      <xdr:nvCxnSpPr>
        <xdr:cNvPr id="139" name="直線コネクタ 138">
          <a:extLst>
            <a:ext uri="{FF2B5EF4-FFF2-40B4-BE49-F238E27FC236}">
              <a16:creationId xmlns:a16="http://schemas.microsoft.com/office/drawing/2014/main" id="{00000000-0008-0000-0400-00008B000000}"/>
            </a:ext>
          </a:extLst>
        </xdr:cNvPr>
        <xdr:cNvCxnSpPr/>
      </xdr:nvCxnSpPr>
      <xdr:spPr>
        <a:xfrm flipV="1">
          <a:off x="13893800" y="3507014"/>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59871</xdr:rowOff>
    </xdr:from>
    <xdr:to>
      <xdr:col>74</xdr:col>
      <xdr:colOff>31750</xdr:colOff>
      <xdr:row>14</xdr:row>
      <xdr:rowOff>161471</xdr:rowOff>
    </xdr:to>
    <xdr:sp macro="" textlink="">
      <xdr:nvSpPr>
        <xdr:cNvPr id="140" name="フローチャート: 判断 139">
          <a:extLst>
            <a:ext uri="{FF2B5EF4-FFF2-40B4-BE49-F238E27FC236}">
              <a16:creationId xmlns:a16="http://schemas.microsoft.com/office/drawing/2014/main" id="{00000000-0008-0000-0400-00008C000000}"/>
            </a:ext>
          </a:extLst>
        </xdr:cNvPr>
        <xdr:cNvSpPr/>
      </xdr:nvSpPr>
      <xdr:spPr>
        <a:xfrm>
          <a:off x="14732000" y="246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198</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401800" y="222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143328</xdr:rowOff>
    </xdr:from>
    <xdr:to>
      <xdr:col>69</xdr:col>
      <xdr:colOff>92075</xdr:colOff>
      <xdr:row>20</xdr:row>
      <xdr:rowOff>159657</xdr:rowOff>
    </xdr:to>
    <xdr:cxnSp macro="">
      <xdr:nvCxnSpPr>
        <xdr:cNvPr id="142" name="直線コネクタ 141">
          <a:extLst>
            <a:ext uri="{FF2B5EF4-FFF2-40B4-BE49-F238E27FC236}">
              <a16:creationId xmlns:a16="http://schemas.microsoft.com/office/drawing/2014/main" id="{00000000-0008-0000-0400-00008E000000}"/>
            </a:ext>
          </a:extLst>
        </xdr:cNvPr>
        <xdr:cNvCxnSpPr/>
      </xdr:nvCxnSpPr>
      <xdr:spPr>
        <a:xfrm>
          <a:off x="13004800" y="35723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43543</xdr:rowOff>
    </xdr:from>
    <xdr:to>
      <xdr:col>69</xdr:col>
      <xdr:colOff>142875</xdr:colOff>
      <xdr:row>14</xdr:row>
      <xdr:rowOff>145143</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3843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155320</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512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10886</xdr:rowOff>
    </xdr:from>
    <xdr:to>
      <xdr:col>65</xdr:col>
      <xdr:colOff>53975</xdr:colOff>
      <xdr:row>14</xdr:row>
      <xdr:rowOff>112486</xdr:rowOff>
    </xdr:to>
    <xdr:sp macro="" textlink="">
      <xdr:nvSpPr>
        <xdr:cNvPr id="145" name="フローチャート: 判断 144">
          <a:extLst>
            <a:ext uri="{FF2B5EF4-FFF2-40B4-BE49-F238E27FC236}">
              <a16:creationId xmlns:a16="http://schemas.microsoft.com/office/drawing/2014/main" id="{00000000-0008-0000-0400-000091000000}"/>
            </a:ext>
          </a:extLst>
        </xdr:cNvPr>
        <xdr:cNvSpPr/>
      </xdr:nvSpPr>
      <xdr:spPr>
        <a:xfrm>
          <a:off x="12954000" y="241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122663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623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92528</xdr:rowOff>
    </xdr:from>
    <xdr:to>
      <xdr:col>82</xdr:col>
      <xdr:colOff>158750</xdr:colOff>
      <xdr:row>21</xdr:row>
      <xdr:rowOff>22678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6459200" y="352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1105</xdr:rowOff>
    </xdr:from>
    <xdr:ext cx="762000" cy="259045"/>
    <xdr:sp macro="" textlink="">
      <xdr:nvSpPr>
        <xdr:cNvPr id="153" name="物件費該当値テキスト">
          <a:extLst>
            <a:ext uri="{FF2B5EF4-FFF2-40B4-BE49-F238E27FC236}">
              <a16:creationId xmlns:a16="http://schemas.microsoft.com/office/drawing/2014/main" id="{00000000-0008-0000-0400-000099000000}"/>
            </a:ext>
          </a:extLst>
        </xdr:cNvPr>
        <xdr:cNvSpPr txBox="1"/>
      </xdr:nvSpPr>
      <xdr:spPr>
        <a:xfrm>
          <a:off x="16598900" y="343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108857</xdr:rowOff>
    </xdr:from>
    <xdr:to>
      <xdr:col>78</xdr:col>
      <xdr:colOff>120650</xdr:colOff>
      <xdr:row>19</xdr:row>
      <xdr:rowOff>39007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5621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23784</xdr:rowOff>
    </xdr:from>
    <xdr:ext cx="7366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5290800" y="3281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27214</xdr:rowOff>
    </xdr:from>
    <xdr:to>
      <xdr:col>74</xdr:col>
      <xdr:colOff>31750</xdr:colOff>
      <xdr:row>20</xdr:row>
      <xdr:rowOff>128814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4732000" y="345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113591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4401800" y="354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108857</xdr:rowOff>
    </xdr:from>
    <xdr:to>
      <xdr:col>69</xdr:col>
      <xdr:colOff>142875</xdr:colOff>
      <xdr:row>21</xdr:row>
      <xdr:rowOff>39007</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3843000" y="353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23784</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3512800" y="362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92528</xdr:rowOff>
    </xdr:from>
    <xdr:to>
      <xdr:col>65</xdr:col>
      <xdr:colOff>53975</xdr:colOff>
      <xdr:row>21</xdr:row>
      <xdr:rowOff>22678</xdr:rowOff>
    </xdr:to>
    <xdr:sp macro="" textlink="">
      <xdr:nvSpPr>
        <xdr:cNvPr id="160" name="楕円 159">
          <a:extLst>
            <a:ext uri="{FF2B5EF4-FFF2-40B4-BE49-F238E27FC236}">
              <a16:creationId xmlns:a16="http://schemas.microsoft.com/office/drawing/2014/main" id="{00000000-0008-0000-0400-0000A0000000}"/>
            </a:ext>
          </a:extLst>
        </xdr:cNvPr>
        <xdr:cNvSpPr/>
      </xdr:nvSpPr>
      <xdr:spPr>
        <a:xfrm>
          <a:off x="12954000" y="352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7455</xdr:rowOff>
    </xdr:from>
    <xdr:ext cx="762000" cy="259045"/>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12623800" y="360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70" name="正方形/長方形 169">
          <a:extLst>
            <a:ext uri="{FF2B5EF4-FFF2-40B4-BE49-F238E27FC236}">
              <a16:creationId xmlns:a16="http://schemas.microsoft.com/office/drawing/2014/main" id="{00000000-0008-0000-0400-0000AA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71" name="正方形/長方形 170">
          <a:extLst>
            <a:ext uri="{FF2B5EF4-FFF2-40B4-BE49-F238E27FC236}">
              <a16:creationId xmlns:a16="http://schemas.microsoft.com/office/drawing/2014/main" id="{00000000-0008-0000-0400-0000AB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比較的老年人口が少なく（令和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年国勢調査における</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65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歳以上の人口、全国：</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28.6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％、さいたま市：</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23.6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％）、現役世代が多い等のため、類似団体平均を下回る比率である。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しかしながら、障害福祉サービスの給付の増加や、特定教育・保育施設等の給付の増加により、扶助費は増加傾向である。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今後も市民の健康づくりに取り組む施策を推進する等、将来的な医療費等の抑制を図る。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90" name="扶助費グラフ枠">
          <a:extLst>
            <a:ext uri="{FF2B5EF4-FFF2-40B4-BE49-F238E27FC236}">
              <a16:creationId xmlns:a16="http://schemas.microsoft.com/office/drawing/2014/main" id="{00000000-0008-0000-0400-0000BE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61</xdr:row>
      <xdr:rowOff>86178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4826000" y="92383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92" name="扶助費最小値テキスト">
          <a:extLst>
            <a:ext uri="{FF2B5EF4-FFF2-40B4-BE49-F238E27FC236}">
              <a16:creationId xmlns:a16="http://schemas.microsoft.com/office/drawing/2014/main" id="{00000000-0008-0000-0400-0000C0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94" name="扶助費最大値テキスト">
          <a:extLst>
            <a:ext uri="{FF2B5EF4-FFF2-40B4-BE49-F238E27FC236}">
              <a16:creationId xmlns:a16="http://schemas.microsoft.com/office/drawing/2014/main" id="{00000000-0008-0000-0400-0000C2000000}"/>
            </a:ext>
          </a:extLst>
        </xdr:cNvPr>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29028</xdr:rowOff>
    </xdr:from>
    <xdr:to>
      <xdr:col>24</xdr:col>
      <xdr:colOff>25400</xdr:colOff>
      <xdr:row>56</xdr:row>
      <xdr:rowOff>94343</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3987800" y="96302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48277</xdr:rowOff>
    </xdr:from>
    <xdr:ext cx="762000" cy="259045"/>
    <xdr:sp macro="" textlink="">
      <xdr:nvSpPr>
        <xdr:cNvPr id="197" name="扶助費平均値テキスト">
          <a:extLst>
            <a:ext uri="{FF2B5EF4-FFF2-40B4-BE49-F238E27FC236}">
              <a16:creationId xmlns:a16="http://schemas.microsoft.com/office/drawing/2014/main" id="{00000000-0008-0000-0400-0000C5000000}"/>
            </a:ext>
          </a:extLst>
        </xdr:cNvPr>
        <xdr:cNvSpPr txBox="1"/>
      </xdr:nvSpPr>
      <xdr:spPr>
        <a:xfrm>
          <a:off x="4914900" y="999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167822</xdr:rowOff>
    </xdr:from>
    <xdr:to>
      <xdr:col>19</xdr:col>
      <xdr:colOff>187325</xdr:colOff>
      <xdr:row>56</xdr:row>
      <xdr:rowOff>29028</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3098800" y="9597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117022</xdr:rowOff>
    </xdr:from>
    <xdr:to>
      <xdr:col>20</xdr:col>
      <xdr:colOff>38100</xdr:colOff>
      <xdr:row>58</xdr:row>
      <xdr:rowOff>47172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937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31949</xdr:rowOff>
    </xdr:from>
    <xdr:ext cx="7366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606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167822</xdr:rowOff>
    </xdr:from>
    <xdr:to>
      <xdr:col>15</xdr:col>
      <xdr:colOff>98425</xdr:colOff>
      <xdr:row>57</xdr:row>
      <xdr:rowOff>4535</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flipV="1">
          <a:off x="2209800" y="9597572"/>
          <a:ext cx="8890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10885</xdr:rowOff>
    </xdr:from>
    <xdr:to>
      <xdr:col>15</xdr:col>
      <xdr:colOff>149225</xdr:colOff>
      <xdr:row>58</xdr:row>
      <xdr:rowOff>112485</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3048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97262</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717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78015</xdr:rowOff>
    </xdr:from>
    <xdr:to>
      <xdr:col>11</xdr:col>
      <xdr:colOff>9525</xdr:colOff>
      <xdr:row>57</xdr:row>
      <xdr:rowOff>4535</xdr:rowOff>
    </xdr:to>
    <xdr:cxnSp macro="">
      <xdr:nvCxnSpPr>
        <xdr:cNvPr id="205" name="直線コネクタ 204">
          <a:extLst>
            <a:ext uri="{FF2B5EF4-FFF2-40B4-BE49-F238E27FC236}">
              <a16:creationId xmlns:a16="http://schemas.microsoft.com/office/drawing/2014/main" id="{00000000-0008-0000-0400-0000CD000000}"/>
            </a:ext>
          </a:extLst>
        </xdr:cNvPr>
        <xdr:cNvCxnSpPr/>
      </xdr:nvCxnSpPr>
      <xdr:spPr>
        <a:xfrm>
          <a:off x="1320800" y="96792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76200</xdr:rowOff>
    </xdr:from>
    <xdr:to>
      <xdr:col>11</xdr:col>
      <xdr:colOff>60325</xdr:colOff>
      <xdr:row>59</xdr:row>
      <xdr:rowOff>6350</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2159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08" name="フローチャート: 判断 207">
          <a:extLst>
            <a:ext uri="{FF2B5EF4-FFF2-40B4-BE49-F238E27FC236}">
              <a16:creationId xmlns:a16="http://schemas.microsoft.com/office/drawing/2014/main" id="{00000000-0008-0000-0400-0000D0000000}"/>
            </a:ext>
          </a:extLst>
        </xdr:cNvPr>
        <xdr:cNvSpPr/>
      </xdr:nvSpPr>
      <xdr:spPr>
        <a:xfrm>
          <a:off x="1270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64605</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939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47752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60070</xdr:rowOff>
    </xdr:from>
    <xdr:ext cx="762000" cy="259045"/>
    <xdr:sp macro="" textlink="">
      <xdr:nvSpPr>
        <xdr:cNvPr id="216" name="扶助費該当値テキスト">
          <a:extLst>
            <a:ext uri="{FF2B5EF4-FFF2-40B4-BE49-F238E27FC236}">
              <a16:creationId xmlns:a16="http://schemas.microsoft.com/office/drawing/2014/main" id="{00000000-0008-0000-0400-0000D8000000}"/>
            </a:ext>
          </a:extLst>
        </xdr:cNvPr>
        <xdr:cNvSpPr txBox="1"/>
      </xdr:nvSpPr>
      <xdr:spPr>
        <a:xfrm>
          <a:off x="4914900" y="948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149678</xdr:rowOff>
    </xdr:from>
    <xdr:to>
      <xdr:col>20</xdr:col>
      <xdr:colOff>38100</xdr:colOff>
      <xdr:row>56</xdr:row>
      <xdr:rowOff>79828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937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90005</xdr:rowOff>
    </xdr:from>
    <xdr:ext cx="7366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3606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117022</xdr:rowOff>
    </xdr:from>
    <xdr:to>
      <xdr:col>15</xdr:col>
      <xdr:colOff>149225</xdr:colOff>
      <xdr:row>56</xdr:row>
      <xdr:rowOff>47172</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3048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57349</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2717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125185</xdr:rowOff>
    </xdr:from>
    <xdr:to>
      <xdr:col>11</xdr:col>
      <xdr:colOff>60325</xdr:colOff>
      <xdr:row>57</xdr:row>
      <xdr:rowOff>55335</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2159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65512</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828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23" name="楕円 222">
          <a:extLst>
            <a:ext uri="{FF2B5EF4-FFF2-40B4-BE49-F238E27FC236}">
              <a16:creationId xmlns:a16="http://schemas.microsoft.com/office/drawing/2014/main" id="{00000000-0008-0000-0400-0000DF000000}"/>
            </a:ext>
          </a:extLst>
        </xdr:cNvPr>
        <xdr:cNvSpPr/>
      </xdr:nvSpPr>
      <xdr:spPr>
        <a:xfrm>
          <a:off x="1270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138992</xdr:rowOff>
    </xdr:from>
    <xdr:ext cx="762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3" name="正方形/長方形 232">
          <a:extLst>
            <a:ext uri="{FF2B5EF4-FFF2-40B4-BE49-F238E27FC236}">
              <a16:creationId xmlns:a16="http://schemas.microsoft.com/office/drawing/2014/main" id="{00000000-0008-0000-0400-0000E9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4" name="正方形/長方形 233">
          <a:extLst>
            <a:ext uri="{FF2B5EF4-FFF2-40B4-BE49-F238E27FC236}">
              <a16:creationId xmlns:a16="http://schemas.microsoft.com/office/drawing/2014/main" id="{00000000-0008-0000-0400-0000EA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人口１人あたりの公営企業（法非適）等に対する繰出金が、類似団体と比較した場合、少額であるため、平均値より低い状況が続いている。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しかし、少子高齢化に伴い</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後期高齢者医療</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事業特別会計等への繰出金が増加傾向であるため、負担の増大に備える必要がある。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a:extLst>
            <a:ext uri="{FF2B5EF4-FFF2-40B4-BE49-F238E27FC236}">
              <a16:creationId xmlns:a16="http://schemas.microsoft.com/office/drawing/2014/main" id="{00000000-0008-0000-0400-0000F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62</xdr:row>
      <xdr:rowOff>31750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6510000" y="91948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3827</xdr:rowOff>
    </xdr:from>
    <xdr:ext cx="762000" cy="259045"/>
    <xdr:sp macro="" textlink="">
      <xdr:nvSpPr>
        <xdr:cNvPr id="253" name="その他最小値テキスト">
          <a:extLst>
            <a:ext uri="{FF2B5EF4-FFF2-40B4-BE49-F238E27FC236}">
              <a16:creationId xmlns:a16="http://schemas.microsoft.com/office/drawing/2014/main" id="{00000000-0008-0000-0400-0000FD000000}"/>
            </a:ext>
          </a:extLst>
        </xdr:cNvPr>
        <xdr:cNvSpPr txBox="1"/>
      </xdr:nvSpPr>
      <xdr:spPr>
        <a:xfrm>
          <a:off x="16598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31750</xdr:rowOff>
    </xdr:from>
    <xdr:to>
      <xdr:col>82</xdr:col>
      <xdr:colOff>196850</xdr:colOff>
      <xdr:row>62</xdr:row>
      <xdr:rowOff>31750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5" name="その他最大値テキスト">
          <a:extLst>
            <a:ext uri="{FF2B5EF4-FFF2-40B4-BE49-F238E27FC236}">
              <a16:creationId xmlns:a16="http://schemas.microsoft.com/office/drawing/2014/main" id="{00000000-0008-0000-0400-0000FF000000}"/>
            </a:ext>
          </a:extLst>
        </xdr:cNvPr>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107950</xdr:rowOff>
    </xdr:from>
    <xdr:to>
      <xdr:col>82</xdr:col>
      <xdr:colOff>107950</xdr:colOff>
      <xdr:row>53</xdr:row>
      <xdr:rowOff>146050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5671800" y="9194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10177</xdr:rowOff>
    </xdr:from>
    <xdr:ext cx="762000" cy="259045"/>
    <xdr:sp macro="" textlink="">
      <xdr:nvSpPr>
        <xdr:cNvPr id="258" name="その他平均値テキスト">
          <a:extLst>
            <a:ext uri="{FF2B5EF4-FFF2-40B4-BE49-F238E27FC236}">
              <a16:creationId xmlns:a16="http://schemas.microsoft.com/office/drawing/2014/main" id="{00000000-0008-0000-0400-000002010000}"/>
            </a:ext>
          </a:extLst>
        </xdr:cNvPr>
        <xdr:cNvSpPr txBox="1"/>
      </xdr:nvSpPr>
      <xdr:spPr>
        <a:xfrm>
          <a:off x="16598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146050</xdr:rowOff>
    </xdr:from>
    <xdr:to>
      <xdr:col>78</xdr:col>
      <xdr:colOff>69850</xdr:colOff>
      <xdr:row>53</xdr:row>
      <xdr:rowOff>165100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4782800" y="9232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114300</xdr:rowOff>
    </xdr:from>
    <xdr:to>
      <xdr:col>78</xdr:col>
      <xdr:colOff>120650</xdr:colOff>
      <xdr:row>56</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5621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29227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165100</xdr:rowOff>
    </xdr:from>
    <xdr:to>
      <xdr:col>73</xdr:col>
      <xdr:colOff>180975</xdr:colOff>
      <xdr:row>54</xdr:row>
      <xdr:rowOff>69850</xdr:rowOff>
    </xdr:to>
    <xdr:cxnSp macro="">
      <xdr:nvCxnSpPr>
        <xdr:cNvPr id="263" name="直線コネクタ 262">
          <a:extLst>
            <a:ext uri="{FF2B5EF4-FFF2-40B4-BE49-F238E27FC236}">
              <a16:creationId xmlns:a16="http://schemas.microsoft.com/office/drawing/2014/main" id="{00000000-0008-0000-0400-000007010000}"/>
            </a:ext>
          </a:extLst>
        </xdr:cNvPr>
        <xdr:cNvCxnSpPr/>
      </xdr:nvCxnSpPr>
      <xdr:spPr>
        <a:xfrm flipV="1">
          <a:off x="13893800" y="92519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57150</xdr:rowOff>
    </xdr:from>
    <xdr:to>
      <xdr:col>74</xdr:col>
      <xdr:colOff>31750</xdr:colOff>
      <xdr:row>56</xdr:row>
      <xdr:rowOff>158750</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4732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143527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69850</xdr:rowOff>
    </xdr:from>
    <xdr:to>
      <xdr:col>69</xdr:col>
      <xdr:colOff>92075</xdr:colOff>
      <xdr:row>55</xdr:row>
      <xdr:rowOff>50800</xdr:rowOff>
    </xdr:to>
    <xdr:cxnSp macro="">
      <xdr:nvCxnSpPr>
        <xdr:cNvPr id="266" name="直線コネクタ 265">
          <a:extLst>
            <a:ext uri="{FF2B5EF4-FFF2-40B4-BE49-F238E27FC236}">
              <a16:creationId xmlns:a16="http://schemas.microsoft.com/office/drawing/2014/main" id="{00000000-0008-0000-0400-00000A010000}"/>
            </a:ext>
          </a:extLst>
        </xdr:cNvPr>
        <xdr:cNvCxnSpPr/>
      </xdr:nvCxnSpPr>
      <xdr:spPr>
        <a:xfrm flipV="1">
          <a:off x="13004800" y="93281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152400</xdr:rowOff>
    </xdr:from>
    <xdr:to>
      <xdr:col>69</xdr:col>
      <xdr:colOff>142875</xdr:colOff>
      <xdr:row>56</xdr:row>
      <xdr:rowOff>82550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3843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67327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9" name="フローチャート: 判断 268">
          <a:extLst>
            <a:ext uri="{FF2B5EF4-FFF2-40B4-BE49-F238E27FC236}">
              <a16:creationId xmlns:a16="http://schemas.microsoft.com/office/drawing/2014/main" id="{00000000-0008-0000-0400-00000D010000}"/>
            </a:ext>
          </a:extLst>
        </xdr:cNvPr>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57150</xdr:rowOff>
    </xdr:from>
    <xdr:to>
      <xdr:col>82</xdr:col>
      <xdr:colOff>158750</xdr:colOff>
      <xdr:row>53</xdr:row>
      <xdr:rowOff>158750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64592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137177</xdr:rowOff>
    </xdr:from>
    <xdr:ext cx="762000" cy="259045"/>
    <xdr:sp macro="" textlink="">
      <xdr:nvSpPr>
        <xdr:cNvPr id="277" name="その他該当値テキスト">
          <a:extLst>
            <a:ext uri="{FF2B5EF4-FFF2-40B4-BE49-F238E27FC236}">
              <a16:creationId xmlns:a16="http://schemas.microsoft.com/office/drawing/2014/main" id="{00000000-0008-0000-0400-000015010000}"/>
            </a:ext>
          </a:extLst>
        </xdr:cNvPr>
        <xdr:cNvSpPr txBox="1"/>
      </xdr:nvSpPr>
      <xdr:spPr>
        <a:xfrm>
          <a:off x="16598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95250</xdr:rowOff>
    </xdr:from>
    <xdr:to>
      <xdr:col>78</xdr:col>
      <xdr:colOff>120650</xdr:colOff>
      <xdr:row>54</xdr:row>
      <xdr:rowOff>25400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5621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35577</xdr:rowOff>
    </xdr:from>
    <xdr:ext cx="7366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5290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114300</xdr:rowOff>
    </xdr:from>
    <xdr:to>
      <xdr:col>74</xdr:col>
      <xdr:colOff>31750</xdr:colOff>
      <xdr:row>54</xdr:row>
      <xdr:rowOff>44450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4732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54627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4401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19050</xdr:rowOff>
    </xdr:from>
    <xdr:to>
      <xdr:col>69</xdr:col>
      <xdr:colOff>142875</xdr:colOff>
      <xdr:row>54</xdr:row>
      <xdr:rowOff>120650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3843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130827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3512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0</xdr:rowOff>
    </xdr:from>
    <xdr:to>
      <xdr:col>65</xdr:col>
      <xdr:colOff>53975</xdr:colOff>
      <xdr:row>55</xdr:row>
      <xdr:rowOff>101600</xdr:rowOff>
    </xdr:to>
    <xdr:sp macro="" textlink="">
      <xdr:nvSpPr>
        <xdr:cNvPr id="284" name="楕円 283">
          <a:extLst>
            <a:ext uri="{FF2B5EF4-FFF2-40B4-BE49-F238E27FC236}">
              <a16:creationId xmlns:a16="http://schemas.microsoft.com/office/drawing/2014/main" id="{00000000-0008-0000-0400-00001C010000}"/>
            </a:ext>
          </a:extLst>
        </xdr:cNvPr>
        <xdr:cNvSpPr/>
      </xdr:nvSpPr>
      <xdr:spPr>
        <a:xfrm>
          <a:off x="12954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111777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623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a:extLst>
            <a:ext uri="{FF2B5EF4-FFF2-40B4-BE49-F238E27FC236}">
              <a16:creationId xmlns:a16="http://schemas.microsoft.com/office/drawing/2014/main" id="{00000000-0008-0000-0400-00002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a:extLst>
            <a:ext uri="{FF2B5EF4-FFF2-40B4-BE49-F238E27FC236}">
              <a16:creationId xmlns:a16="http://schemas.microsoft.com/office/drawing/2014/main" id="{00000000-0008-0000-0400-00002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類似団体と比較し、大規模な法適用公営企業会計（電車、バス等の交通事業等）を有していないため、公営企業に対する繰出金が比較的少額であることから、補助費等の比率が類似団体平均と比較し、低い状況が続い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今後も各種補助金等について、成果指標を設定し、事業効果の検証を実施するなど、補助金支出の適正化を図る。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24130</xdr:rowOff>
    </xdr:from>
    <xdr:to>
      <xdr:col>82</xdr:col>
      <xdr:colOff>107950</xdr:colOff>
      <xdr:row>42</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8198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156227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12700</xdr:rowOff>
    </xdr:from>
    <xdr:to>
      <xdr:col>82</xdr:col>
      <xdr:colOff>196850</xdr:colOff>
      <xdr:row>42</xdr:row>
      <xdr:rowOff>12700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110507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24130</xdr:rowOff>
    </xdr:from>
    <xdr:to>
      <xdr:col>82</xdr:col>
      <xdr:colOff>196850</xdr:colOff>
      <xdr:row>33</xdr:row>
      <xdr:rowOff>24130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24130</xdr:rowOff>
    </xdr:from>
    <xdr:to>
      <xdr:col>82</xdr:col>
      <xdr:colOff>107950</xdr:colOff>
      <xdr:row>33</xdr:row>
      <xdr:rowOff>115570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5671800" y="56819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105427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449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115570</xdr:rowOff>
    </xdr:from>
    <xdr:to>
      <xdr:col>78</xdr:col>
      <xdr:colOff>69850</xdr:colOff>
      <xdr:row>33</xdr:row>
      <xdr:rowOff>115570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4782800" y="5773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110490</xdr:rowOff>
    </xdr:from>
    <xdr:to>
      <xdr:col>78</xdr:col>
      <xdr:colOff>120650</xdr:colOff>
      <xdr:row>38</xdr:row>
      <xdr:rowOff>40640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92710</xdr:rowOff>
    </xdr:from>
    <xdr:to>
      <xdr:col>73</xdr:col>
      <xdr:colOff>180975</xdr:colOff>
      <xdr:row>33</xdr:row>
      <xdr:rowOff>115570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893800" y="5750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30480</xdr:rowOff>
    </xdr:from>
    <xdr:to>
      <xdr:col>74</xdr:col>
      <xdr:colOff>31750</xdr:colOff>
      <xdr:row>38</xdr:row>
      <xdr:rowOff>132080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116857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92710</xdr:rowOff>
    </xdr:from>
    <xdr:to>
      <xdr:col>69</xdr:col>
      <xdr:colOff>92075</xdr:colOff>
      <xdr:row>33</xdr:row>
      <xdr:rowOff>138430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3004800" y="5750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99060</xdr:rowOff>
    </xdr:from>
    <xdr:to>
      <xdr:col>69</xdr:col>
      <xdr:colOff>142875</xdr:colOff>
      <xdr:row>39</xdr:row>
      <xdr:rowOff>29210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13987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144780</xdr:rowOff>
    </xdr:from>
    <xdr:to>
      <xdr:col>65</xdr:col>
      <xdr:colOff>53975</xdr:colOff>
      <xdr:row>39</xdr:row>
      <xdr:rowOff>74930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59707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144780</xdr:rowOff>
    </xdr:from>
    <xdr:to>
      <xdr:col>82</xdr:col>
      <xdr:colOff>158750</xdr:colOff>
      <xdr:row>33</xdr:row>
      <xdr:rowOff>74930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56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53357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64770</xdr:rowOff>
    </xdr:from>
    <xdr:to>
      <xdr:col>78</xdr:col>
      <xdr:colOff>120650</xdr:colOff>
      <xdr:row>33</xdr:row>
      <xdr:rowOff>166370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5097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49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64770</xdr:rowOff>
    </xdr:from>
    <xdr:to>
      <xdr:col>74</xdr:col>
      <xdr:colOff>31750</xdr:colOff>
      <xdr:row>33</xdr:row>
      <xdr:rowOff>166370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5097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41910</xdr:rowOff>
    </xdr:from>
    <xdr:to>
      <xdr:col>69</xdr:col>
      <xdr:colOff>142875</xdr:colOff>
      <xdr:row>33</xdr:row>
      <xdr:rowOff>143510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153687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546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87630</xdr:rowOff>
    </xdr:from>
    <xdr:to>
      <xdr:col>65</xdr:col>
      <xdr:colOff>53975</xdr:colOff>
      <xdr:row>34</xdr:row>
      <xdr:rowOff>17780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27957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普通建設事業費の平準化を図ってきたことで、市債残高が類似団体の中で低く、償還額も低い水準となっている。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減税補てん債の償還金の減等により、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前年度より総額が減となった。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今後も後年度の公債費負担を踏まえながら、普通建設事業等の展開を進める。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12700</xdr:rowOff>
    </xdr:from>
    <xdr:to>
      <xdr:col>24</xdr:col>
      <xdr:colOff>25400</xdr:colOff>
      <xdr:row>81</xdr:row>
      <xdr:rowOff>165100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4826000" y="125285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137177</xdr:rowOff>
    </xdr:from>
    <xdr:ext cx="762000" cy="259045"/>
    <xdr:sp macro="" textlink="">
      <xdr:nvSpPr>
        <xdr:cNvPr id="373" name="公債費最小値テキスト">
          <a:extLst>
            <a:ext uri="{FF2B5EF4-FFF2-40B4-BE49-F238E27FC236}">
              <a16:creationId xmlns:a16="http://schemas.microsoft.com/office/drawing/2014/main" id="{00000000-0008-0000-0400-000075010000}"/>
            </a:ext>
          </a:extLst>
        </xdr:cNvPr>
        <xdr:cNvSpPr txBox="1"/>
      </xdr:nvSpPr>
      <xdr:spPr>
        <a:xfrm>
          <a:off x="4914900" y="1402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165100</xdr:rowOff>
    </xdr:from>
    <xdr:to>
      <xdr:col>24</xdr:col>
      <xdr:colOff>114300</xdr:colOff>
      <xdr:row>81</xdr:row>
      <xdr:rowOff>165100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4052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99077</xdr:rowOff>
    </xdr:from>
    <xdr:ext cx="762000" cy="259045"/>
    <xdr:sp macro="" textlink="">
      <xdr:nvSpPr>
        <xdr:cNvPr id="375" name="公債費最大値テキスト">
          <a:extLst>
            <a:ext uri="{FF2B5EF4-FFF2-40B4-BE49-F238E27FC236}">
              <a16:creationId xmlns:a16="http://schemas.microsoft.com/office/drawing/2014/main" id="{00000000-0008-0000-0400-000077010000}"/>
            </a:ext>
          </a:extLst>
        </xdr:cNvPr>
        <xdr:cNvSpPr txBox="1"/>
      </xdr:nvSpPr>
      <xdr:spPr>
        <a:xfrm>
          <a:off x="4914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12700</xdr:rowOff>
    </xdr:from>
    <xdr:to>
      <xdr:col>24</xdr:col>
      <xdr:colOff>114300</xdr:colOff>
      <xdr:row>73</xdr:row>
      <xdr:rowOff>12700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127000</xdr:rowOff>
    </xdr:from>
    <xdr:to>
      <xdr:col>24</xdr:col>
      <xdr:colOff>25400</xdr:colOff>
      <xdr:row>75</xdr:row>
      <xdr:rowOff>127000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987800" y="12985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105427</xdr:rowOff>
    </xdr:from>
    <xdr:ext cx="762000" cy="259045"/>
    <xdr:sp macro="" textlink="">
      <xdr:nvSpPr>
        <xdr:cNvPr id="378" name="公債費平均値テキスト">
          <a:extLst>
            <a:ext uri="{FF2B5EF4-FFF2-40B4-BE49-F238E27FC236}">
              <a16:creationId xmlns:a16="http://schemas.microsoft.com/office/drawing/2014/main" id="{00000000-0008-0000-0400-00007A010000}"/>
            </a:ext>
          </a:extLst>
        </xdr:cNvPr>
        <xdr:cNvSpPr txBox="1"/>
      </xdr:nvSpPr>
      <xdr:spPr>
        <a:xfrm>
          <a:off x="4914900" y="1313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133350</xdr:rowOff>
    </xdr:from>
    <xdr:to>
      <xdr:col>24</xdr:col>
      <xdr:colOff>76200</xdr:colOff>
      <xdr:row>77</xdr:row>
      <xdr:rowOff>63500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4775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127000</xdr:rowOff>
    </xdr:from>
    <xdr:to>
      <xdr:col>19</xdr:col>
      <xdr:colOff>187325</xdr:colOff>
      <xdr:row>77</xdr:row>
      <xdr:rowOff>50800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3098800" y="129857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165100</xdr:rowOff>
    </xdr:from>
    <xdr:to>
      <xdr:col>15</xdr:col>
      <xdr:colOff>98425</xdr:colOff>
      <xdr:row>77</xdr:row>
      <xdr:rowOff>50800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2209800" y="13195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76200</xdr:rowOff>
    </xdr:from>
    <xdr:to>
      <xdr:col>15</xdr:col>
      <xdr:colOff>149225</xdr:colOff>
      <xdr:row>78</xdr:row>
      <xdr:rowOff>6350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3048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162577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50800</xdr:rowOff>
    </xdr:from>
    <xdr:to>
      <xdr:col>11</xdr:col>
      <xdr:colOff>9525</xdr:colOff>
      <xdr:row>76</xdr:row>
      <xdr:rowOff>165100</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a:off x="1320800" y="13081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114300</xdr:rowOff>
    </xdr:from>
    <xdr:to>
      <xdr:col>11</xdr:col>
      <xdr:colOff>60325</xdr:colOff>
      <xdr:row>78</xdr:row>
      <xdr:rowOff>44450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2159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29227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76200</xdr:rowOff>
    </xdr:from>
    <xdr:to>
      <xdr:col>24</xdr:col>
      <xdr:colOff>76200</xdr:colOff>
      <xdr:row>76</xdr:row>
      <xdr:rowOff>6350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47752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92727</xdr:rowOff>
    </xdr:from>
    <xdr:ext cx="762000" cy="259045"/>
    <xdr:sp macro="" textlink="">
      <xdr:nvSpPr>
        <xdr:cNvPr id="397" name="公債費該当値テキスト">
          <a:extLst>
            <a:ext uri="{FF2B5EF4-FFF2-40B4-BE49-F238E27FC236}">
              <a16:creationId xmlns:a16="http://schemas.microsoft.com/office/drawing/2014/main" id="{00000000-0008-0000-0400-00008D010000}"/>
            </a:ext>
          </a:extLst>
        </xdr:cNvPr>
        <xdr:cNvSpPr txBox="1"/>
      </xdr:nvSpPr>
      <xdr:spPr>
        <a:xfrm>
          <a:off x="49149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76200</xdr:rowOff>
    </xdr:from>
    <xdr:to>
      <xdr:col>20</xdr:col>
      <xdr:colOff>38100</xdr:colOff>
      <xdr:row>76</xdr:row>
      <xdr:rowOff>6350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937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16527</xdr:rowOff>
    </xdr:from>
    <xdr:ext cx="7366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3606800" y="1270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0</xdr:rowOff>
    </xdr:from>
    <xdr:to>
      <xdr:col>15</xdr:col>
      <xdr:colOff>149225</xdr:colOff>
      <xdr:row>77</xdr:row>
      <xdr:rowOff>101600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048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111777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2717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114300</xdr:rowOff>
    </xdr:from>
    <xdr:to>
      <xdr:col>11</xdr:col>
      <xdr:colOff>60325</xdr:colOff>
      <xdr:row>77</xdr:row>
      <xdr:rowOff>44450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2159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54627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828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0</xdr:rowOff>
    </xdr:from>
    <xdr:to>
      <xdr:col>6</xdr:col>
      <xdr:colOff>171450</xdr:colOff>
      <xdr:row>76</xdr:row>
      <xdr:rowOff>101600</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1270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111777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939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　類似団体と比較し、人口１人あたりの公債費が少ないことから、公債費以外の経費が相対的に大きくなっている。</a:t>
          </a:r>
          <a:endPar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　特に、障害福祉サービスの対象者数の増や子育て支援施策の拡大の影響による扶助費の増加などを背景に、経常的な経費が増加している。</a:t>
          </a:r>
          <a:endPar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今後も既存事業について、</a:t>
          </a:r>
          <a:r>
            <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PDCA</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サイクルに基づく見直し、優先順位付けを行い、限られた財源を効率的に活用できるよう努める。　</a:t>
          </a:r>
          <a:endPar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a:extLst>
            <a:ext uri="{FF2B5EF4-FFF2-40B4-BE49-F238E27FC236}">
              <a16:creationId xmlns:a16="http://schemas.microsoft.com/office/drawing/2014/main" id="{00000000-0008-0000-0400-0000B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91622</xdr:rowOff>
    </xdr:from>
    <xdr:to>
      <xdr:col>82</xdr:col>
      <xdr:colOff>107950</xdr:colOff>
      <xdr:row>81</xdr:row>
      <xdr:rowOff>58964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6510000" y="12607472"/>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31041</xdr:rowOff>
    </xdr:from>
    <xdr:ext cx="762000" cy="259045"/>
    <xdr:sp macro="" textlink="">
      <xdr:nvSpPr>
        <xdr:cNvPr id="436" name="公債費以外最小値テキスト">
          <a:extLst>
            <a:ext uri="{FF2B5EF4-FFF2-40B4-BE49-F238E27FC236}">
              <a16:creationId xmlns:a16="http://schemas.microsoft.com/office/drawing/2014/main" id="{00000000-0008-0000-0400-0000B4010000}"/>
            </a:ext>
          </a:extLst>
        </xdr:cNvPr>
        <xdr:cNvSpPr txBox="1"/>
      </xdr:nvSpPr>
      <xdr:spPr>
        <a:xfrm>
          <a:off x="16598900" y="1391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58964</xdr:rowOff>
    </xdr:from>
    <xdr:to>
      <xdr:col>82</xdr:col>
      <xdr:colOff>196850</xdr:colOff>
      <xdr:row>81</xdr:row>
      <xdr:rowOff>58964</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394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6549</xdr:rowOff>
    </xdr:from>
    <xdr:ext cx="762000" cy="259045"/>
    <xdr:sp macro="" textlink="">
      <xdr:nvSpPr>
        <xdr:cNvPr id="438" name="公債費以外最大値テキスト">
          <a:extLst>
            <a:ext uri="{FF2B5EF4-FFF2-40B4-BE49-F238E27FC236}">
              <a16:creationId xmlns:a16="http://schemas.microsoft.com/office/drawing/2014/main" id="{00000000-0008-0000-0400-0000B6010000}"/>
            </a:ext>
          </a:extLst>
        </xdr:cNvPr>
        <xdr:cNvSpPr txBox="1"/>
      </xdr:nvSpPr>
      <xdr:spPr>
        <a:xfrm>
          <a:off x="16598900" y="1235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91622</xdr:rowOff>
    </xdr:from>
    <xdr:to>
      <xdr:col>82</xdr:col>
      <xdr:colOff>196850</xdr:colOff>
      <xdr:row>73</xdr:row>
      <xdr:rowOff>91622</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6421100" y="126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31750</xdr:rowOff>
    </xdr:from>
    <xdr:to>
      <xdr:col>82</xdr:col>
      <xdr:colOff>107950</xdr:colOff>
      <xdr:row>77</xdr:row>
      <xdr:rowOff>26307</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5671800" y="12890500"/>
          <a:ext cx="838200" cy="3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87284</xdr:rowOff>
    </xdr:from>
    <xdr:ext cx="762000" cy="259045"/>
    <xdr:sp macro="" textlink="">
      <xdr:nvSpPr>
        <xdr:cNvPr id="441" name="公債費以外平均値テキスト">
          <a:extLst>
            <a:ext uri="{FF2B5EF4-FFF2-40B4-BE49-F238E27FC236}">
              <a16:creationId xmlns:a16="http://schemas.microsoft.com/office/drawing/2014/main" id="{00000000-0008-0000-0400-0000B9010000}"/>
            </a:ext>
          </a:extLst>
        </xdr:cNvPr>
        <xdr:cNvSpPr txBox="1"/>
      </xdr:nvSpPr>
      <xdr:spPr>
        <a:xfrm>
          <a:off x="16598900" y="1294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70757</xdr:rowOff>
    </xdr:from>
    <xdr:to>
      <xdr:col>82</xdr:col>
      <xdr:colOff>158750</xdr:colOff>
      <xdr:row>77</xdr:row>
      <xdr:rowOff>907</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64592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31750</xdr:rowOff>
    </xdr:from>
    <xdr:to>
      <xdr:col>78</xdr:col>
      <xdr:colOff>69850</xdr:colOff>
      <xdr:row>77</xdr:row>
      <xdr:rowOff>58964</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flipV="1">
          <a:off x="14782800" y="12890500"/>
          <a:ext cx="889000" cy="37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54428</xdr:rowOff>
    </xdr:from>
    <xdr:to>
      <xdr:col>78</xdr:col>
      <xdr:colOff>120650</xdr:colOff>
      <xdr:row>74</xdr:row>
      <xdr:rowOff>156028</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5621000" y="1274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166205</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510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58964</xdr:rowOff>
    </xdr:from>
    <xdr:to>
      <xdr:col>73</xdr:col>
      <xdr:colOff>180975</xdr:colOff>
      <xdr:row>78</xdr:row>
      <xdr:rowOff>94343</xdr:rowOff>
    </xdr:to>
    <xdr:cxnSp macro="">
      <xdr:nvCxnSpPr>
        <xdr:cNvPr id="446" name="直線コネクタ 445">
          <a:extLst>
            <a:ext uri="{FF2B5EF4-FFF2-40B4-BE49-F238E27FC236}">
              <a16:creationId xmlns:a16="http://schemas.microsoft.com/office/drawing/2014/main" id="{00000000-0008-0000-0400-0000BE010000}"/>
            </a:ext>
          </a:extLst>
        </xdr:cNvPr>
        <xdr:cNvCxnSpPr/>
      </xdr:nvCxnSpPr>
      <xdr:spPr>
        <a:xfrm flipV="1">
          <a:off x="13893800" y="13260614"/>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136071</xdr:rowOff>
    </xdr:from>
    <xdr:to>
      <xdr:col>74</xdr:col>
      <xdr:colOff>31750</xdr:colOff>
      <xdr:row>77</xdr:row>
      <xdr:rowOff>66221</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4732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76399</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94343</xdr:rowOff>
    </xdr:from>
    <xdr:to>
      <xdr:col>69</xdr:col>
      <xdr:colOff>92075</xdr:colOff>
      <xdr:row>78</xdr:row>
      <xdr:rowOff>137886</xdr:rowOff>
    </xdr:to>
    <xdr:cxnSp macro="">
      <xdr:nvCxnSpPr>
        <xdr:cNvPr id="449" name="直線コネクタ 448">
          <a:extLst>
            <a:ext uri="{FF2B5EF4-FFF2-40B4-BE49-F238E27FC236}">
              <a16:creationId xmlns:a16="http://schemas.microsoft.com/office/drawing/2014/main" id="{00000000-0008-0000-0400-0000C1010000}"/>
            </a:ext>
          </a:extLst>
        </xdr:cNvPr>
        <xdr:cNvCxnSpPr/>
      </xdr:nvCxnSpPr>
      <xdr:spPr>
        <a:xfrm flipV="1">
          <a:off x="13004800" y="134674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114300</xdr:rowOff>
    </xdr:from>
    <xdr:to>
      <xdr:col>69</xdr:col>
      <xdr:colOff>142875</xdr:colOff>
      <xdr:row>77</xdr:row>
      <xdr:rowOff>44450</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3843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54627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38100</xdr:rowOff>
    </xdr:from>
    <xdr:to>
      <xdr:col>65</xdr:col>
      <xdr:colOff>53975</xdr:colOff>
      <xdr:row>76</xdr:row>
      <xdr:rowOff>139700</xdr:rowOff>
    </xdr:to>
    <xdr:sp macro="" textlink="">
      <xdr:nvSpPr>
        <xdr:cNvPr id="452" name="フローチャート: 判断 451">
          <a:extLst>
            <a:ext uri="{FF2B5EF4-FFF2-40B4-BE49-F238E27FC236}">
              <a16:creationId xmlns:a16="http://schemas.microsoft.com/office/drawing/2014/main" id="{00000000-0008-0000-0400-0000C4010000}"/>
            </a:ext>
          </a:extLst>
        </xdr:cNvPr>
        <xdr:cNvSpPr/>
      </xdr:nvSpPr>
      <xdr:spPr>
        <a:xfrm>
          <a:off x="12954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149877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146957</xdr:rowOff>
    </xdr:from>
    <xdr:to>
      <xdr:col>82</xdr:col>
      <xdr:colOff>158750</xdr:colOff>
      <xdr:row>77</xdr:row>
      <xdr:rowOff>77107</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6459200" y="1317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119034</xdr:rowOff>
    </xdr:from>
    <xdr:ext cx="762000" cy="259045"/>
    <xdr:sp macro="" textlink="">
      <xdr:nvSpPr>
        <xdr:cNvPr id="460" name="公債費以外該当値テキスト">
          <a:extLst>
            <a:ext uri="{FF2B5EF4-FFF2-40B4-BE49-F238E27FC236}">
              <a16:creationId xmlns:a16="http://schemas.microsoft.com/office/drawing/2014/main" id="{00000000-0008-0000-0400-0000CC010000}"/>
            </a:ext>
          </a:extLst>
        </xdr:cNvPr>
        <xdr:cNvSpPr txBox="1"/>
      </xdr:nvSpPr>
      <xdr:spPr>
        <a:xfrm>
          <a:off x="16598900" y="1314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152400</xdr:rowOff>
    </xdr:from>
    <xdr:to>
      <xdr:col>78</xdr:col>
      <xdr:colOff>120650</xdr:colOff>
      <xdr:row>75</xdr:row>
      <xdr:rowOff>82550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5621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67327</xdr:rowOff>
    </xdr:from>
    <xdr:ext cx="7366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5290800" y="1292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8164</xdr:rowOff>
    </xdr:from>
    <xdr:to>
      <xdr:col>74</xdr:col>
      <xdr:colOff>31750</xdr:colOff>
      <xdr:row>77</xdr:row>
      <xdr:rowOff>109764</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4732000" y="1320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94541</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4401800" y="1329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43543</xdr:rowOff>
    </xdr:from>
    <xdr:to>
      <xdr:col>69</xdr:col>
      <xdr:colOff>142875</xdr:colOff>
      <xdr:row>78</xdr:row>
      <xdr:rowOff>145143</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3843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129920</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3512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87086</xdr:rowOff>
    </xdr:from>
    <xdr:to>
      <xdr:col>65</xdr:col>
      <xdr:colOff>53975</xdr:colOff>
      <xdr:row>79</xdr:row>
      <xdr:rowOff>17236</xdr:rowOff>
    </xdr:to>
    <xdr:sp macro="" textlink="">
      <xdr:nvSpPr>
        <xdr:cNvPr id="467" name="楕円 466">
          <a:extLst>
            <a:ext uri="{FF2B5EF4-FFF2-40B4-BE49-F238E27FC236}">
              <a16:creationId xmlns:a16="http://schemas.microsoft.com/office/drawing/2014/main" id="{00000000-0008-0000-0400-0000D3010000}"/>
            </a:ext>
          </a:extLst>
        </xdr:cNvPr>
        <xdr:cNvSpPr/>
      </xdr:nvSpPr>
      <xdr:spPr>
        <a:xfrm>
          <a:off x="12954000" y="1346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2013</xdr:rowOff>
    </xdr:from>
    <xdr:ext cx="762000" cy="259045"/>
    <xdr:sp macro="" textlink="">
      <xdr:nvSpPr>
        <xdr:cNvPr id="468" name="テキスト ボックス 467">
          <a:extLst>
            <a:ext uri="{FF2B5EF4-FFF2-40B4-BE49-F238E27FC236}">
              <a16:creationId xmlns:a16="http://schemas.microsoft.com/office/drawing/2014/main" id="{00000000-0008-0000-0400-0000D4010000}"/>
            </a:ext>
          </a:extLst>
        </xdr:cNvPr>
        <xdr:cNvSpPr txBox="1"/>
      </xdr:nvSpPr>
      <xdr:spPr>
        <a:xfrm>
          <a:off x="12623800" y="13546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埼玉県さいたま市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33617</xdr:rowOff>
    </xdr:from>
    <xdr:to>
      <xdr:col>29</xdr:col>
      <xdr:colOff>127000</xdr:colOff>
      <xdr:row>20</xdr:row>
      <xdr:rowOff>6528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38642"/>
          <a:ext cx="0" cy="13445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150055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55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6528</xdr:rowOff>
    </xdr:from>
    <xdr:to>
      <xdr:col>30</xdr:col>
      <xdr:colOff>25400</xdr:colOff>
      <xdr:row>20</xdr:row>
      <xdr:rowOff>6528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831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119994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82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33617</xdr:rowOff>
    </xdr:from>
    <xdr:to>
      <xdr:col>30</xdr:col>
      <xdr:colOff>25400</xdr:colOff>
      <xdr:row>12</xdr:row>
      <xdr:rowOff>33617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38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13576</xdr:rowOff>
    </xdr:from>
    <xdr:to>
      <xdr:col>29</xdr:col>
      <xdr:colOff>127000</xdr:colOff>
      <xdr:row>17</xdr:row>
      <xdr:rowOff>48362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75851"/>
          <a:ext cx="647700" cy="34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14089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462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169012</xdr:rowOff>
    </xdr:from>
    <xdr:to>
      <xdr:col>29</xdr:col>
      <xdr:colOff>177800</xdr:colOff>
      <xdr:row>15</xdr:row>
      <xdr:rowOff>99162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16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48362</xdr:rowOff>
    </xdr:from>
    <xdr:to>
      <xdr:col>26</xdr:col>
      <xdr:colOff>50800</xdr:colOff>
      <xdr:row>17</xdr:row>
      <xdr:rowOff>77661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10637"/>
          <a:ext cx="698500" cy="29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30937</xdr:rowOff>
    </xdr:from>
    <xdr:to>
      <xdr:col>26</xdr:col>
      <xdr:colOff>101600</xdr:colOff>
      <xdr:row>15</xdr:row>
      <xdr:rowOff>132537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5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142714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419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77661</xdr:rowOff>
    </xdr:from>
    <xdr:to>
      <xdr:col>22</xdr:col>
      <xdr:colOff>114300</xdr:colOff>
      <xdr:row>17</xdr:row>
      <xdr:rowOff>99682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39936"/>
          <a:ext cx="698500" cy="22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38138</xdr:rowOff>
    </xdr:from>
    <xdr:to>
      <xdr:col>22</xdr:col>
      <xdr:colOff>165100</xdr:colOff>
      <xdr:row>15</xdr:row>
      <xdr:rowOff>139738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5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149915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426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99682</xdr:rowOff>
    </xdr:from>
    <xdr:to>
      <xdr:col>18</xdr:col>
      <xdr:colOff>177800</xdr:colOff>
      <xdr:row>17</xdr:row>
      <xdr:rowOff>129667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61957"/>
          <a:ext cx="698500" cy="29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71285</xdr:rowOff>
    </xdr:from>
    <xdr:to>
      <xdr:col>19</xdr:col>
      <xdr:colOff>38100</xdr:colOff>
      <xdr:row>16</xdr:row>
      <xdr:rowOff>1435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90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11612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45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77686</xdr:rowOff>
    </xdr:from>
    <xdr:to>
      <xdr:col>15</xdr:col>
      <xdr:colOff>101600</xdr:colOff>
      <xdr:row>16</xdr:row>
      <xdr:rowOff>7836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697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18013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465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134226</xdr:rowOff>
    </xdr:from>
    <xdr:to>
      <xdr:col>29</xdr:col>
      <xdr:colOff>177800</xdr:colOff>
      <xdr:row>17</xdr:row>
      <xdr:rowOff>64376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25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106303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9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169012</xdr:rowOff>
    </xdr:from>
    <xdr:to>
      <xdr:col>26</xdr:col>
      <xdr:colOff>101600</xdr:colOff>
      <xdr:row>17</xdr:row>
      <xdr:rowOff>99162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59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83939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46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26861</xdr:rowOff>
    </xdr:from>
    <xdr:to>
      <xdr:col>22</xdr:col>
      <xdr:colOff>165100</xdr:colOff>
      <xdr:row>17</xdr:row>
      <xdr:rowOff>128461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89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113238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7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48882</xdr:rowOff>
    </xdr:from>
    <xdr:to>
      <xdr:col>19</xdr:col>
      <xdr:colOff>38100</xdr:colOff>
      <xdr:row>17</xdr:row>
      <xdr:rowOff>150482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11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135259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9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78867</xdr:rowOff>
    </xdr:from>
    <xdr:to>
      <xdr:col>15</xdr:col>
      <xdr:colOff>101600</xdr:colOff>
      <xdr:row>18</xdr:row>
      <xdr:rowOff>9017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41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165244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2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340474</xdr:rowOff>
    </xdr:from>
    <xdr:to>
      <xdr:col>29</xdr:col>
      <xdr:colOff>127000</xdr:colOff>
      <xdr:row>38</xdr:row>
      <xdr:rowOff>8357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65024"/>
          <a:ext cx="0" cy="12109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323334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4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8357</xdr:rowOff>
    </xdr:from>
    <xdr:to>
      <xdr:col>30</xdr:col>
      <xdr:colOff>25400</xdr:colOff>
      <xdr:row>38</xdr:row>
      <xdr:rowOff>8357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75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83951</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0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340474</xdr:rowOff>
    </xdr:from>
    <xdr:to>
      <xdr:col>30</xdr:col>
      <xdr:colOff>25400</xdr:colOff>
      <xdr:row>33</xdr:row>
      <xdr:rowOff>340474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650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12205</xdr:rowOff>
    </xdr:from>
    <xdr:to>
      <xdr:col>29</xdr:col>
      <xdr:colOff>127000</xdr:colOff>
      <xdr:row>36</xdr:row>
      <xdr:rowOff>74003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965455"/>
          <a:ext cx="647700" cy="61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119245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29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274168</xdr:rowOff>
    </xdr:from>
    <xdr:to>
      <xdr:col>29</xdr:col>
      <xdr:colOff>177800</xdr:colOff>
      <xdr:row>36</xdr:row>
      <xdr:rowOff>32868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84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12205</xdr:rowOff>
    </xdr:from>
    <xdr:to>
      <xdr:col>26</xdr:col>
      <xdr:colOff>50800</xdr:colOff>
      <xdr:row>36</xdr:row>
      <xdr:rowOff>56820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965455"/>
          <a:ext cx="698500" cy="44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230239</xdr:rowOff>
    </xdr:from>
    <xdr:to>
      <xdr:col>26</xdr:col>
      <xdr:colOff>101600</xdr:colOff>
      <xdr:row>35</xdr:row>
      <xdr:rowOff>331839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405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342016</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0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56820</xdr:rowOff>
    </xdr:from>
    <xdr:to>
      <xdr:col>22</xdr:col>
      <xdr:colOff>114300</xdr:colOff>
      <xdr:row>36</xdr:row>
      <xdr:rowOff>135763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010070"/>
          <a:ext cx="698500" cy="78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222352</xdr:rowOff>
    </xdr:from>
    <xdr:to>
      <xdr:col>22</xdr:col>
      <xdr:colOff>165100</xdr:colOff>
      <xdr:row>35</xdr:row>
      <xdr:rowOff>323952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32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334129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0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135763</xdr:rowOff>
    </xdr:from>
    <xdr:to>
      <xdr:col>18</xdr:col>
      <xdr:colOff>177800</xdr:colOff>
      <xdr:row>37</xdr:row>
      <xdr:rowOff>37046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089013"/>
          <a:ext cx="698500" cy="72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237668</xdr:rowOff>
    </xdr:from>
    <xdr:to>
      <xdr:col>19</xdr:col>
      <xdr:colOff>38100</xdr:colOff>
      <xdr:row>35</xdr:row>
      <xdr:rowOff>339268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48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6545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1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226505</xdr:rowOff>
    </xdr:from>
    <xdr:to>
      <xdr:col>15</xdr:col>
      <xdr:colOff>101600</xdr:colOff>
      <xdr:row>35</xdr:row>
      <xdr:rowOff>328105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368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338282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0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23203</xdr:rowOff>
    </xdr:from>
    <xdr:to>
      <xdr:col>29</xdr:col>
      <xdr:colOff>177800</xdr:colOff>
      <xdr:row>36</xdr:row>
      <xdr:rowOff>124803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76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338180</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48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304305</xdr:rowOff>
    </xdr:from>
    <xdr:to>
      <xdr:col>26</xdr:col>
      <xdr:colOff>101600</xdr:colOff>
      <xdr:row>36</xdr:row>
      <xdr:rowOff>63005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14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47782</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001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6020</xdr:rowOff>
    </xdr:from>
    <xdr:to>
      <xdr:col>22</xdr:col>
      <xdr:colOff>165100</xdr:colOff>
      <xdr:row>36</xdr:row>
      <xdr:rowOff>107620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59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92397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04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84963</xdr:rowOff>
    </xdr:from>
    <xdr:to>
      <xdr:col>19</xdr:col>
      <xdr:colOff>38100</xdr:colOff>
      <xdr:row>37</xdr:row>
      <xdr:rowOff>15113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38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171340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24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157696</xdr:rowOff>
    </xdr:from>
    <xdr:to>
      <xdr:col>15</xdr:col>
      <xdr:colOff>101600</xdr:colOff>
      <xdr:row>37</xdr:row>
      <xdr:rowOff>87846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10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72623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97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埼玉県さいたま市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1,339,333
1,310,452
217.43
666,656,729
657,348,945
5,960,610
322,781,920
455,984,431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7988</xdr:rowOff>
    </xdr:from>
    <xdr:to>
      <xdr:col>24</xdr:col>
      <xdr:colOff>62865</xdr:colOff>
      <xdr:row>38</xdr:row>
      <xdr:rowOff>19266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1488"/>
          <a:ext cx="1270" cy="138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23093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3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19266</xdr:rowOff>
    </xdr:from>
    <xdr:to>
      <xdr:col>24</xdr:col>
      <xdr:colOff>152400</xdr:colOff>
      <xdr:row>38</xdr:row>
      <xdr:rowOff>19266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34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126115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6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7988</xdr:rowOff>
    </xdr:from>
    <xdr:to>
      <xdr:col>24</xdr:col>
      <xdr:colOff>152400</xdr:colOff>
      <xdr:row>30</xdr:row>
      <xdr:rowOff>7988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86932</xdr:rowOff>
    </xdr:from>
    <xdr:to>
      <xdr:col>24</xdr:col>
      <xdr:colOff>63500</xdr:colOff>
      <xdr:row>35</xdr:row>
      <xdr:rowOff>121641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87682"/>
          <a:ext cx="838200" cy="3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46397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5327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23520</xdr:rowOff>
    </xdr:from>
    <xdr:to>
      <xdr:col>24</xdr:col>
      <xdr:colOff>114300</xdr:colOff>
      <xdr:row>33</xdr:row>
      <xdr:rowOff>125120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68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121641</xdr:rowOff>
    </xdr:from>
    <xdr:to>
      <xdr:col>19</xdr:col>
      <xdr:colOff>177800</xdr:colOff>
      <xdr:row>35</xdr:row>
      <xdr:rowOff>145834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22391"/>
          <a:ext cx="889000" cy="2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53543</xdr:rowOff>
    </xdr:from>
    <xdr:to>
      <xdr:col>20</xdr:col>
      <xdr:colOff>38100</xdr:colOff>
      <xdr:row>33</xdr:row>
      <xdr:rowOff>155143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71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220</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48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145834</xdr:rowOff>
    </xdr:from>
    <xdr:to>
      <xdr:col>15</xdr:col>
      <xdr:colOff>50800</xdr:colOff>
      <xdr:row>35</xdr:row>
      <xdr:rowOff>164579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46584"/>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64592</xdr:rowOff>
    </xdr:from>
    <xdr:to>
      <xdr:col>15</xdr:col>
      <xdr:colOff>101600</xdr:colOff>
      <xdr:row>33</xdr:row>
      <xdr:rowOff>166192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72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11269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497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164579</xdr:rowOff>
    </xdr:from>
    <xdr:to>
      <xdr:col>10</xdr:col>
      <xdr:colOff>114300</xdr:colOff>
      <xdr:row>36</xdr:row>
      <xdr:rowOff>7569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65329"/>
          <a:ext cx="889000" cy="1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136030</xdr:rowOff>
    </xdr:from>
    <xdr:to>
      <xdr:col>10</xdr:col>
      <xdr:colOff>165100</xdr:colOff>
      <xdr:row>34</xdr:row>
      <xdr:rowOff>66180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79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82707</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56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141364</xdr:rowOff>
    </xdr:from>
    <xdr:to>
      <xdr:col>6</xdr:col>
      <xdr:colOff>38100</xdr:colOff>
      <xdr:row>34</xdr:row>
      <xdr:rowOff>71514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79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88041</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574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36132</xdr:rowOff>
    </xdr:from>
    <xdr:to>
      <xdr:col>24</xdr:col>
      <xdr:colOff>114300</xdr:colOff>
      <xdr:row>35</xdr:row>
      <xdr:rowOff>137732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3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14559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1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70841</xdr:rowOff>
    </xdr:from>
    <xdr:to>
      <xdr:col>20</xdr:col>
      <xdr:colOff>38100</xdr:colOff>
      <xdr:row>36</xdr:row>
      <xdr:rowOff>991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7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163568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16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95034</xdr:rowOff>
    </xdr:from>
    <xdr:to>
      <xdr:col>15</xdr:col>
      <xdr:colOff>101600</xdr:colOff>
      <xdr:row>36</xdr:row>
      <xdr:rowOff>25184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16311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18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113779</xdr:rowOff>
    </xdr:from>
    <xdr:to>
      <xdr:col>10</xdr:col>
      <xdr:colOff>165100</xdr:colOff>
      <xdr:row>36</xdr:row>
      <xdr:rowOff>43929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1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35056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20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128219</xdr:rowOff>
    </xdr:from>
    <xdr:to>
      <xdr:col>6</xdr:col>
      <xdr:colOff>38100</xdr:colOff>
      <xdr:row>36</xdr:row>
      <xdr:rowOff>58369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2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49496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22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71871</xdr:rowOff>
    </xdr:from>
    <xdr:to>
      <xdr:col>24</xdr:col>
      <xdr:colOff>62865</xdr:colOff>
      <xdr:row>56</xdr:row>
      <xdr:rowOff>67430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44371"/>
          <a:ext cx="1270" cy="1024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71257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67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67430</xdr:rowOff>
    </xdr:from>
    <xdr:to>
      <xdr:col>24</xdr:col>
      <xdr:colOff>152400</xdr:colOff>
      <xdr:row>56</xdr:row>
      <xdr:rowOff>67430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668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18548</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1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71871</xdr:rowOff>
    </xdr:from>
    <xdr:to>
      <xdr:col>24</xdr:col>
      <xdr:colOff>152400</xdr:colOff>
      <xdr:row>50</xdr:row>
      <xdr:rowOff>71871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4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85554</xdr:rowOff>
    </xdr:from>
    <xdr:to>
      <xdr:col>24</xdr:col>
      <xdr:colOff>63500</xdr:colOff>
      <xdr:row>54</xdr:row>
      <xdr:rowOff>86306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172404"/>
          <a:ext cx="838200" cy="17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75230</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162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96803</xdr:rowOff>
    </xdr:from>
    <xdr:to>
      <xdr:col>24</xdr:col>
      <xdr:colOff>114300</xdr:colOff>
      <xdr:row>54</xdr:row>
      <xdr:rowOff>26953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18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86306</xdr:rowOff>
    </xdr:from>
    <xdr:to>
      <xdr:col>19</xdr:col>
      <xdr:colOff>177800</xdr:colOff>
      <xdr:row>57</xdr:row>
      <xdr:rowOff>5218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344606"/>
          <a:ext cx="889000" cy="43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43343</xdr:rowOff>
    </xdr:from>
    <xdr:to>
      <xdr:col>20</xdr:col>
      <xdr:colOff>38100</xdr:colOff>
      <xdr:row>54</xdr:row>
      <xdr:rowOff>144943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3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136070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9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127911</xdr:rowOff>
    </xdr:from>
    <xdr:to>
      <xdr:col>15</xdr:col>
      <xdr:colOff>50800</xdr:colOff>
      <xdr:row>57</xdr:row>
      <xdr:rowOff>5218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729111"/>
          <a:ext cx="889000" cy="4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108429</xdr:rowOff>
    </xdr:from>
    <xdr:to>
      <xdr:col>15</xdr:col>
      <xdr:colOff>101600</xdr:colOff>
      <xdr:row>57</xdr:row>
      <xdr:rowOff>38579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0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55106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8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127911</xdr:rowOff>
    </xdr:from>
    <xdr:to>
      <xdr:col>10</xdr:col>
      <xdr:colOff>114300</xdr:colOff>
      <xdr:row>57</xdr:row>
      <xdr:rowOff>10475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29111"/>
          <a:ext cx="889000" cy="5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86353</xdr:rowOff>
    </xdr:from>
    <xdr:to>
      <xdr:col>10</xdr:col>
      <xdr:colOff>165100</xdr:colOff>
      <xdr:row>58</xdr:row>
      <xdr:rowOff>16503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7630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5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158068</xdr:rowOff>
    </xdr:from>
    <xdr:to>
      <xdr:col>6</xdr:col>
      <xdr:colOff>38100</xdr:colOff>
      <xdr:row>58</xdr:row>
      <xdr:rowOff>88218</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3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79345</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02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34754</xdr:rowOff>
    </xdr:from>
    <xdr:to>
      <xdr:col>24</xdr:col>
      <xdr:colOff>114300</xdr:colOff>
      <xdr:row>53</xdr:row>
      <xdr:rowOff>136354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12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57631</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897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35506</xdr:rowOff>
    </xdr:from>
    <xdr:to>
      <xdr:col>20</xdr:col>
      <xdr:colOff>38100</xdr:colOff>
      <xdr:row>54</xdr:row>
      <xdr:rowOff>137106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153633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06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125868</xdr:rowOff>
    </xdr:from>
    <xdr:to>
      <xdr:col>15</xdr:col>
      <xdr:colOff>101600</xdr:colOff>
      <xdr:row>57</xdr:row>
      <xdr:rowOff>56018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2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47145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81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77111</xdr:rowOff>
    </xdr:from>
    <xdr:to>
      <xdr:col>10</xdr:col>
      <xdr:colOff>165100</xdr:colOff>
      <xdr:row>57</xdr:row>
      <xdr:rowOff>7261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67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23788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45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131125</xdr:rowOff>
    </xdr:from>
    <xdr:to>
      <xdr:col>6</xdr:col>
      <xdr:colOff>38100</xdr:colOff>
      <xdr:row>57</xdr:row>
      <xdr:rowOff>61275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3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77802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50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維持補修費グラフ枠">
          <a:extLst>
            <a:ext uri="{FF2B5EF4-FFF2-40B4-BE49-F238E27FC236}">
              <a16:creationId xmlns:a16="http://schemas.microsoft.com/office/drawing/2014/main" id="{00000000-0008-0000-06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133931</xdr:rowOff>
    </xdr:from>
    <xdr:to>
      <xdr:col>24</xdr:col>
      <xdr:colOff>62865</xdr:colOff>
      <xdr:row>79</xdr:row>
      <xdr:rowOff>19957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4633595" y="12135431"/>
          <a:ext cx="1270" cy="1429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23784</xdr:rowOff>
    </xdr:from>
    <xdr:ext cx="469744" cy="259045"/>
    <xdr:sp macro="" textlink="">
      <xdr:nvSpPr>
        <xdr:cNvPr id="177" name="維持補修費最小値テキスト">
          <a:extLst>
            <a:ext uri="{FF2B5EF4-FFF2-40B4-BE49-F238E27FC236}">
              <a16:creationId xmlns:a16="http://schemas.microsoft.com/office/drawing/2014/main" id="{00000000-0008-0000-0600-0000B1000000}"/>
            </a:ext>
          </a:extLst>
        </xdr:cNvPr>
        <xdr:cNvSpPr txBox="1"/>
      </xdr:nvSpPr>
      <xdr:spPr>
        <a:xfrm>
          <a:off x="4686300" y="1356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19957</xdr:rowOff>
    </xdr:from>
    <xdr:to>
      <xdr:col>24</xdr:col>
      <xdr:colOff>152400</xdr:colOff>
      <xdr:row>79</xdr:row>
      <xdr:rowOff>19957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3564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80608</xdr:rowOff>
    </xdr:from>
    <xdr:ext cx="534377" cy="259045"/>
    <xdr:sp macro="" textlink="">
      <xdr:nvSpPr>
        <xdr:cNvPr id="179" name="維持補修費最大値テキスト">
          <a:extLst>
            <a:ext uri="{FF2B5EF4-FFF2-40B4-BE49-F238E27FC236}">
              <a16:creationId xmlns:a16="http://schemas.microsoft.com/office/drawing/2014/main" id="{00000000-0008-0000-0600-0000B3000000}"/>
            </a:ext>
          </a:extLst>
        </xdr:cNvPr>
        <xdr:cNvSpPr txBox="1"/>
      </xdr:nvSpPr>
      <xdr:spPr>
        <a:xfrm>
          <a:off x="4686300" y="119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133931</xdr:rowOff>
    </xdr:from>
    <xdr:to>
      <xdr:col>24</xdr:col>
      <xdr:colOff>152400</xdr:colOff>
      <xdr:row>70</xdr:row>
      <xdr:rowOff>133931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4546600" y="1213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107043</xdr:rowOff>
    </xdr:from>
    <xdr:to>
      <xdr:col>24</xdr:col>
      <xdr:colOff>63500</xdr:colOff>
      <xdr:row>78</xdr:row>
      <xdr:rowOff>120106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3797300" y="13308693"/>
          <a:ext cx="838200" cy="18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80535</xdr:rowOff>
    </xdr:from>
    <xdr:ext cx="469744" cy="259045"/>
    <xdr:sp macro="" textlink="">
      <xdr:nvSpPr>
        <xdr:cNvPr id="182" name="維持補修費平均値テキスト">
          <a:extLst>
            <a:ext uri="{FF2B5EF4-FFF2-40B4-BE49-F238E27FC236}">
              <a16:creationId xmlns:a16="http://schemas.microsoft.com/office/drawing/2014/main" id="{00000000-0008-0000-0600-0000B6000000}"/>
            </a:ext>
          </a:extLst>
        </xdr:cNvPr>
        <xdr:cNvSpPr txBox="1"/>
      </xdr:nvSpPr>
      <xdr:spPr>
        <a:xfrm>
          <a:off x="4686300" y="1293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57658</xdr:rowOff>
    </xdr:from>
    <xdr:to>
      <xdr:col>24</xdr:col>
      <xdr:colOff>114300</xdr:colOff>
      <xdr:row>76</xdr:row>
      <xdr:rowOff>159258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4584700" y="1308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107043</xdr:rowOff>
    </xdr:from>
    <xdr:to>
      <xdr:col>19</xdr:col>
      <xdr:colOff>177800</xdr:colOff>
      <xdr:row>79</xdr:row>
      <xdr:rowOff>13426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908300" y="13308693"/>
          <a:ext cx="889000" cy="24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73986</xdr:rowOff>
    </xdr:from>
    <xdr:to>
      <xdr:col>20</xdr:col>
      <xdr:colOff>38100</xdr:colOff>
      <xdr:row>77</xdr:row>
      <xdr:rowOff>4136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3746500" y="1310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20664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562428" y="1287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168873</xdr:rowOff>
    </xdr:from>
    <xdr:to>
      <xdr:col>15</xdr:col>
      <xdr:colOff>50800</xdr:colOff>
      <xdr:row>79</xdr:row>
      <xdr:rowOff>13426</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2019300" y="13541973"/>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84110</xdr:rowOff>
    </xdr:from>
    <xdr:to>
      <xdr:col>15</xdr:col>
      <xdr:colOff>101600</xdr:colOff>
      <xdr:row>77</xdr:row>
      <xdr:rowOff>14260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2857500" y="1311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30787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673428" y="1288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73623</xdr:rowOff>
    </xdr:from>
    <xdr:to>
      <xdr:col>10</xdr:col>
      <xdr:colOff>114300</xdr:colOff>
      <xdr:row>78</xdr:row>
      <xdr:rowOff>168873</xdr:rowOff>
    </xdr:to>
    <xdr:cxnSp macro="">
      <xdr:nvCxnSpPr>
        <xdr:cNvPr id="190" name="直線コネクタ 189">
          <a:extLst>
            <a:ext uri="{FF2B5EF4-FFF2-40B4-BE49-F238E27FC236}">
              <a16:creationId xmlns:a16="http://schemas.microsoft.com/office/drawing/2014/main" id="{00000000-0008-0000-0600-0000BE000000}"/>
            </a:ext>
          </a:extLst>
        </xdr:cNvPr>
        <xdr:cNvCxnSpPr/>
      </xdr:nvCxnSpPr>
      <xdr:spPr>
        <a:xfrm>
          <a:off x="1130300" y="13446723"/>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130048</xdr:rowOff>
    </xdr:from>
    <xdr:to>
      <xdr:col>10</xdr:col>
      <xdr:colOff>165100</xdr:colOff>
      <xdr:row>77</xdr:row>
      <xdr:rowOff>60198</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9685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76725</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784428" y="1293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117856</xdr:rowOff>
    </xdr:from>
    <xdr:to>
      <xdr:col>6</xdr:col>
      <xdr:colOff>38100</xdr:colOff>
      <xdr:row>77</xdr:row>
      <xdr:rowOff>48006</xdr:rowOff>
    </xdr:to>
    <xdr:sp macro="" textlink="">
      <xdr:nvSpPr>
        <xdr:cNvPr id="193" name="フローチャート: 判断 192">
          <a:extLst>
            <a:ext uri="{FF2B5EF4-FFF2-40B4-BE49-F238E27FC236}">
              <a16:creationId xmlns:a16="http://schemas.microsoft.com/office/drawing/2014/main" id="{00000000-0008-0000-0600-0000C1000000}"/>
            </a:ext>
          </a:extLst>
        </xdr:cNvPr>
        <xdr:cNvSpPr/>
      </xdr:nvSpPr>
      <xdr:spPr>
        <a:xfrm>
          <a:off x="1079500" y="1314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64533</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895428" y="1292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69306</xdr:rowOff>
    </xdr:from>
    <xdr:to>
      <xdr:col>24</xdr:col>
      <xdr:colOff>114300</xdr:colOff>
      <xdr:row>78</xdr:row>
      <xdr:rowOff>170906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4584700" y="1344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155683</xdr:rowOff>
    </xdr:from>
    <xdr:ext cx="469744" cy="259045"/>
    <xdr:sp macro="" textlink="">
      <xdr:nvSpPr>
        <xdr:cNvPr id="201" name="維持補修費該当値テキスト">
          <a:extLst>
            <a:ext uri="{FF2B5EF4-FFF2-40B4-BE49-F238E27FC236}">
              <a16:creationId xmlns:a16="http://schemas.microsoft.com/office/drawing/2014/main" id="{00000000-0008-0000-0600-0000C9000000}"/>
            </a:ext>
          </a:extLst>
        </xdr:cNvPr>
        <xdr:cNvSpPr txBox="1"/>
      </xdr:nvSpPr>
      <xdr:spPr>
        <a:xfrm>
          <a:off x="4686300" y="13357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56243</xdr:rowOff>
    </xdr:from>
    <xdr:to>
      <xdr:col>20</xdr:col>
      <xdr:colOff>38100</xdr:colOff>
      <xdr:row>77</xdr:row>
      <xdr:rowOff>157843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3746500" y="1325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148970</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3562428" y="1335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134076</xdr:rowOff>
    </xdr:from>
    <xdr:to>
      <xdr:col>15</xdr:col>
      <xdr:colOff>101600</xdr:colOff>
      <xdr:row>79</xdr:row>
      <xdr:rowOff>64226</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2857500" y="1350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55353</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2673428" y="1359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118073</xdr:rowOff>
    </xdr:from>
    <xdr:to>
      <xdr:col>10</xdr:col>
      <xdr:colOff>165100</xdr:colOff>
      <xdr:row>79</xdr:row>
      <xdr:rowOff>48223</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968500" y="1349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39350</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1784428" y="13583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22823</xdr:rowOff>
    </xdr:from>
    <xdr:to>
      <xdr:col>6</xdr:col>
      <xdr:colOff>38100</xdr:colOff>
      <xdr:row>78</xdr:row>
      <xdr:rowOff>124423</xdr:rowOff>
    </xdr:to>
    <xdr:sp macro="" textlink="">
      <xdr:nvSpPr>
        <xdr:cNvPr id="208" name="楕円 207">
          <a:extLst>
            <a:ext uri="{FF2B5EF4-FFF2-40B4-BE49-F238E27FC236}">
              <a16:creationId xmlns:a16="http://schemas.microsoft.com/office/drawing/2014/main" id="{00000000-0008-0000-0600-0000D0000000}"/>
            </a:ext>
          </a:extLst>
        </xdr:cNvPr>
        <xdr:cNvSpPr/>
      </xdr:nvSpPr>
      <xdr:spPr>
        <a:xfrm>
          <a:off x="1079500" y="1339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115550</xdr:rowOff>
    </xdr:from>
    <xdr:ext cx="469744"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895428" y="1348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扶助費グラフ枠">
          <a:extLst>
            <a:ext uri="{FF2B5EF4-FFF2-40B4-BE49-F238E27FC236}">
              <a16:creationId xmlns:a16="http://schemas.microsoft.com/office/drawing/2014/main" id="{00000000-0008-0000-06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19369</xdr:rowOff>
    </xdr:from>
    <xdr:to>
      <xdr:col>24</xdr:col>
      <xdr:colOff>62865</xdr:colOff>
      <xdr:row>98</xdr:row>
      <xdr:rowOff>63533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4633595" y="15449869"/>
          <a:ext cx="1270" cy="1415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67360</xdr:rowOff>
    </xdr:from>
    <xdr:ext cx="599010" cy="259045"/>
    <xdr:sp macro="" textlink="">
      <xdr:nvSpPr>
        <xdr:cNvPr id="237" name="扶助費最小値テキスト">
          <a:extLst>
            <a:ext uri="{FF2B5EF4-FFF2-40B4-BE49-F238E27FC236}">
              <a16:creationId xmlns:a16="http://schemas.microsoft.com/office/drawing/2014/main" id="{00000000-0008-0000-0600-0000ED000000}"/>
            </a:ext>
          </a:extLst>
        </xdr:cNvPr>
        <xdr:cNvSpPr txBox="1"/>
      </xdr:nvSpPr>
      <xdr:spPr>
        <a:xfrm>
          <a:off x="4686300" y="16869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63533</xdr:rowOff>
    </xdr:from>
    <xdr:to>
      <xdr:col>24</xdr:col>
      <xdr:colOff>152400</xdr:colOff>
      <xdr:row>98</xdr:row>
      <xdr:rowOff>63533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6865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137496</xdr:rowOff>
    </xdr:from>
    <xdr:ext cx="599010" cy="259045"/>
    <xdr:sp macro="" textlink="">
      <xdr:nvSpPr>
        <xdr:cNvPr id="239" name="扶助費最大値テキスト">
          <a:extLst>
            <a:ext uri="{FF2B5EF4-FFF2-40B4-BE49-F238E27FC236}">
              <a16:creationId xmlns:a16="http://schemas.microsoft.com/office/drawing/2014/main" id="{00000000-0008-0000-0600-0000EF000000}"/>
            </a:ext>
          </a:extLst>
        </xdr:cNvPr>
        <xdr:cNvSpPr txBox="1"/>
      </xdr:nvSpPr>
      <xdr:spPr>
        <a:xfrm>
          <a:off x="4686300" y="1522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19369</xdr:rowOff>
    </xdr:from>
    <xdr:to>
      <xdr:col>24</xdr:col>
      <xdr:colOff>152400</xdr:colOff>
      <xdr:row>90</xdr:row>
      <xdr:rowOff>19369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4546600" y="1544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60844</xdr:rowOff>
    </xdr:from>
    <xdr:to>
      <xdr:col>24</xdr:col>
      <xdr:colOff>63500</xdr:colOff>
      <xdr:row>97</xdr:row>
      <xdr:rowOff>85010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3797300" y="16691494"/>
          <a:ext cx="838200" cy="2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126168</xdr:rowOff>
    </xdr:from>
    <xdr:ext cx="599010" cy="259045"/>
    <xdr:sp macro="" textlink="">
      <xdr:nvSpPr>
        <xdr:cNvPr id="242" name="扶助費平均値テキスト">
          <a:extLst>
            <a:ext uri="{FF2B5EF4-FFF2-40B4-BE49-F238E27FC236}">
              <a16:creationId xmlns:a16="http://schemas.microsoft.com/office/drawing/2014/main" id="{00000000-0008-0000-0600-0000F2000000}"/>
            </a:ext>
          </a:extLst>
        </xdr:cNvPr>
        <xdr:cNvSpPr txBox="1"/>
      </xdr:nvSpPr>
      <xdr:spPr>
        <a:xfrm>
          <a:off x="4686300" y="160710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103291</xdr:rowOff>
    </xdr:from>
    <xdr:to>
      <xdr:col>24</xdr:col>
      <xdr:colOff>114300</xdr:colOff>
      <xdr:row>95</xdr:row>
      <xdr:rowOff>33441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4584700" y="1621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60844</xdr:rowOff>
    </xdr:from>
    <xdr:to>
      <xdr:col>19</xdr:col>
      <xdr:colOff>177800</xdr:colOff>
      <xdr:row>98</xdr:row>
      <xdr:rowOff>129391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908300" y="16691494"/>
          <a:ext cx="889000" cy="23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26122</xdr:rowOff>
    </xdr:from>
    <xdr:to>
      <xdr:col>20</xdr:col>
      <xdr:colOff>38100</xdr:colOff>
      <xdr:row>94</xdr:row>
      <xdr:rowOff>127722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3746500" y="1614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144249</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497795" y="1591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129391</xdr:rowOff>
    </xdr:from>
    <xdr:to>
      <xdr:col>15</xdr:col>
      <xdr:colOff>50800</xdr:colOff>
      <xdr:row>98</xdr:row>
      <xdr:rowOff>161548</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2019300" y="16931491"/>
          <a:ext cx="889000" cy="3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146724</xdr:rowOff>
    </xdr:from>
    <xdr:to>
      <xdr:col>15</xdr:col>
      <xdr:colOff>101600</xdr:colOff>
      <xdr:row>96</xdr:row>
      <xdr:rowOff>76874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2857500" y="16434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93401</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608795" y="16209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161548</xdr:rowOff>
    </xdr:from>
    <xdr:to>
      <xdr:col>10</xdr:col>
      <xdr:colOff>114300</xdr:colOff>
      <xdr:row>99</xdr:row>
      <xdr:rowOff>31463</xdr:rowOff>
    </xdr:to>
    <xdr:cxnSp macro="">
      <xdr:nvCxnSpPr>
        <xdr:cNvPr id="250" name="直線コネクタ 249">
          <a:extLst>
            <a:ext uri="{FF2B5EF4-FFF2-40B4-BE49-F238E27FC236}">
              <a16:creationId xmlns:a16="http://schemas.microsoft.com/office/drawing/2014/main" id="{00000000-0008-0000-0600-0000FA000000}"/>
            </a:ext>
          </a:extLst>
        </xdr:cNvPr>
        <xdr:cNvCxnSpPr/>
      </xdr:nvCxnSpPr>
      <xdr:spPr>
        <a:xfrm flipV="1">
          <a:off x="1130300" y="16963648"/>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32077</xdr:rowOff>
    </xdr:from>
    <xdr:to>
      <xdr:col>10</xdr:col>
      <xdr:colOff>165100</xdr:colOff>
      <xdr:row>96</xdr:row>
      <xdr:rowOff>133677</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968500" y="1649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150204</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719795" y="1626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95475</xdr:rowOff>
    </xdr:from>
    <xdr:to>
      <xdr:col>6</xdr:col>
      <xdr:colOff>38100</xdr:colOff>
      <xdr:row>97</xdr:row>
      <xdr:rowOff>25625</xdr:rowOff>
    </xdr:to>
    <xdr:sp macro="" textlink="">
      <xdr:nvSpPr>
        <xdr:cNvPr id="253" name="フローチャート: 判断 252">
          <a:extLst>
            <a:ext uri="{FF2B5EF4-FFF2-40B4-BE49-F238E27FC236}">
              <a16:creationId xmlns:a16="http://schemas.microsoft.com/office/drawing/2014/main" id="{00000000-0008-0000-0600-0000FD000000}"/>
            </a:ext>
          </a:extLst>
        </xdr:cNvPr>
        <xdr:cNvSpPr/>
      </xdr:nvSpPr>
      <xdr:spPr>
        <a:xfrm>
          <a:off x="1079500" y="1655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42152</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830795" y="16329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34210</xdr:rowOff>
    </xdr:from>
    <xdr:to>
      <xdr:col>24</xdr:col>
      <xdr:colOff>114300</xdr:colOff>
      <xdr:row>97</xdr:row>
      <xdr:rowOff>135810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4584700" y="1666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12637</xdr:rowOff>
    </xdr:from>
    <xdr:ext cx="599010" cy="259045"/>
    <xdr:sp macro="" textlink="">
      <xdr:nvSpPr>
        <xdr:cNvPr id="261" name="扶助費該当値テキスト">
          <a:extLst>
            <a:ext uri="{FF2B5EF4-FFF2-40B4-BE49-F238E27FC236}">
              <a16:creationId xmlns:a16="http://schemas.microsoft.com/office/drawing/2014/main" id="{00000000-0008-0000-0600-000005010000}"/>
            </a:ext>
          </a:extLst>
        </xdr:cNvPr>
        <xdr:cNvSpPr txBox="1"/>
      </xdr:nvSpPr>
      <xdr:spPr>
        <a:xfrm>
          <a:off x="4686300" y="16643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10044</xdr:rowOff>
    </xdr:from>
    <xdr:to>
      <xdr:col>20</xdr:col>
      <xdr:colOff>38100</xdr:colOff>
      <xdr:row>97</xdr:row>
      <xdr:rowOff>111644</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3746500" y="1664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102771</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3497795" y="16733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78591</xdr:rowOff>
    </xdr:from>
    <xdr:to>
      <xdr:col>15</xdr:col>
      <xdr:colOff>101600</xdr:colOff>
      <xdr:row>99</xdr:row>
      <xdr:rowOff>8741</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2857500" y="1688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171318</xdr:rowOff>
    </xdr:from>
    <xdr:ext cx="59901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2608795" y="16973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110748</xdr:rowOff>
    </xdr:from>
    <xdr:to>
      <xdr:col>10</xdr:col>
      <xdr:colOff>165100</xdr:colOff>
      <xdr:row>99</xdr:row>
      <xdr:rowOff>40898</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968500" y="1691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32025</xdr:rowOff>
    </xdr:from>
    <xdr:ext cx="534377"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1752111" y="1700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152113</xdr:rowOff>
    </xdr:from>
    <xdr:to>
      <xdr:col>6</xdr:col>
      <xdr:colOff>38100</xdr:colOff>
      <xdr:row>99</xdr:row>
      <xdr:rowOff>82263</xdr:rowOff>
    </xdr:to>
    <xdr:sp macro="" textlink="">
      <xdr:nvSpPr>
        <xdr:cNvPr id="268" name="楕円 267">
          <a:extLst>
            <a:ext uri="{FF2B5EF4-FFF2-40B4-BE49-F238E27FC236}">
              <a16:creationId xmlns:a16="http://schemas.microsoft.com/office/drawing/2014/main" id="{00000000-0008-0000-0600-00000C010000}"/>
            </a:ext>
          </a:extLst>
        </xdr:cNvPr>
        <xdr:cNvSpPr/>
      </xdr:nvSpPr>
      <xdr:spPr>
        <a:xfrm>
          <a:off x="1079500" y="1695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73390</xdr:rowOff>
    </xdr:from>
    <xdr:ext cx="534377"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863111" y="1704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補助費等グラフ枠">
          <a:extLst>
            <a:ext uri="{FF2B5EF4-FFF2-40B4-BE49-F238E27FC236}">
              <a16:creationId xmlns:a16="http://schemas.microsoft.com/office/drawing/2014/main" id="{00000000-0008-0000-06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36</xdr:row>
      <xdr:rowOff>1386</xdr:rowOff>
    </xdr:from>
    <xdr:to>
      <xdr:col>54</xdr:col>
      <xdr:colOff>189865</xdr:colOff>
      <xdr:row>37</xdr:row>
      <xdr:rowOff>147418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10475595" y="6173586"/>
          <a:ext cx="1270" cy="317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151245</xdr:rowOff>
    </xdr:from>
    <xdr:ext cx="534377" cy="259045"/>
    <xdr:sp macro="" textlink="">
      <xdr:nvSpPr>
        <xdr:cNvPr id="296" name="補助費等最小値テキスト">
          <a:extLst>
            <a:ext uri="{FF2B5EF4-FFF2-40B4-BE49-F238E27FC236}">
              <a16:creationId xmlns:a16="http://schemas.microsoft.com/office/drawing/2014/main" id="{00000000-0008-0000-0600-000028010000}"/>
            </a:ext>
          </a:extLst>
        </xdr:cNvPr>
        <xdr:cNvSpPr txBox="1"/>
      </xdr:nvSpPr>
      <xdr:spPr>
        <a:xfrm>
          <a:off x="10528300" y="649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147418</xdr:rowOff>
    </xdr:from>
    <xdr:to>
      <xdr:col>55</xdr:col>
      <xdr:colOff>88900</xdr:colOff>
      <xdr:row>37</xdr:row>
      <xdr:rowOff>147418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649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119513</xdr:rowOff>
    </xdr:from>
    <xdr:ext cx="534377" cy="259045"/>
    <xdr:sp macro="" textlink="">
      <xdr:nvSpPr>
        <xdr:cNvPr id="298" name="補助費等最大値テキスト">
          <a:extLst>
            <a:ext uri="{FF2B5EF4-FFF2-40B4-BE49-F238E27FC236}">
              <a16:creationId xmlns:a16="http://schemas.microsoft.com/office/drawing/2014/main" id="{00000000-0008-0000-0600-00002A010000}"/>
            </a:ext>
          </a:extLst>
        </xdr:cNvPr>
        <xdr:cNvSpPr txBox="1"/>
      </xdr:nvSpPr>
      <xdr:spPr>
        <a:xfrm>
          <a:off x="10528300" y="594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1386</xdr:rowOff>
    </xdr:from>
    <xdr:to>
      <xdr:col>55</xdr:col>
      <xdr:colOff>88900</xdr:colOff>
      <xdr:row>36</xdr:row>
      <xdr:rowOff>1386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10388600" y="617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91302</xdr:rowOff>
    </xdr:from>
    <xdr:to>
      <xdr:col>55</xdr:col>
      <xdr:colOff>0</xdr:colOff>
      <xdr:row>37</xdr:row>
      <xdr:rowOff>129272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9639300" y="6434952"/>
          <a:ext cx="838200" cy="3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102165</xdr:rowOff>
    </xdr:from>
    <xdr:ext cx="534377" cy="259045"/>
    <xdr:sp macro="" textlink="">
      <xdr:nvSpPr>
        <xdr:cNvPr id="301" name="補助費等平均値テキスト">
          <a:extLst>
            <a:ext uri="{FF2B5EF4-FFF2-40B4-BE49-F238E27FC236}">
              <a16:creationId xmlns:a16="http://schemas.microsoft.com/office/drawing/2014/main" id="{00000000-0008-0000-0600-00002D010000}"/>
            </a:ext>
          </a:extLst>
        </xdr:cNvPr>
        <xdr:cNvSpPr txBox="1"/>
      </xdr:nvSpPr>
      <xdr:spPr>
        <a:xfrm>
          <a:off x="10528300" y="6102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79288</xdr:rowOff>
    </xdr:from>
    <xdr:to>
      <xdr:col>55</xdr:col>
      <xdr:colOff>50800</xdr:colOff>
      <xdr:row>37</xdr:row>
      <xdr:rowOff>9438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10426700" y="625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101622</xdr:rowOff>
    </xdr:from>
    <xdr:to>
      <xdr:col>50</xdr:col>
      <xdr:colOff>114300</xdr:colOff>
      <xdr:row>37</xdr:row>
      <xdr:rowOff>129272</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8750300" y="5416572"/>
          <a:ext cx="889000" cy="105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63231</xdr:rowOff>
    </xdr:from>
    <xdr:to>
      <xdr:col>50</xdr:col>
      <xdr:colOff>165100</xdr:colOff>
      <xdr:row>36</xdr:row>
      <xdr:rowOff>164831</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9588500" y="623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9908</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0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101622</xdr:rowOff>
    </xdr:from>
    <xdr:to>
      <xdr:col>45</xdr:col>
      <xdr:colOff>177800</xdr:colOff>
      <xdr:row>38</xdr:row>
      <xdr:rowOff>50394</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7861300" y="5416572"/>
          <a:ext cx="889000" cy="1148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44453</xdr:rowOff>
    </xdr:from>
    <xdr:to>
      <xdr:col>46</xdr:col>
      <xdr:colOff>38100</xdr:colOff>
      <xdr:row>30</xdr:row>
      <xdr:rowOff>146053</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8699500" y="518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162580</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50795" y="4963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50394</xdr:rowOff>
    </xdr:from>
    <xdr:to>
      <xdr:col>41</xdr:col>
      <xdr:colOff>50800</xdr:colOff>
      <xdr:row>38</xdr:row>
      <xdr:rowOff>87242</xdr:rowOff>
    </xdr:to>
    <xdr:cxnSp macro="">
      <xdr:nvCxnSpPr>
        <xdr:cNvPr id="309" name="直線コネクタ 308">
          <a:extLst>
            <a:ext uri="{FF2B5EF4-FFF2-40B4-BE49-F238E27FC236}">
              <a16:creationId xmlns:a16="http://schemas.microsoft.com/office/drawing/2014/main" id="{00000000-0008-0000-0600-000035010000}"/>
            </a:ext>
          </a:extLst>
        </xdr:cNvPr>
        <xdr:cNvCxnSpPr/>
      </xdr:nvCxnSpPr>
      <xdr:spPr>
        <a:xfrm flipV="1">
          <a:off x="6972300" y="6565494"/>
          <a:ext cx="889000" cy="3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954</xdr:rowOff>
    </xdr:from>
    <xdr:to>
      <xdr:col>41</xdr:col>
      <xdr:colOff>101600</xdr:colOff>
      <xdr:row>37</xdr:row>
      <xdr:rowOff>102554</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7810500" y="6344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119081</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11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6049</xdr:rowOff>
    </xdr:from>
    <xdr:to>
      <xdr:col>36</xdr:col>
      <xdr:colOff>165100</xdr:colOff>
      <xdr:row>37</xdr:row>
      <xdr:rowOff>107649</xdr:rowOff>
    </xdr:to>
    <xdr:sp macro="" textlink="">
      <xdr:nvSpPr>
        <xdr:cNvPr id="312" name="フローチャート: 判断 311">
          <a:extLst>
            <a:ext uri="{FF2B5EF4-FFF2-40B4-BE49-F238E27FC236}">
              <a16:creationId xmlns:a16="http://schemas.microsoft.com/office/drawing/2014/main" id="{00000000-0008-0000-0600-000038010000}"/>
            </a:ext>
          </a:extLst>
        </xdr:cNvPr>
        <xdr:cNvSpPr/>
      </xdr:nvSpPr>
      <xdr:spPr>
        <a:xfrm>
          <a:off x="6921500" y="634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124176</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12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40502</xdr:rowOff>
    </xdr:from>
    <xdr:to>
      <xdr:col>55</xdr:col>
      <xdr:colOff>50800</xdr:colOff>
      <xdr:row>37</xdr:row>
      <xdr:rowOff>142102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10426700" y="638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126879</xdr:rowOff>
    </xdr:from>
    <xdr:ext cx="534377" cy="259045"/>
    <xdr:sp macro="" textlink="">
      <xdr:nvSpPr>
        <xdr:cNvPr id="320" name="補助費等該当値テキスト">
          <a:extLst>
            <a:ext uri="{FF2B5EF4-FFF2-40B4-BE49-F238E27FC236}">
              <a16:creationId xmlns:a16="http://schemas.microsoft.com/office/drawing/2014/main" id="{00000000-0008-0000-0600-000040010000}"/>
            </a:ext>
          </a:extLst>
        </xdr:cNvPr>
        <xdr:cNvSpPr txBox="1"/>
      </xdr:nvSpPr>
      <xdr:spPr>
        <a:xfrm>
          <a:off x="10528300" y="629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78472</xdr:rowOff>
    </xdr:from>
    <xdr:to>
      <xdr:col>50</xdr:col>
      <xdr:colOff>165100</xdr:colOff>
      <xdr:row>38</xdr:row>
      <xdr:rowOff>8621</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9588500" y="64221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171198</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9372111" y="651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50822</xdr:rowOff>
    </xdr:from>
    <xdr:to>
      <xdr:col>46</xdr:col>
      <xdr:colOff>38100</xdr:colOff>
      <xdr:row>31</xdr:row>
      <xdr:rowOff>152422</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8699500" y="536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143549</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8450795" y="5458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171044</xdr:rowOff>
    </xdr:from>
    <xdr:to>
      <xdr:col>41</xdr:col>
      <xdr:colOff>101600</xdr:colOff>
      <xdr:row>38</xdr:row>
      <xdr:rowOff>101194</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7810500" y="651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92321</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7594111" y="66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36442</xdr:rowOff>
    </xdr:from>
    <xdr:to>
      <xdr:col>36</xdr:col>
      <xdr:colOff>165100</xdr:colOff>
      <xdr:row>38</xdr:row>
      <xdr:rowOff>138042</xdr:rowOff>
    </xdr:to>
    <xdr:sp macro="" textlink="">
      <xdr:nvSpPr>
        <xdr:cNvPr id="327" name="楕円 326">
          <a:extLst>
            <a:ext uri="{FF2B5EF4-FFF2-40B4-BE49-F238E27FC236}">
              <a16:creationId xmlns:a16="http://schemas.microsoft.com/office/drawing/2014/main" id="{00000000-0008-0000-0600-000047010000}"/>
            </a:ext>
          </a:extLst>
        </xdr:cNvPr>
        <xdr:cNvSpPr/>
      </xdr:nvSpPr>
      <xdr:spPr>
        <a:xfrm>
          <a:off x="6921500" y="655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129169</xdr:rowOff>
    </xdr:from>
    <xdr:ext cx="534377"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705111" y="664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id="{00000000-0008-0000-06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16987</xdr:rowOff>
    </xdr:from>
    <xdr:to>
      <xdr:col>54</xdr:col>
      <xdr:colOff>189865</xdr:colOff>
      <xdr:row>58</xdr:row>
      <xdr:rowOff>102621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10475595" y="8760937"/>
          <a:ext cx="1270" cy="1285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106448</xdr:rowOff>
    </xdr:from>
    <xdr:ext cx="534377" cy="259045"/>
    <xdr:sp macro="" textlink="">
      <xdr:nvSpPr>
        <xdr:cNvPr id="352" name="普通建設事業費最小値テキスト">
          <a:extLst>
            <a:ext uri="{FF2B5EF4-FFF2-40B4-BE49-F238E27FC236}">
              <a16:creationId xmlns:a16="http://schemas.microsoft.com/office/drawing/2014/main" id="{00000000-0008-0000-0600-000060010000}"/>
            </a:ext>
          </a:extLst>
        </xdr:cNvPr>
        <xdr:cNvSpPr txBox="1"/>
      </xdr:nvSpPr>
      <xdr:spPr>
        <a:xfrm>
          <a:off x="10528300" y="1005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102621</xdr:rowOff>
    </xdr:from>
    <xdr:to>
      <xdr:col>55</xdr:col>
      <xdr:colOff>88900</xdr:colOff>
      <xdr:row>58</xdr:row>
      <xdr:rowOff>102621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10046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135114</xdr:rowOff>
    </xdr:from>
    <xdr:ext cx="534377" cy="259045"/>
    <xdr:sp macro="" textlink="">
      <xdr:nvSpPr>
        <xdr:cNvPr id="354" name="普通建設事業費最大値テキスト">
          <a:extLst>
            <a:ext uri="{FF2B5EF4-FFF2-40B4-BE49-F238E27FC236}">
              <a16:creationId xmlns:a16="http://schemas.microsoft.com/office/drawing/2014/main" id="{00000000-0008-0000-0600-000062010000}"/>
            </a:ext>
          </a:extLst>
        </xdr:cNvPr>
        <xdr:cNvSpPr txBox="1"/>
      </xdr:nvSpPr>
      <xdr:spPr>
        <a:xfrm>
          <a:off x="10528300" y="853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16987</xdr:rowOff>
    </xdr:from>
    <xdr:to>
      <xdr:col>55</xdr:col>
      <xdr:colOff>88900</xdr:colOff>
      <xdr:row>51</xdr:row>
      <xdr:rowOff>16987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876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43779</xdr:rowOff>
    </xdr:from>
    <xdr:to>
      <xdr:col>55</xdr:col>
      <xdr:colOff>0</xdr:colOff>
      <xdr:row>54</xdr:row>
      <xdr:rowOff>53084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9639300" y="9302079"/>
          <a:ext cx="838200" cy="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70904</xdr:rowOff>
    </xdr:from>
    <xdr:ext cx="534377" cy="259045"/>
    <xdr:sp macro="" textlink="">
      <xdr:nvSpPr>
        <xdr:cNvPr id="357" name="普通建設事業費平均値テキスト">
          <a:extLst>
            <a:ext uri="{FF2B5EF4-FFF2-40B4-BE49-F238E27FC236}">
              <a16:creationId xmlns:a16="http://schemas.microsoft.com/office/drawing/2014/main" id="{00000000-0008-0000-0600-000065010000}"/>
            </a:ext>
          </a:extLst>
        </xdr:cNvPr>
        <xdr:cNvSpPr txBox="1"/>
      </xdr:nvSpPr>
      <xdr:spPr>
        <a:xfrm>
          <a:off x="10528300" y="8986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48027</xdr:rowOff>
    </xdr:from>
    <xdr:to>
      <xdr:col>55</xdr:col>
      <xdr:colOff>50800</xdr:colOff>
      <xdr:row>53</xdr:row>
      <xdr:rowOff>149627</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10426700" y="913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53084</xdr:rowOff>
    </xdr:from>
    <xdr:to>
      <xdr:col>50</xdr:col>
      <xdr:colOff>114300</xdr:colOff>
      <xdr:row>54</xdr:row>
      <xdr:rowOff>98803</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8750300" y="9311384"/>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52</xdr:row>
      <xdr:rowOff>146462</xdr:rowOff>
    </xdr:from>
    <xdr:to>
      <xdr:col>50</xdr:col>
      <xdr:colOff>165100</xdr:colOff>
      <xdr:row>53</xdr:row>
      <xdr:rowOff>76612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9588500" y="90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93139</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883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10038</xdr:rowOff>
    </xdr:from>
    <xdr:to>
      <xdr:col>45</xdr:col>
      <xdr:colOff>177800</xdr:colOff>
      <xdr:row>54</xdr:row>
      <xdr:rowOff>98803</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7861300" y="9268338"/>
          <a:ext cx="889000" cy="8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59959</xdr:rowOff>
    </xdr:from>
    <xdr:to>
      <xdr:col>46</xdr:col>
      <xdr:colOff>38100</xdr:colOff>
      <xdr:row>53</xdr:row>
      <xdr:rowOff>161559</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8699500" y="914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6636</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892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19754</xdr:rowOff>
    </xdr:from>
    <xdr:to>
      <xdr:col>41</xdr:col>
      <xdr:colOff>50800</xdr:colOff>
      <xdr:row>54</xdr:row>
      <xdr:rowOff>10038</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a:off x="6972300" y="9106604"/>
          <a:ext cx="889000" cy="16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97313</xdr:rowOff>
    </xdr:from>
    <xdr:to>
      <xdr:col>41</xdr:col>
      <xdr:colOff>101600</xdr:colOff>
      <xdr:row>54</xdr:row>
      <xdr:rowOff>27463</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7810500" y="918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43990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895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147307</xdr:rowOff>
    </xdr:from>
    <xdr:to>
      <xdr:col>36</xdr:col>
      <xdr:colOff>165100</xdr:colOff>
      <xdr:row>54</xdr:row>
      <xdr:rowOff>77457</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6921500" y="923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68584</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32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164429</xdr:rowOff>
    </xdr:from>
    <xdr:to>
      <xdr:col>55</xdr:col>
      <xdr:colOff>50800</xdr:colOff>
      <xdr:row>54</xdr:row>
      <xdr:rowOff>94579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10426700" y="925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142856</xdr:rowOff>
    </xdr:from>
    <xdr:ext cx="534377" cy="259045"/>
    <xdr:sp macro="" textlink="">
      <xdr:nvSpPr>
        <xdr:cNvPr id="376" name="普通建設事業費該当値テキスト">
          <a:extLst>
            <a:ext uri="{FF2B5EF4-FFF2-40B4-BE49-F238E27FC236}">
              <a16:creationId xmlns:a16="http://schemas.microsoft.com/office/drawing/2014/main" id="{00000000-0008-0000-0600-000078010000}"/>
            </a:ext>
          </a:extLst>
        </xdr:cNvPr>
        <xdr:cNvSpPr txBox="1"/>
      </xdr:nvSpPr>
      <xdr:spPr>
        <a:xfrm>
          <a:off x="10528300" y="922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2284</xdr:rowOff>
    </xdr:from>
    <xdr:to>
      <xdr:col>50</xdr:col>
      <xdr:colOff>165100</xdr:colOff>
      <xdr:row>54</xdr:row>
      <xdr:rowOff>103884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9588500" y="926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95011</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9372111" y="935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48003</xdr:rowOff>
    </xdr:from>
    <xdr:to>
      <xdr:col>46</xdr:col>
      <xdr:colOff>38100</xdr:colOff>
      <xdr:row>54</xdr:row>
      <xdr:rowOff>149603</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8699500" y="930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140730</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8483111" y="939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130688</xdr:rowOff>
    </xdr:from>
    <xdr:to>
      <xdr:col>41</xdr:col>
      <xdr:colOff>101600</xdr:colOff>
      <xdr:row>54</xdr:row>
      <xdr:rowOff>60838</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7810500" y="921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51965</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7594111" y="93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140404</xdr:rowOff>
    </xdr:from>
    <xdr:to>
      <xdr:col>36</xdr:col>
      <xdr:colOff>165100</xdr:colOff>
      <xdr:row>53</xdr:row>
      <xdr:rowOff>70554</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6921500" y="905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87081</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705111" y="883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86299</xdr:rowOff>
    </xdr:from>
    <xdr:to>
      <xdr:col>54</xdr:col>
      <xdr:colOff>189865</xdr:colOff>
      <xdr:row>77</xdr:row>
      <xdr:rowOff>127172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087799"/>
          <a:ext cx="1270" cy="1241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130999</xdr:rowOff>
    </xdr:from>
    <xdr:ext cx="469744"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33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127172</xdr:rowOff>
    </xdr:from>
    <xdr:to>
      <xdr:col>55</xdr:col>
      <xdr:colOff>88900</xdr:colOff>
      <xdr:row>77</xdr:row>
      <xdr:rowOff>127172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32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32976</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86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86299</xdr:rowOff>
    </xdr:from>
    <xdr:to>
      <xdr:col>55</xdr:col>
      <xdr:colOff>88900</xdr:colOff>
      <xdr:row>70</xdr:row>
      <xdr:rowOff>86299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08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101387</xdr:rowOff>
    </xdr:from>
    <xdr:to>
      <xdr:col>55</xdr:col>
      <xdr:colOff>0</xdr:colOff>
      <xdr:row>77</xdr:row>
      <xdr:rowOff>38339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2960137"/>
          <a:ext cx="838200" cy="27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2643</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2689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151216</xdr:rowOff>
    </xdr:from>
    <xdr:to>
      <xdr:col>55</xdr:col>
      <xdr:colOff>50800</xdr:colOff>
      <xdr:row>75</xdr:row>
      <xdr:rowOff>81366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28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133939</xdr:rowOff>
    </xdr:from>
    <xdr:to>
      <xdr:col>50</xdr:col>
      <xdr:colOff>114300</xdr:colOff>
      <xdr:row>77</xdr:row>
      <xdr:rowOff>38339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2821239"/>
          <a:ext cx="889000" cy="41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53513</xdr:rowOff>
    </xdr:from>
    <xdr:to>
      <xdr:col>50</xdr:col>
      <xdr:colOff>165100</xdr:colOff>
      <xdr:row>74</xdr:row>
      <xdr:rowOff>155113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274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190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251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102484</xdr:rowOff>
    </xdr:from>
    <xdr:to>
      <xdr:col>45</xdr:col>
      <xdr:colOff>177800</xdr:colOff>
      <xdr:row>74</xdr:row>
      <xdr:rowOff>133939</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2789784"/>
          <a:ext cx="889000" cy="3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42037</xdr:rowOff>
    </xdr:from>
    <xdr:to>
      <xdr:col>46</xdr:col>
      <xdr:colOff>38100</xdr:colOff>
      <xdr:row>74</xdr:row>
      <xdr:rowOff>143637</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272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160164</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250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31527</xdr:rowOff>
    </xdr:from>
    <xdr:to>
      <xdr:col>41</xdr:col>
      <xdr:colOff>50800</xdr:colOff>
      <xdr:row>74</xdr:row>
      <xdr:rowOff>102484</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2375927"/>
          <a:ext cx="889000" cy="41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156017</xdr:rowOff>
    </xdr:from>
    <xdr:to>
      <xdr:col>41</xdr:col>
      <xdr:colOff>101600</xdr:colOff>
      <xdr:row>74</xdr:row>
      <xdr:rowOff>86167</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267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102694</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244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109748</xdr:rowOff>
    </xdr:from>
    <xdr:to>
      <xdr:col>36</xdr:col>
      <xdr:colOff>165100</xdr:colOff>
      <xdr:row>74</xdr:row>
      <xdr:rowOff>39898</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262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31025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271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50587</xdr:rowOff>
    </xdr:from>
    <xdr:to>
      <xdr:col>55</xdr:col>
      <xdr:colOff>50800</xdr:colOff>
      <xdr:row>75</xdr:row>
      <xdr:rowOff>152186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29093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29014</xdr:rowOff>
    </xdr:from>
    <xdr:ext cx="534377"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288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158989</xdr:rowOff>
    </xdr:from>
    <xdr:to>
      <xdr:col>50</xdr:col>
      <xdr:colOff>165100</xdr:colOff>
      <xdr:row>77</xdr:row>
      <xdr:rowOff>89139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18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80266</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04428" y="1328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83139</xdr:rowOff>
    </xdr:from>
    <xdr:to>
      <xdr:col>46</xdr:col>
      <xdr:colOff>38100</xdr:colOff>
      <xdr:row>75</xdr:row>
      <xdr:rowOff>13289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277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4416</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286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51684</xdr:rowOff>
    </xdr:from>
    <xdr:to>
      <xdr:col>41</xdr:col>
      <xdr:colOff>101600</xdr:colOff>
      <xdr:row>74</xdr:row>
      <xdr:rowOff>153284</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273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144411</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283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152177</xdr:rowOff>
    </xdr:from>
    <xdr:to>
      <xdr:col>36</xdr:col>
      <xdr:colOff>165100</xdr:colOff>
      <xdr:row>72</xdr:row>
      <xdr:rowOff>82327</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232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98854</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210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58432</xdr:rowOff>
    </xdr:from>
    <xdr:to>
      <xdr:col>54</xdr:col>
      <xdr:colOff>189865</xdr:colOff>
      <xdr:row>97</xdr:row>
      <xdr:rowOff>29538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660382"/>
          <a:ext cx="1270" cy="99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33365</xdr:rowOff>
    </xdr:from>
    <xdr:ext cx="534377"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66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29538</xdr:rowOff>
    </xdr:from>
    <xdr:to>
      <xdr:col>55</xdr:col>
      <xdr:colOff>88900</xdr:colOff>
      <xdr:row>97</xdr:row>
      <xdr:rowOff>29538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66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5109</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43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58432</xdr:rowOff>
    </xdr:from>
    <xdr:to>
      <xdr:col>55</xdr:col>
      <xdr:colOff>88900</xdr:colOff>
      <xdr:row>91</xdr:row>
      <xdr:rowOff>58432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66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135539</xdr:rowOff>
    </xdr:from>
    <xdr:to>
      <xdr:col>55</xdr:col>
      <xdr:colOff>0</xdr:colOff>
      <xdr:row>98</xdr:row>
      <xdr:rowOff>4528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251839"/>
          <a:ext cx="838200" cy="55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3901</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5948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152474</xdr:rowOff>
    </xdr:from>
    <xdr:to>
      <xdr:col>55</xdr:col>
      <xdr:colOff>50800</xdr:colOff>
      <xdr:row>94</xdr:row>
      <xdr:rowOff>82624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09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126876</xdr:rowOff>
    </xdr:from>
    <xdr:to>
      <xdr:col>50</xdr:col>
      <xdr:colOff>114300</xdr:colOff>
      <xdr:row>98</xdr:row>
      <xdr:rowOff>4528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414626"/>
          <a:ext cx="889000" cy="39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60714</xdr:rowOff>
    </xdr:from>
    <xdr:to>
      <xdr:col>50</xdr:col>
      <xdr:colOff>165100</xdr:colOff>
      <xdr:row>94</xdr:row>
      <xdr:rowOff>162314</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17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7391</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595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112976</xdr:rowOff>
    </xdr:from>
    <xdr:to>
      <xdr:col>45</xdr:col>
      <xdr:colOff>177800</xdr:colOff>
      <xdr:row>95</xdr:row>
      <xdr:rowOff>126876</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400726"/>
          <a:ext cx="889000" cy="1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77082</xdr:rowOff>
    </xdr:from>
    <xdr:to>
      <xdr:col>46</xdr:col>
      <xdr:colOff>38100</xdr:colOff>
      <xdr:row>95</xdr:row>
      <xdr:rowOff>7232</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1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23759</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596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112976</xdr:rowOff>
    </xdr:from>
    <xdr:to>
      <xdr:col>41</xdr:col>
      <xdr:colOff>50800</xdr:colOff>
      <xdr:row>95</xdr:row>
      <xdr:rowOff>167635</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400726"/>
          <a:ext cx="889000" cy="5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129408</xdr:rowOff>
    </xdr:from>
    <xdr:to>
      <xdr:col>41</xdr:col>
      <xdr:colOff>101600</xdr:colOff>
      <xdr:row>95</xdr:row>
      <xdr:rowOff>59558</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24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76085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02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26446</xdr:rowOff>
    </xdr:from>
    <xdr:to>
      <xdr:col>36</xdr:col>
      <xdr:colOff>165100</xdr:colOff>
      <xdr:row>95</xdr:row>
      <xdr:rowOff>128046</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3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144573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08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84739</xdr:rowOff>
    </xdr:from>
    <xdr:to>
      <xdr:col>55</xdr:col>
      <xdr:colOff>50800</xdr:colOff>
      <xdr:row>95</xdr:row>
      <xdr:rowOff>14889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20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63166</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17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125178</xdr:rowOff>
    </xdr:from>
    <xdr:to>
      <xdr:col>50</xdr:col>
      <xdr:colOff>165100</xdr:colOff>
      <xdr:row>98</xdr:row>
      <xdr:rowOff>55328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75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46455</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404428" y="1684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76076</xdr:rowOff>
    </xdr:from>
    <xdr:to>
      <xdr:col>46</xdr:col>
      <xdr:colOff>38100</xdr:colOff>
      <xdr:row>96</xdr:row>
      <xdr:rowOff>6226</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36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168803</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45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62176</xdr:rowOff>
    </xdr:from>
    <xdr:to>
      <xdr:col>41</xdr:col>
      <xdr:colOff>101600</xdr:colOff>
      <xdr:row>95</xdr:row>
      <xdr:rowOff>163776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34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154903</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44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116835</xdr:rowOff>
    </xdr:from>
    <xdr:to>
      <xdr:col>36</xdr:col>
      <xdr:colOff>165100</xdr:colOff>
      <xdr:row>96</xdr:row>
      <xdr:rowOff>46985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40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38112</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49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52015</xdr:rowOff>
    </xdr:from>
    <xdr:to>
      <xdr:col>85</xdr:col>
      <xdr:colOff>126364</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366965"/>
          <a:ext cx="1269" cy="1418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170142</xdr:rowOff>
    </xdr:from>
    <xdr:ext cx="469744"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1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52015</xdr:rowOff>
    </xdr:from>
    <xdr:to>
      <xdr:col>86</xdr:col>
      <xdr:colOff>25400</xdr:colOff>
      <xdr:row>31</xdr:row>
      <xdr:rowOff>52015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36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97246</xdr:rowOff>
    </xdr:from>
    <xdr:to>
      <xdr:col>85</xdr:col>
      <xdr:colOff>127000</xdr:colOff>
      <xdr:row>39</xdr:row>
      <xdr:rowOff>98552</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783796"/>
          <a:ext cx="8382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99367</xdr:rowOff>
    </xdr:from>
    <xdr:ext cx="378565"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4430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76490</xdr:rowOff>
    </xdr:from>
    <xdr:to>
      <xdr:col>85</xdr:col>
      <xdr:colOff>177800</xdr:colOff>
      <xdr:row>39</xdr:row>
      <xdr:rowOff>6640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59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34217</xdr:rowOff>
    </xdr:from>
    <xdr:to>
      <xdr:col>81</xdr:col>
      <xdr:colOff>50800</xdr:colOff>
      <xdr:row>39</xdr:row>
      <xdr:rowOff>97246</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720767"/>
          <a:ext cx="889000" cy="6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17452</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2017" y="6361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34217</xdr:rowOff>
    </xdr:from>
    <xdr:to>
      <xdr:col>76</xdr:col>
      <xdr:colOff>114300</xdr:colOff>
      <xdr:row>39</xdr:row>
      <xdr:rowOff>79774</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703300" y="6720767"/>
          <a:ext cx="889000" cy="4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563</xdr:rowOff>
    </xdr:from>
    <xdr:to>
      <xdr:col>76</xdr:col>
      <xdr:colOff>165100</xdr:colOff>
      <xdr:row>38</xdr:row>
      <xdr:rowOff>102163</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51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118689</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29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79774</xdr:rowOff>
    </xdr:from>
    <xdr:to>
      <xdr:col>71</xdr:col>
      <xdr:colOff>177800</xdr:colOff>
      <xdr:row>39</xdr:row>
      <xdr:rowOff>98878</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814300" y="6766324"/>
          <a:ext cx="889000" cy="1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118455</xdr:rowOff>
    </xdr:from>
    <xdr:to>
      <xdr:col>72</xdr:col>
      <xdr:colOff>38100</xdr:colOff>
      <xdr:row>38</xdr:row>
      <xdr:rowOff>48605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4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65132</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237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154541</xdr:rowOff>
    </xdr:from>
    <xdr:to>
      <xdr:col>67</xdr:col>
      <xdr:colOff>101600</xdr:colOff>
      <xdr:row>38</xdr:row>
      <xdr:rowOff>84691</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101218</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27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47752</xdr:rowOff>
    </xdr:from>
    <xdr:to>
      <xdr:col>85</xdr:col>
      <xdr:colOff>177800</xdr:colOff>
      <xdr:row>39</xdr:row>
      <xdr:rowOff>149352</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134129</xdr:rowOff>
    </xdr:from>
    <xdr:ext cx="249299"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6492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46446</xdr:rowOff>
    </xdr:from>
    <xdr:to>
      <xdr:col>81</xdr:col>
      <xdr:colOff>101600</xdr:colOff>
      <xdr:row>39</xdr:row>
      <xdr:rowOff>148046</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73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139173</xdr:rowOff>
    </xdr:from>
    <xdr:ext cx="313932"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324333" y="68257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154867</xdr:rowOff>
    </xdr:from>
    <xdr:to>
      <xdr:col>76</xdr:col>
      <xdr:colOff>165100</xdr:colOff>
      <xdr:row>39</xdr:row>
      <xdr:rowOff>85017</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6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76144</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03017" y="6762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28974</xdr:rowOff>
    </xdr:from>
    <xdr:to>
      <xdr:col>72</xdr:col>
      <xdr:colOff>38100</xdr:colOff>
      <xdr:row>39</xdr:row>
      <xdr:rowOff>130574</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71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121701</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14017" y="6808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150025</xdr:rowOff>
    </xdr:from>
    <xdr:to>
      <xdr:col>85</xdr:col>
      <xdr:colOff>126364</xdr:colOff>
      <xdr:row>79</xdr:row>
      <xdr:rowOff>2693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322975"/>
          <a:ext cx="1269" cy="122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6520</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5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2693</xdr:rowOff>
    </xdr:from>
    <xdr:to>
      <xdr:col>86</xdr:col>
      <xdr:colOff>25400</xdr:colOff>
      <xdr:row>79</xdr:row>
      <xdr:rowOff>2693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47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96702</xdr:rowOff>
    </xdr:from>
    <xdr:ext cx="534377"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209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150025</xdr:rowOff>
    </xdr:from>
    <xdr:to>
      <xdr:col>86</xdr:col>
      <xdr:colOff>25400</xdr:colOff>
      <xdr:row>71</xdr:row>
      <xdr:rowOff>150025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322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137376</xdr:rowOff>
    </xdr:from>
    <xdr:to>
      <xdr:col>85</xdr:col>
      <xdr:colOff>127000</xdr:colOff>
      <xdr:row>79</xdr:row>
      <xdr:rowOff>2693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3510476"/>
          <a:ext cx="838200" cy="3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45826</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27331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22949</xdr:rowOff>
    </xdr:from>
    <xdr:to>
      <xdr:col>85</xdr:col>
      <xdr:colOff>177800</xdr:colOff>
      <xdr:row>75</xdr:row>
      <xdr:rowOff>124549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28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119393</xdr:rowOff>
    </xdr:from>
    <xdr:to>
      <xdr:col>81</xdr:col>
      <xdr:colOff>50800</xdr:colOff>
      <xdr:row>78</xdr:row>
      <xdr:rowOff>137376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3492493"/>
          <a:ext cx="889000" cy="1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168453</xdr:rowOff>
    </xdr:from>
    <xdr:to>
      <xdr:col>81</xdr:col>
      <xdr:colOff>101600</xdr:colOff>
      <xdr:row>75</xdr:row>
      <xdr:rowOff>98603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28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115130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63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119393</xdr:rowOff>
    </xdr:from>
    <xdr:to>
      <xdr:col>76</xdr:col>
      <xdr:colOff>114300</xdr:colOff>
      <xdr:row>78</xdr:row>
      <xdr:rowOff>158674</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492493"/>
          <a:ext cx="889000" cy="3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88595</xdr:rowOff>
    </xdr:from>
    <xdr:to>
      <xdr:col>76</xdr:col>
      <xdr:colOff>165100</xdr:colOff>
      <xdr:row>76</xdr:row>
      <xdr:rowOff>18746</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29473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35272</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72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158674</xdr:rowOff>
    </xdr:from>
    <xdr:to>
      <xdr:col>71</xdr:col>
      <xdr:colOff>177800</xdr:colOff>
      <xdr:row>79</xdr:row>
      <xdr:rowOff>39382</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531774"/>
          <a:ext cx="889000" cy="5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28131</xdr:rowOff>
    </xdr:from>
    <xdr:to>
      <xdr:col>72</xdr:col>
      <xdr:colOff>38100</xdr:colOff>
      <xdr:row>75</xdr:row>
      <xdr:rowOff>129731</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146258</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6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143611</xdr:rowOff>
    </xdr:from>
    <xdr:to>
      <xdr:col>67</xdr:col>
      <xdr:colOff>101600</xdr:colOff>
      <xdr:row>75</xdr:row>
      <xdr:rowOff>73761</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2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90288</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123343</xdr:rowOff>
    </xdr:from>
    <xdr:to>
      <xdr:col>85</xdr:col>
      <xdr:colOff>177800</xdr:colOff>
      <xdr:row>79</xdr:row>
      <xdr:rowOff>53493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49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38270</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41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86576</xdr:rowOff>
    </xdr:from>
    <xdr:to>
      <xdr:col>81</xdr:col>
      <xdr:colOff>101600</xdr:colOff>
      <xdr:row>79</xdr:row>
      <xdr:rowOff>16726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4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7853</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55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68593</xdr:rowOff>
    </xdr:from>
    <xdr:to>
      <xdr:col>76</xdr:col>
      <xdr:colOff>165100</xdr:colOff>
      <xdr:row>78</xdr:row>
      <xdr:rowOff>170193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44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161320</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53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107874</xdr:rowOff>
    </xdr:from>
    <xdr:to>
      <xdr:col>72</xdr:col>
      <xdr:colOff>38100</xdr:colOff>
      <xdr:row>79</xdr:row>
      <xdr:rowOff>38024</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48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29151</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57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160032</xdr:rowOff>
    </xdr:from>
    <xdr:to>
      <xdr:col>67</xdr:col>
      <xdr:colOff>101600</xdr:colOff>
      <xdr:row>79</xdr:row>
      <xdr:rowOff>90182</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53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81309</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62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129718</xdr:rowOff>
    </xdr:from>
    <xdr:to>
      <xdr:col>85</xdr:col>
      <xdr:colOff>126364</xdr:colOff>
      <xdr:row>98</xdr:row>
      <xdr:rowOff>87122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388768"/>
          <a:ext cx="1269" cy="1500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90949</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89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87122</xdr:rowOff>
    </xdr:from>
    <xdr:to>
      <xdr:col>86</xdr:col>
      <xdr:colOff>25400</xdr:colOff>
      <xdr:row>98</xdr:row>
      <xdr:rowOff>87122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88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76395</xdr:rowOff>
    </xdr:from>
    <xdr:ext cx="534377"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16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129718</xdr:rowOff>
    </xdr:from>
    <xdr:to>
      <xdr:col>86</xdr:col>
      <xdr:colOff>25400</xdr:colOff>
      <xdr:row>89</xdr:row>
      <xdr:rowOff>129718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38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132080</xdr:rowOff>
    </xdr:from>
    <xdr:to>
      <xdr:col>85</xdr:col>
      <xdr:colOff>127000</xdr:colOff>
      <xdr:row>94</xdr:row>
      <xdr:rowOff>157531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248380"/>
          <a:ext cx="838200" cy="2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86986</xdr:rowOff>
    </xdr:from>
    <xdr:ext cx="469744"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203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108559</xdr:rowOff>
    </xdr:from>
    <xdr:to>
      <xdr:col>85</xdr:col>
      <xdr:colOff>177800</xdr:colOff>
      <xdr:row>95</xdr:row>
      <xdr:rowOff>38709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224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132080</xdr:rowOff>
    </xdr:from>
    <xdr:to>
      <xdr:col>81</xdr:col>
      <xdr:colOff>50800</xdr:colOff>
      <xdr:row>97</xdr:row>
      <xdr:rowOff>152806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248380"/>
          <a:ext cx="889000" cy="53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130124</xdr:rowOff>
    </xdr:from>
    <xdr:to>
      <xdr:col>81</xdr:col>
      <xdr:colOff>101600</xdr:colOff>
      <xdr:row>94</xdr:row>
      <xdr:rowOff>60274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07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76801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585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152806</xdr:rowOff>
    </xdr:from>
    <xdr:to>
      <xdr:col>76</xdr:col>
      <xdr:colOff>114300</xdr:colOff>
      <xdr:row>98</xdr:row>
      <xdr:rowOff>34849</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783456"/>
          <a:ext cx="889000" cy="5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34874</xdr:rowOff>
    </xdr:from>
    <xdr:to>
      <xdr:col>76</xdr:col>
      <xdr:colOff>165100</xdr:colOff>
      <xdr:row>97</xdr:row>
      <xdr:rowOff>136474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66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153001</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57428" y="1644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75312</xdr:rowOff>
    </xdr:from>
    <xdr:to>
      <xdr:col>71</xdr:col>
      <xdr:colOff>177800</xdr:colOff>
      <xdr:row>98</xdr:row>
      <xdr:rowOff>34849</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705962"/>
          <a:ext cx="889000" cy="13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116484</xdr:rowOff>
    </xdr:from>
    <xdr:to>
      <xdr:col>72</xdr:col>
      <xdr:colOff>38100</xdr:colOff>
      <xdr:row>97</xdr:row>
      <xdr:rowOff>46634</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57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63161</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68428" y="16350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3784</xdr:rowOff>
    </xdr:from>
    <xdr:to>
      <xdr:col>67</xdr:col>
      <xdr:colOff>101600</xdr:colOff>
      <xdr:row>97</xdr:row>
      <xdr:rowOff>105384</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63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121911</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79428" y="1640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106731</xdr:rowOff>
    </xdr:from>
    <xdr:to>
      <xdr:col>85</xdr:col>
      <xdr:colOff>177800</xdr:colOff>
      <xdr:row>95</xdr:row>
      <xdr:rowOff>36881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22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129608</xdr:rowOff>
    </xdr:from>
    <xdr:ext cx="469744"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07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81280</xdr:rowOff>
    </xdr:from>
    <xdr:to>
      <xdr:col>81</xdr:col>
      <xdr:colOff>101600</xdr:colOff>
      <xdr:row>95</xdr:row>
      <xdr:rowOff>11430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19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2557</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29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102006</xdr:rowOff>
    </xdr:from>
    <xdr:to>
      <xdr:col>76</xdr:col>
      <xdr:colOff>165100</xdr:colOff>
      <xdr:row>98</xdr:row>
      <xdr:rowOff>32156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73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23283</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57428" y="1682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155499</xdr:rowOff>
    </xdr:from>
    <xdr:to>
      <xdr:col>72</xdr:col>
      <xdr:colOff>38100</xdr:colOff>
      <xdr:row>98</xdr:row>
      <xdr:rowOff>85649</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78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76776</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68428" y="16878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24512</xdr:rowOff>
    </xdr:from>
    <xdr:to>
      <xdr:col>67</xdr:col>
      <xdr:colOff>101600</xdr:colOff>
      <xdr:row>97</xdr:row>
      <xdr:rowOff>126112</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65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117239</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79428" y="16747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a:extLst>
            <a:ext uri="{FF2B5EF4-FFF2-40B4-BE49-F238E27FC236}">
              <a16:creationId xmlns:a16="http://schemas.microsoft.com/office/drawing/2014/main" id="{00000000-0008-0000-06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150150</xdr:rowOff>
    </xdr:from>
    <xdr:to>
      <xdr:col>116</xdr:col>
      <xdr:colOff>62864</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2159595" y="5293650"/>
          <a:ext cx="1269" cy="149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4" name="投資及び出資金最小値テキスト">
          <a:extLst>
            <a:ext uri="{FF2B5EF4-FFF2-40B4-BE49-F238E27FC236}">
              <a16:creationId xmlns:a16="http://schemas.microsoft.com/office/drawing/2014/main" id="{00000000-0008-0000-0600-0000E8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96827</xdr:rowOff>
    </xdr:from>
    <xdr:ext cx="469744" cy="259045"/>
    <xdr:sp macro="" textlink="">
      <xdr:nvSpPr>
        <xdr:cNvPr id="746" name="投資及び出資金最大値テキスト">
          <a:extLst>
            <a:ext uri="{FF2B5EF4-FFF2-40B4-BE49-F238E27FC236}">
              <a16:creationId xmlns:a16="http://schemas.microsoft.com/office/drawing/2014/main" id="{00000000-0008-0000-0600-0000EA020000}"/>
            </a:ext>
          </a:extLst>
        </xdr:cNvPr>
        <xdr:cNvSpPr txBox="1"/>
      </xdr:nvSpPr>
      <xdr:spPr>
        <a:xfrm>
          <a:off x="22212300" y="506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150150</xdr:rowOff>
    </xdr:from>
    <xdr:to>
      <xdr:col>116</xdr:col>
      <xdr:colOff>152400</xdr:colOff>
      <xdr:row>30</xdr:row>
      <xdr:rowOff>150150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5293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61323</xdr:rowOff>
    </xdr:from>
    <xdr:to>
      <xdr:col>116</xdr:col>
      <xdr:colOff>63500</xdr:colOff>
      <xdr:row>39</xdr:row>
      <xdr:rowOff>72753</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1323300" y="674787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150312</xdr:rowOff>
    </xdr:from>
    <xdr:ext cx="469744" cy="259045"/>
    <xdr:sp macro="" textlink="">
      <xdr:nvSpPr>
        <xdr:cNvPr id="749" name="投資及び出資金平均値テキスト">
          <a:extLst>
            <a:ext uri="{FF2B5EF4-FFF2-40B4-BE49-F238E27FC236}">
              <a16:creationId xmlns:a16="http://schemas.microsoft.com/office/drawing/2014/main" id="{00000000-0008-0000-0600-0000ED020000}"/>
            </a:ext>
          </a:extLst>
        </xdr:cNvPr>
        <xdr:cNvSpPr txBox="1"/>
      </xdr:nvSpPr>
      <xdr:spPr>
        <a:xfrm>
          <a:off x="22212300" y="59796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127435</xdr:rowOff>
    </xdr:from>
    <xdr:to>
      <xdr:col>116</xdr:col>
      <xdr:colOff>114300</xdr:colOff>
      <xdr:row>36</xdr:row>
      <xdr:rowOff>57585</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21107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61323</xdr:rowOff>
    </xdr:from>
    <xdr:to>
      <xdr:col>111</xdr:col>
      <xdr:colOff>177800</xdr:colOff>
      <xdr:row>39</xdr:row>
      <xdr:rowOff>66874</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0434300" y="6747873"/>
          <a:ext cx="8890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49711</xdr:rowOff>
    </xdr:from>
    <xdr:to>
      <xdr:col>112</xdr:col>
      <xdr:colOff>38100</xdr:colOff>
      <xdr:row>36</xdr:row>
      <xdr:rowOff>151311</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1272500" y="62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167838</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599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49240</xdr:rowOff>
    </xdr:from>
    <xdr:to>
      <xdr:col>107</xdr:col>
      <xdr:colOff>50800</xdr:colOff>
      <xdr:row>39</xdr:row>
      <xdr:rowOff>66874</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9545300" y="6735790"/>
          <a:ext cx="889000" cy="1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131028</xdr:rowOff>
    </xdr:from>
    <xdr:to>
      <xdr:col>107</xdr:col>
      <xdr:colOff>101600</xdr:colOff>
      <xdr:row>36</xdr:row>
      <xdr:rowOff>61178</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0383500" y="613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77705</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590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49240</xdr:rowOff>
    </xdr:from>
    <xdr:to>
      <xdr:col>102</xdr:col>
      <xdr:colOff>114300</xdr:colOff>
      <xdr:row>39</xdr:row>
      <xdr:rowOff>52179</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flipV="1">
          <a:off x="18656300" y="6735790"/>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73878</xdr:rowOff>
    </xdr:from>
    <xdr:to>
      <xdr:col>102</xdr:col>
      <xdr:colOff>165100</xdr:colOff>
      <xdr:row>36</xdr:row>
      <xdr:rowOff>4028</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9494500" y="607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20555</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5849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73551</xdr:rowOff>
    </xdr:from>
    <xdr:to>
      <xdr:col>98</xdr:col>
      <xdr:colOff>38100</xdr:colOff>
      <xdr:row>36</xdr:row>
      <xdr:rowOff>3701</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8605500" y="607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20228</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584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21953</xdr:rowOff>
    </xdr:from>
    <xdr:to>
      <xdr:col>116</xdr:col>
      <xdr:colOff>114300</xdr:colOff>
      <xdr:row>39</xdr:row>
      <xdr:rowOff>123553</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2110700" y="670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108330</xdr:rowOff>
    </xdr:from>
    <xdr:ext cx="313932" cy="259045"/>
    <xdr:sp macro="" textlink="">
      <xdr:nvSpPr>
        <xdr:cNvPr id="768" name="投資及び出資金該当値テキスト">
          <a:extLst>
            <a:ext uri="{FF2B5EF4-FFF2-40B4-BE49-F238E27FC236}">
              <a16:creationId xmlns:a16="http://schemas.microsoft.com/office/drawing/2014/main" id="{00000000-0008-0000-0600-000000030000}"/>
            </a:ext>
          </a:extLst>
        </xdr:cNvPr>
        <xdr:cNvSpPr txBox="1"/>
      </xdr:nvSpPr>
      <xdr:spPr>
        <a:xfrm>
          <a:off x="22212300" y="6623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10523</xdr:rowOff>
    </xdr:from>
    <xdr:to>
      <xdr:col>112</xdr:col>
      <xdr:colOff>38100</xdr:colOff>
      <xdr:row>39</xdr:row>
      <xdr:rowOff>112123</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1272500" y="669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103250</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134017" y="6789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16074</xdr:rowOff>
    </xdr:from>
    <xdr:to>
      <xdr:col>107</xdr:col>
      <xdr:colOff>101600</xdr:colOff>
      <xdr:row>39</xdr:row>
      <xdr:rowOff>117674</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0383500" y="670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108801</xdr:rowOff>
    </xdr:from>
    <xdr:ext cx="313932"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277333" y="6795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169890</xdr:rowOff>
    </xdr:from>
    <xdr:to>
      <xdr:col>102</xdr:col>
      <xdr:colOff>165100</xdr:colOff>
      <xdr:row>39</xdr:row>
      <xdr:rowOff>100040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9494500" y="668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91167</xdr:rowOff>
    </xdr:from>
    <xdr:ext cx="378565"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9356017" y="6777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1379</xdr:rowOff>
    </xdr:from>
    <xdr:to>
      <xdr:col>98</xdr:col>
      <xdr:colOff>38100</xdr:colOff>
      <xdr:row>39</xdr:row>
      <xdr:rowOff>102979</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8605500" y="668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94106</xdr:rowOff>
    </xdr:from>
    <xdr:ext cx="378565"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467017" y="6780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貸付金グラフ枠">
          <a:extLst>
            <a:ext uri="{FF2B5EF4-FFF2-40B4-BE49-F238E27FC236}">
              <a16:creationId xmlns:a16="http://schemas.microsoft.com/office/drawing/2014/main" id="{00000000-0008-0000-06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20186</xdr:rowOff>
    </xdr:from>
    <xdr:to>
      <xdr:col>116</xdr:col>
      <xdr:colOff>62864</xdr:colOff>
      <xdr:row>59</xdr:row>
      <xdr:rowOff>95461</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2159595" y="8764136"/>
          <a:ext cx="1269" cy="144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99288</xdr:rowOff>
    </xdr:from>
    <xdr:ext cx="378565" cy="259045"/>
    <xdr:sp macro="" textlink="">
      <xdr:nvSpPr>
        <xdr:cNvPr id="803" name="貸付金最小値テキスト">
          <a:extLst>
            <a:ext uri="{FF2B5EF4-FFF2-40B4-BE49-F238E27FC236}">
              <a16:creationId xmlns:a16="http://schemas.microsoft.com/office/drawing/2014/main" id="{00000000-0008-0000-0600-000023030000}"/>
            </a:ext>
          </a:extLst>
        </xdr:cNvPr>
        <xdr:cNvSpPr txBox="1"/>
      </xdr:nvSpPr>
      <xdr:spPr>
        <a:xfrm>
          <a:off x="22212300" y="10214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95461</xdr:rowOff>
    </xdr:from>
    <xdr:to>
      <xdr:col>116</xdr:col>
      <xdr:colOff>152400</xdr:colOff>
      <xdr:row>59</xdr:row>
      <xdr:rowOff>95461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1021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138313</xdr:rowOff>
    </xdr:from>
    <xdr:ext cx="599010" cy="259045"/>
    <xdr:sp macro="" textlink="">
      <xdr:nvSpPr>
        <xdr:cNvPr id="805" name="貸付金最大値テキスト">
          <a:extLst>
            <a:ext uri="{FF2B5EF4-FFF2-40B4-BE49-F238E27FC236}">
              <a16:creationId xmlns:a16="http://schemas.microsoft.com/office/drawing/2014/main" id="{00000000-0008-0000-0600-000025030000}"/>
            </a:ext>
          </a:extLst>
        </xdr:cNvPr>
        <xdr:cNvSpPr txBox="1"/>
      </xdr:nvSpPr>
      <xdr:spPr>
        <a:xfrm>
          <a:off x="22212300" y="853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20186</xdr:rowOff>
    </xdr:from>
    <xdr:to>
      <xdr:col>116</xdr:col>
      <xdr:colOff>152400</xdr:colOff>
      <xdr:row>51</xdr:row>
      <xdr:rowOff>20186</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2072600" y="876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100762</xdr:rowOff>
    </xdr:from>
    <xdr:to>
      <xdr:col>116</xdr:col>
      <xdr:colOff>63500</xdr:colOff>
      <xdr:row>57</xdr:row>
      <xdr:rowOff>147592</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21323300" y="9873412"/>
          <a:ext cx="838200" cy="4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56695</xdr:rowOff>
    </xdr:from>
    <xdr:ext cx="534377" cy="259045"/>
    <xdr:sp macro="" textlink="">
      <xdr:nvSpPr>
        <xdr:cNvPr id="808" name="貸付金平均値テキスト">
          <a:extLst>
            <a:ext uri="{FF2B5EF4-FFF2-40B4-BE49-F238E27FC236}">
              <a16:creationId xmlns:a16="http://schemas.microsoft.com/office/drawing/2014/main" id="{00000000-0008-0000-0600-000028030000}"/>
            </a:ext>
          </a:extLst>
        </xdr:cNvPr>
        <xdr:cNvSpPr txBox="1"/>
      </xdr:nvSpPr>
      <xdr:spPr>
        <a:xfrm>
          <a:off x="22212300" y="9657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33818</xdr:rowOff>
    </xdr:from>
    <xdr:to>
      <xdr:col>116</xdr:col>
      <xdr:colOff>114300</xdr:colOff>
      <xdr:row>57</xdr:row>
      <xdr:rowOff>135418</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2110700" y="980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134257</xdr:rowOff>
    </xdr:from>
    <xdr:to>
      <xdr:col>111</xdr:col>
      <xdr:colOff>177800</xdr:colOff>
      <xdr:row>57</xdr:row>
      <xdr:rowOff>147592</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0434300" y="9906907"/>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134947</xdr:rowOff>
    </xdr:from>
    <xdr:to>
      <xdr:col>112</xdr:col>
      <xdr:colOff>38100</xdr:colOff>
      <xdr:row>57</xdr:row>
      <xdr:rowOff>65097</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1272500" y="973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81624</xdr:rowOff>
    </xdr:from>
    <xdr:ext cx="534377"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56111" y="951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134257</xdr:rowOff>
    </xdr:from>
    <xdr:to>
      <xdr:col>107</xdr:col>
      <xdr:colOff>50800</xdr:colOff>
      <xdr:row>58</xdr:row>
      <xdr:rowOff>69792</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flipV="1">
          <a:off x="19545300" y="9906907"/>
          <a:ext cx="889000" cy="10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138735</xdr:rowOff>
    </xdr:from>
    <xdr:to>
      <xdr:col>107</xdr:col>
      <xdr:colOff>101600</xdr:colOff>
      <xdr:row>57</xdr:row>
      <xdr:rowOff>68885</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0383500" y="97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85412</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67111" y="951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69792</xdr:rowOff>
    </xdr:from>
    <xdr:to>
      <xdr:col>102</xdr:col>
      <xdr:colOff>114300</xdr:colOff>
      <xdr:row>58</xdr:row>
      <xdr:rowOff>93196</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flipV="1">
          <a:off x="18656300" y="10013892"/>
          <a:ext cx="889000" cy="2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169225</xdr:rowOff>
    </xdr:from>
    <xdr:to>
      <xdr:col>102</xdr:col>
      <xdr:colOff>165100</xdr:colOff>
      <xdr:row>58</xdr:row>
      <xdr:rowOff>99375</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9494500" y="994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115902</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278111" y="971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163533</xdr:rowOff>
    </xdr:from>
    <xdr:to>
      <xdr:col>98</xdr:col>
      <xdr:colOff>38100</xdr:colOff>
      <xdr:row>58</xdr:row>
      <xdr:rowOff>93683</xdr:rowOff>
    </xdr:to>
    <xdr:sp macro="" textlink="">
      <xdr:nvSpPr>
        <xdr:cNvPr id="819" name="フローチャート: 判断 818">
          <a:extLst>
            <a:ext uri="{FF2B5EF4-FFF2-40B4-BE49-F238E27FC236}">
              <a16:creationId xmlns:a16="http://schemas.microsoft.com/office/drawing/2014/main" id="{00000000-0008-0000-0600-000033030000}"/>
            </a:ext>
          </a:extLst>
        </xdr:cNvPr>
        <xdr:cNvSpPr/>
      </xdr:nvSpPr>
      <xdr:spPr>
        <a:xfrm>
          <a:off x="18605500" y="993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110210</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389111" y="971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49962</xdr:rowOff>
    </xdr:from>
    <xdr:to>
      <xdr:col>116</xdr:col>
      <xdr:colOff>114300</xdr:colOff>
      <xdr:row>57</xdr:row>
      <xdr:rowOff>151562</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2110700" y="982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28389</xdr:rowOff>
    </xdr:from>
    <xdr:ext cx="534377" cy="259045"/>
    <xdr:sp macro="" textlink="">
      <xdr:nvSpPr>
        <xdr:cNvPr id="827" name="貸付金該当値テキスト">
          <a:extLst>
            <a:ext uri="{FF2B5EF4-FFF2-40B4-BE49-F238E27FC236}">
              <a16:creationId xmlns:a16="http://schemas.microsoft.com/office/drawing/2014/main" id="{00000000-0008-0000-0600-00003B030000}"/>
            </a:ext>
          </a:extLst>
        </xdr:cNvPr>
        <xdr:cNvSpPr txBox="1"/>
      </xdr:nvSpPr>
      <xdr:spPr>
        <a:xfrm>
          <a:off x="22212300" y="980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96792</xdr:rowOff>
    </xdr:from>
    <xdr:to>
      <xdr:col>112</xdr:col>
      <xdr:colOff>38100</xdr:colOff>
      <xdr:row>58</xdr:row>
      <xdr:rowOff>26942</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1272500" y="986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58</xdr:row>
      <xdr:rowOff>18069</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1056111" y="996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83457</xdr:rowOff>
    </xdr:from>
    <xdr:to>
      <xdr:col>107</xdr:col>
      <xdr:colOff>101600</xdr:colOff>
      <xdr:row>58</xdr:row>
      <xdr:rowOff>13607</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0383500" y="985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58</xdr:row>
      <xdr:rowOff>4734</xdr:rowOff>
    </xdr:from>
    <xdr:ext cx="534377"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20167111" y="994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18992</xdr:rowOff>
    </xdr:from>
    <xdr:to>
      <xdr:col>102</xdr:col>
      <xdr:colOff>165100</xdr:colOff>
      <xdr:row>58</xdr:row>
      <xdr:rowOff>120592</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9494500" y="996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111719</xdr:rowOff>
    </xdr:from>
    <xdr:ext cx="534377"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9278111" y="1005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42396</xdr:rowOff>
    </xdr:from>
    <xdr:to>
      <xdr:col>98</xdr:col>
      <xdr:colOff>38100</xdr:colOff>
      <xdr:row>58</xdr:row>
      <xdr:rowOff>143996</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18605500" y="998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135123</xdr:rowOff>
    </xdr:from>
    <xdr:ext cx="534377"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389111" y="1007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9" name="繰出金グラフ枠">
          <a:extLst>
            <a:ext uri="{FF2B5EF4-FFF2-40B4-BE49-F238E27FC236}">
              <a16:creationId xmlns:a16="http://schemas.microsoft.com/office/drawing/2014/main" id="{00000000-0008-0000-0600-00005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86322</xdr:rowOff>
    </xdr:from>
    <xdr:to>
      <xdr:col>116</xdr:col>
      <xdr:colOff>62864</xdr:colOff>
      <xdr:row>77</xdr:row>
      <xdr:rowOff>151321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2159595" y="12259272"/>
          <a:ext cx="1269" cy="1093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155148</xdr:rowOff>
    </xdr:from>
    <xdr:ext cx="534377" cy="259045"/>
    <xdr:sp macro="" textlink="">
      <xdr:nvSpPr>
        <xdr:cNvPr id="861" name="繰出金最小値テキスト">
          <a:extLst>
            <a:ext uri="{FF2B5EF4-FFF2-40B4-BE49-F238E27FC236}">
              <a16:creationId xmlns:a16="http://schemas.microsoft.com/office/drawing/2014/main" id="{00000000-0008-0000-0600-00005D030000}"/>
            </a:ext>
          </a:extLst>
        </xdr:cNvPr>
        <xdr:cNvSpPr txBox="1"/>
      </xdr:nvSpPr>
      <xdr:spPr>
        <a:xfrm>
          <a:off x="22212300" y="1335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151321</xdr:rowOff>
    </xdr:from>
    <xdr:to>
      <xdr:col>116</xdr:col>
      <xdr:colOff>152400</xdr:colOff>
      <xdr:row>77</xdr:row>
      <xdr:rowOff>151321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335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32999</xdr:rowOff>
    </xdr:from>
    <xdr:ext cx="534377" cy="259045"/>
    <xdr:sp macro="" textlink="">
      <xdr:nvSpPr>
        <xdr:cNvPr id="863" name="繰出金最大値テキスト">
          <a:extLst>
            <a:ext uri="{FF2B5EF4-FFF2-40B4-BE49-F238E27FC236}">
              <a16:creationId xmlns:a16="http://schemas.microsoft.com/office/drawing/2014/main" id="{00000000-0008-0000-0600-00005F030000}"/>
            </a:ext>
          </a:extLst>
        </xdr:cNvPr>
        <xdr:cNvSpPr txBox="1"/>
      </xdr:nvSpPr>
      <xdr:spPr>
        <a:xfrm>
          <a:off x="22212300" y="1203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86322</xdr:rowOff>
    </xdr:from>
    <xdr:to>
      <xdr:col>116</xdr:col>
      <xdr:colOff>152400</xdr:colOff>
      <xdr:row>71</xdr:row>
      <xdr:rowOff>86322</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2072600" y="12259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151321</xdr:rowOff>
    </xdr:from>
    <xdr:to>
      <xdr:col>116</xdr:col>
      <xdr:colOff>63500</xdr:colOff>
      <xdr:row>78</xdr:row>
      <xdr:rowOff>330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1323300" y="13352971"/>
          <a:ext cx="838200" cy="2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26205</xdr:rowOff>
    </xdr:from>
    <xdr:ext cx="534377" cy="259045"/>
    <xdr:sp macro="" textlink="">
      <xdr:nvSpPr>
        <xdr:cNvPr id="866" name="繰出金平均値テキスト">
          <a:extLst>
            <a:ext uri="{FF2B5EF4-FFF2-40B4-BE49-F238E27FC236}">
              <a16:creationId xmlns:a16="http://schemas.microsoft.com/office/drawing/2014/main" id="{00000000-0008-0000-0600-000062030000}"/>
            </a:ext>
          </a:extLst>
        </xdr:cNvPr>
        <xdr:cNvSpPr txBox="1"/>
      </xdr:nvSpPr>
      <xdr:spPr>
        <a:xfrm>
          <a:off x="22212300" y="127135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3328</xdr:rowOff>
    </xdr:from>
    <xdr:to>
      <xdr:col>116</xdr:col>
      <xdr:colOff>114300</xdr:colOff>
      <xdr:row>75</xdr:row>
      <xdr:rowOff>104928</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2110700" y="1286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330</xdr:rowOff>
    </xdr:from>
    <xdr:to>
      <xdr:col>111</xdr:col>
      <xdr:colOff>177800</xdr:colOff>
      <xdr:row>78</xdr:row>
      <xdr:rowOff>19608</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20434300" y="13373430"/>
          <a:ext cx="889000" cy="1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27825</xdr:rowOff>
    </xdr:from>
    <xdr:to>
      <xdr:col>112</xdr:col>
      <xdr:colOff>38100</xdr:colOff>
      <xdr:row>75</xdr:row>
      <xdr:rowOff>129425</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1272500" y="1288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145952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66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19608</xdr:rowOff>
    </xdr:from>
    <xdr:to>
      <xdr:col>107</xdr:col>
      <xdr:colOff>50800</xdr:colOff>
      <xdr:row>78</xdr:row>
      <xdr:rowOff>44831</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19545300" y="13392708"/>
          <a:ext cx="889000" cy="2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68935</xdr:rowOff>
    </xdr:from>
    <xdr:to>
      <xdr:col>107</xdr:col>
      <xdr:colOff>101600</xdr:colOff>
      <xdr:row>75</xdr:row>
      <xdr:rowOff>170535</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0383500" y="1292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15612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270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44831</xdr:rowOff>
    </xdr:from>
    <xdr:to>
      <xdr:col>102</xdr:col>
      <xdr:colOff>114300</xdr:colOff>
      <xdr:row>78</xdr:row>
      <xdr:rowOff>49631</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18656300" y="13417931"/>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61735</xdr:rowOff>
    </xdr:from>
    <xdr:to>
      <xdr:col>102</xdr:col>
      <xdr:colOff>165100</xdr:colOff>
      <xdr:row>75</xdr:row>
      <xdr:rowOff>163336</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9494500" y="12920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8412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269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104940</xdr:rowOff>
    </xdr:from>
    <xdr:to>
      <xdr:col>98</xdr:col>
      <xdr:colOff>38100</xdr:colOff>
      <xdr:row>76</xdr:row>
      <xdr:rowOff>35089</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18605500" y="12963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51617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273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100521</xdr:rowOff>
    </xdr:from>
    <xdr:to>
      <xdr:col>116</xdr:col>
      <xdr:colOff>114300</xdr:colOff>
      <xdr:row>78</xdr:row>
      <xdr:rowOff>30671</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2110700" y="133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15448</xdr:rowOff>
    </xdr:from>
    <xdr:ext cx="534377" cy="259045"/>
    <xdr:sp macro="" textlink="">
      <xdr:nvSpPr>
        <xdr:cNvPr id="885" name="繰出金該当値テキスト">
          <a:extLst>
            <a:ext uri="{FF2B5EF4-FFF2-40B4-BE49-F238E27FC236}">
              <a16:creationId xmlns:a16="http://schemas.microsoft.com/office/drawing/2014/main" id="{00000000-0008-0000-0600-000075030000}"/>
            </a:ext>
          </a:extLst>
        </xdr:cNvPr>
        <xdr:cNvSpPr txBox="1"/>
      </xdr:nvSpPr>
      <xdr:spPr>
        <a:xfrm>
          <a:off x="22212300" y="1321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120980</xdr:rowOff>
    </xdr:from>
    <xdr:to>
      <xdr:col>112</xdr:col>
      <xdr:colOff>38100</xdr:colOff>
      <xdr:row>78</xdr:row>
      <xdr:rowOff>51130</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1272500" y="133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42257</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1056111" y="1341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140258</xdr:rowOff>
    </xdr:from>
    <xdr:to>
      <xdr:col>107</xdr:col>
      <xdr:colOff>101600</xdr:colOff>
      <xdr:row>78</xdr:row>
      <xdr:rowOff>70408</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20383500" y="1334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61535</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0167111" y="1343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165481</xdr:rowOff>
    </xdr:from>
    <xdr:to>
      <xdr:col>102</xdr:col>
      <xdr:colOff>165100</xdr:colOff>
      <xdr:row>78</xdr:row>
      <xdr:rowOff>95631</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9494500" y="1336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86758</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9278111" y="1345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170281</xdr:rowOff>
    </xdr:from>
    <xdr:to>
      <xdr:col>98</xdr:col>
      <xdr:colOff>38100</xdr:colOff>
      <xdr:row>78</xdr:row>
      <xdr:rowOff>100431</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18605500" y="1337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91558</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389111" y="1346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8" name="前年度繰上充用金グラフ枠">
          <a:extLst>
            <a:ext uri="{FF2B5EF4-FFF2-40B4-BE49-F238E27FC236}">
              <a16:creationId xmlns:a16="http://schemas.microsoft.com/office/drawing/2014/main" id="{00000000-0008-0000-0600-00008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0" name="前年度繰上充用金最小値テキスト">
          <a:extLst>
            <a:ext uri="{FF2B5EF4-FFF2-40B4-BE49-F238E27FC236}">
              <a16:creationId xmlns:a16="http://schemas.microsoft.com/office/drawing/2014/main" id="{00000000-0008-0000-0600-00008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2" name="前年度繰上充用金最大値テキスト">
          <a:extLst>
            <a:ext uri="{FF2B5EF4-FFF2-40B4-BE49-F238E27FC236}">
              <a16:creationId xmlns:a16="http://schemas.microsoft.com/office/drawing/2014/main" id="{00000000-0008-0000-0600-00009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5" name="前年度繰上充用金平均値テキスト">
          <a:extLst>
            <a:ext uri="{FF2B5EF4-FFF2-40B4-BE49-F238E27FC236}">
              <a16:creationId xmlns:a16="http://schemas.microsoft.com/office/drawing/2014/main" id="{00000000-0008-0000-0600-00009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4" name="前年度繰上充用金該当値テキスト">
          <a:extLst>
            <a:ext uri="{FF2B5EF4-FFF2-40B4-BE49-F238E27FC236}">
              <a16:creationId xmlns:a16="http://schemas.microsoft.com/office/drawing/2014/main" id="{00000000-0008-0000-0600-0000A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歳出決算総額は、人口の増加があるものの、物件費や補助費等の増加の影響により、住民一人当たり</a:t>
          </a:r>
          <a:r>
            <a:rPr kumimoji="1" lang="en-US" altLang="ja-JP" sz="1300">
              <a:latin typeface="ＭＳ Ｐゴシック" panose="020B0600070205080204" pitchFamily="50" charset="-128"/>
              <a:ea typeface="ＭＳ Ｐゴシック" panose="020B0600070205080204" pitchFamily="50" charset="-128"/>
            </a:rPr>
            <a:t>490,803</a:t>
          </a:r>
          <a:r>
            <a:rPr kumimoji="1" lang="ja-JP" altLang="en-US" sz="1300">
              <a:latin typeface="ＭＳ Ｐゴシック" panose="020B0600070205080204" pitchFamily="50" charset="-128"/>
              <a:ea typeface="ＭＳ Ｐゴシック" panose="020B0600070205080204" pitchFamily="50" charset="-128"/>
            </a:rPr>
            <a:t>円となっており、昨年度より上回っている。</a:t>
          </a:r>
        </a:p>
        <a:p>
          <a:r>
            <a:rPr kumimoji="1" lang="ja-JP" altLang="en-US" sz="1300">
              <a:latin typeface="ＭＳ Ｐゴシック" panose="020B0600070205080204" pitchFamily="50" charset="-128"/>
              <a:ea typeface="ＭＳ Ｐゴシック" panose="020B0600070205080204" pitchFamily="50" charset="-128"/>
            </a:rPr>
            <a:t>　なお、各指標の住民一人当たりのコストは、人口の増加等の影響により、物件費及び積立金以外の項目は類似団体平均より下回っている状況である。</a:t>
          </a:r>
        </a:p>
        <a:p>
          <a:r>
            <a:rPr kumimoji="1" lang="ja-JP" altLang="en-US" sz="1300">
              <a:latin typeface="ＭＳ Ｐゴシック" panose="020B0600070205080204" pitchFamily="50" charset="-128"/>
              <a:ea typeface="ＭＳ Ｐゴシック" panose="020B0600070205080204" pitchFamily="50" charset="-128"/>
            </a:rPr>
            <a:t>　物件費は住民一人当たり</a:t>
          </a:r>
          <a:r>
            <a:rPr kumimoji="1" lang="en-US" altLang="ja-JP" sz="1300">
              <a:latin typeface="ＭＳ Ｐゴシック" panose="020B0600070205080204" pitchFamily="50" charset="-128"/>
              <a:ea typeface="ＭＳ Ｐゴシック" panose="020B0600070205080204" pitchFamily="50" charset="-128"/>
            </a:rPr>
            <a:t>71,908</a:t>
          </a:r>
          <a:r>
            <a:rPr kumimoji="1" lang="ja-JP" altLang="en-US" sz="1300">
              <a:latin typeface="ＭＳ Ｐゴシック" panose="020B0600070205080204" pitchFamily="50" charset="-128"/>
              <a:ea typeface="ＭＳ Ｐゴシック" panose="020B0600070205080204" pitchFamily="50" charset="-128"/>
            </a:rPr>
            <a:t>円となっており、令和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％の増加となっている。その主な要因としては、システム標準化対応や新型コロナウイルスワクチン接種事業等によるものである。</a:t>
          </a:r>
        </a:p>
        <a:p>
          <a:r>
            <a:rPr kumimoji="1" lang="ja-JP" altLang="en-US" sz="1300">
              <a:latin typeface="ＭＳ Ｐゴシック" panose="020B0600070205080204" pitchFamily="50" charset="-128"/>
              <a:ea typeface="ＭＳ Ｐゴシック" panose="020B0600070205080204" pitchFamily="50" charset="-128"/>
            </a:rPr>
            <a:t>　貸付金は住民一人当たり</a:t>
          </a:r>
          <a:r>
            <a:rPr kumimoji="1" lang="en-US" altLang="ja-JP" sz="1300">
              <a:latin typeface="ＭＳ Ｐゴシック" panose="020B0600070205080204" pitchFamily="50" charset="-128"/>
              <a:ea typeface="ＭＳ Ｐゴシック" panose="020B0600070205080204" pitchFamily="50" charset="-128"/>
            </a:rPr>
            <a:t>31,327</a:t>
          </a:r>
          <a:r>
            <a:rPr kumimoji="1" lang="ja-JP" altLang="en-US" sz="1300">
              <a:latin typeface="ＭＳ Ｐゴシック" panose="020B0600070205080204" pitchFamily="50" charset="-128"/>
              <a:ea typeface="ＭＳ Ｐゴシック" panose="020B0600070205080204" pitchFamily="50" charset="-128"/>
            </a:rPr>
            <a:t>円となっており、令和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15.9</a:t>
          </a:r>
          <a:r>
            <a:rPr kumimoji="1" lang="ja-JP" altLang="en-US" sz="1300">
              <a:latin typeface="ＭＳ Ｐゴシック" panose="020B0600070205080204" pitchFamily="50" charset="-128"/>
              <a:ea typeface="ＭＳ Ｐゴシック" panose="020B0600070205080204" pitchFamily="50" charset="-128"/>
            </a:rPr>
            <a:t>％の増加となっている。その主な要因としては、中小企業資金融資に係る金融機関への預託金の増等によるものである。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122,774</a:t>
          </a:r>
          <a:r>
            <a:rPr kumimoji="1" lang="ja-JP" altLang="en-US" sz="1300">
              <a:latin typeface="ＭＳ Ｐゴシック" panose="020B0600070205080204" pitchFamily="50" charset="-128"/>
              <a:ea typeface="ＭＳ Ｐゴシック" panose="020B0600070205080204" pitchFamily="50" charset="-128"/>
            </a:rPr>
            <a:t>円となっており、令和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％の減少となっている。その主な要因としては、子育て世帯への特別給付金給付事業の支給対象・事業内容の変更に伴う減等によるものである。</a:t>
          </a:r>
        </a:p>
        <a:p>
          <a:r>
            <a:rPr kumimoji="1" lang="ja-JP" altLang="en-US" sz="1300">
              <a:latin typeface="ＭＳ Ｐゴシック" panose="020B0600070205080204" pitchFamily="50" charset="-128"/>
              <a:ea typeface="ＭＳ Ｐゴシック" panose="020B0600070205080204" pitchFamily="50" charset="-128"/>
            </a:rPr>
            <a:t>　今後も人口の増加は見込まれるものの、物価高騰の影響や総合振興計画等に基づく普通建設事業費等の増加、対象者数の増による扶助費の増加等により、住民一人当たりの金額は増加することが予想される。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埼玉県さいたま市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1,339,333
1,310,452
217.43
666,656,729
657,348,945
5,960,610
322,781,920
455,984,431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39</xdr:row>
      <xdr:rowOff>118473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94630"/>
          <a:ext cx="127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08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151130</xdr:rowOff>
    </xdr:from>
    <xdr:to>
      <xdr:col>24</xdr:col>
      <xdr:colOff>63500</xdr:colOff>
      <xdr:row>35</xdr:row>
      <xdr:rowOff>159294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151880"/>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162033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62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12156</xdr:rowOff>
    </xdr:from>
    <xdr:to>
      <xdr:col>24</xdr:col>
      <xdr:colOff>114300</xdr:colOff>
      <xdr:row>36</xdr:row>
      <xdr:rowOff>113756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8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159294</xdr:rowOff>
    </xdr:from>
    <xdr:to>
      <xdr:col>19</xdr:col>
      <xdr:colOff>177800</xdr:colOff>
      <xdr:row>36</xdr:row>
      <xdr:rowOff>10704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1600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23586</xdr:rowOff>
    </xdr:from>
    <xdr:to>
      <xdr:col>20</xdr:col>
      <xdr:colOff>38100</xdr:colOff>
      <xdr:row>36</xdr:row>
      <xdr:rowOff>125186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9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116313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8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100511</xdr:rowOff>
    </xdr:from>
    <xdr:to>
      <xdr:col>15</xdr:col>
      <xdr:colOff>50800</xdr:colOff>
      <xdr:row>36</xdr:row>
      <xdr:rowOff>10704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101261"/>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31750</xdr:rowOff>
    </xdr:from>
    <xdr:to>
      <xdr:col>15</xdr:col>
      <xdr:colOff>101600</xdr:colOff>
      <xdr:row>36</xdr:row>
      <xdr:rowOff>133350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124477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51526</xdr:rowOff>
    </xdr:from>
    <xdr:to>
      <xdr:col>10</xdr:col>
      <xdr:colOff>114300</xdr:colOff>
      <xdr:row>35</xdr:row>
      <xdr:rowOff>100511</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05227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162378</xdr:rowOff>
    </xdr:from>
    <xdr:to>
      <xdr:col>10</xdr:col>
      <xdr:colOff>165100</xdr:colOff>
      <xdr:row>36</xdr:row>
      <xdr:rowOff>92528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83655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141151</xdr:rowOff>
    </xdr:from>
    <xdr:to>
      <xdr:col>6</xdr:col>
      <xdr:colOff>38100</xdr:colOff>
      <xdr:row>36</xdr:row>
      <xdr:rowOff>71301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62428</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100330</xdr:rowOff>
    </xdr:from>
    <xdr:to>
      <xdr:col>24</xdr:col>
      <xdr:colOff>114300</xdr:colOff>
      <xdr:row>36</xdr:row>
      <xdr:rowOff>30480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0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123207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952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108494</xdr:rowOff>
    </xdr:from>
    <xdr:to>
      <xdr:col>20</xdr:col>
      <xdr:colOff>38100</xdr:colOff>
      <xdr:row>36</xdr:row>
      <xdr:rowOff>38644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0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55171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884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131354</xdr:rowOff>
    </xdr:from>
    <xdr:to>
      <xdr:col>15</xdr:col>
      <xdr:colOff>101600</xdr:colOff>
      <xdr:row>36</xdr:row>
      <xdr:rowOff>61504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3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78031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907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49711</xdr:rowOff>
    </xdr:from>
    <xdr:to>
      <xdr:col>10</xdr:col>
      <xdr:colOff>165100</xdr:colOff>
      <xdr:row>35</xdr:row>
      <xdr:rowOff>151311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0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167838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82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726</xdr:rowOff>
    </xdr:from>
    <xdr:to>
      <xdr:col>6</xdr:col>
      <xdr:colOff>38100</xdr:colOff>
      <xdr:row>35</xdr:row>
      <xdr:rowOff>102326</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00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118853</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77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95529</xdr:rowOff>
    </xdr:from>
    <xdr:to>
      <xdr:col>24</xdr:col>
      <xdr:colOff>62865</xdr:colOff>
      <xdr:row>59</xdr:row>
      <xdr:rowOff>75235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868179"/>
          <a:ext cx="1270" cy="322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79062</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9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75235</xdr:rowOff>
    </xdr:from>
    <xdr:to>
      <xdr:col>24</xdr:col>
      <xdr:colOff>152400</xdr:colOff>
      <xdr:row>59</xdr:row>
      <xdr:rowOff>75235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90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42206</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64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95529</xdr:rowOff>
    </xdr:from>
    <xdr:to>
      <xdr:col>24</xdr:col>
      <xdr:colOff>152400</xdr:colOff>
      <xdr:row>57</xdr:row>
      <xdr:rowOff>95529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868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17602</xdr:rowOff>
    </xdr:from>
    <xdr:to>
      <xdr:col>24</xdr:col>
      <xdr:colOff>63500</xdr:colOff>
      <xdr:row>58</xdr:row>
      <xdr:rowOff>106934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961702"/>
          <a:ext cx="838200" cy="8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72927</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845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50050</xdr:rowOff>
    </xdr:from>
    <xdr:to>
      <xdr:col>24</xdr:col>
      <xdr:colOff>114300</xdr:colOff>
      <xdr:row>58</xdr:row>
      <xdr:rowOff>151650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9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79946</xdr:rowOff>
    </xdr:from>
    <xdr:to>
      <xdr:col>19</xdr:col>
      <xdr:colOff>177800</xdr:colOff>
      <xdr:row>58</xdr:row>
      <xdr:rowOff>17602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8823896"/>
          <a:ext cx="889000" cy="113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27254</xdr:rowOff>
    </xdr:from>
    <xdr:to>
      <xdr:col>20</xdr:col>
      <xdr:colOff>38100</xdr:colOff>
      <xdr:row>58</xdr:row>
      <xdr:rowOff>128854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119981</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1006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79946</xdr:rowOff>
    </xdr:from>
    <xdr:to>
      <xdr:col>15</xdr:col>
      <xdr:colOff>50800</xdr:colOff>
      <xdr:row>58</xdr:row>
      <xdr:rowOff>125349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8823896"/>
          <a:ext cx="889000" cy="124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63462</xdr:rowOff>
    </xdr:from>
    <xdr:to>
      <xdr:col>15</xdr:col>
      <xdr:colOff>101600</xdr:colOff>
      <xdr:row>51</xdr:row>
      <xdr:rowOff>165062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156189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8900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41834</xdr:rowOff>
    </xdr:from>
    <xdr:to>
      <xdr:col>10</xdr:col>
      <xdr:colOff>114300</xdr:colOff>
      <xdr:row>58</xdr:row>
      <xdr:rowOff>125349</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9985934"/>
          <a:ext cx="889000" cy="8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109639</xdr:rowOff>
    </xdr:from>
    <xdr:to>
      <xdr:col>10</xdr:col>
      <xdr:colOff>165100</xdr:colOff>
      <xdr:row>59</xdr:row>
      <xdr:rowOff>39789</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30916</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1014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124841</xdr:rowOff>
    </xdr:from>
    <xdr:to>
      <xdr:col>6</xdr:col>
      <xdr:colOff>38100</xdr:colOff>
      <xdr:row>59</xdr:row>
      <xdr:rowOff>54991</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6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46118</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16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56134</xdr:rowOff>
    </xdr:from>
    <xdr:to>
      <xdr:col>24</xdr:col>
      <xdr:colOff>114300</xdr:colOff>
      <xdr:row>58</xdr:row>
      <xdr:rowOff>157734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1000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34561</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97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138252</xdr:rowOff>
    </xdr:from>
    <xdr:to>
      <xdr:col>20</xdr:col>
      <xdr:colOff>38100</xdr:colOff>
      <xdr:row>58</xdr:row>
      <xdr:rowOff>68402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91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84929</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68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29146</xdr:rowOff>
    </xdr:from>
    <xdr:to>
      <xdr:col>15</xdr:col>
      <xdr:colOff>101600</xdr:colOff>
      <xdr:row>51</xdr:row>
      <xdr:rowOff>130746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877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147273</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8548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74549</xdr:rowOff>
    </xdr:from>
    <xdr:to>
      <xdr:col>10</xdr:col>
      <xdr:colOff>165100</xdr:colOff>
      <xdr:row>59</xdr:row>
      <xdr:rowOff>4699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01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21226</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79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162484</xdr:rowOff>
    </xdr:from>
    <xdr:to>
      <xdr:col>6</xdr:col>
      <xdr:colOff>38100</xdr:colOff>
      <xdr:row>58</xdr:row>
      <xdr:rowOff>92634</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93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109161</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71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75912</xdr:rowOff>
    </xdr:from>
    <xdr:to>
      <xdr:col>24</xdr:col>
      <xdr:colOff>62865</xdr:colOff>
      <xdr:row>78</xdr:row>
      <xdr:rowOff>88457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77412"/>
          <a:ext cx="1270" cy="138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92284</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65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88457</xdr:rowOff>
    </xdr:from>
    <xdr:to>
      <xdr:col>24</xdr:col>
      <xdr:colOff>152400</xdr:colOff>
      <xdr:row>78</xdr:row>
      <xdr:rowOff>88457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61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22589</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5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306,976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75912</xdr:rowOff>
    </xdr:from>
    <xdr:to>
      <xdr:col>24</xdr:col>
      <xdr:colOff>152400</xdr:colOff>
      <xdr:row>70</xdr:row>
      <xdr:rowOff>75912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77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53682</xdr:rowOff>
    </xdr:from>
    <xdr:to>
      <xdr:col>24</xdr:col>
      <xdr:colOff>63500</xdr:colOff>
      <xdr:row>77</xdr:row>
      <xdr:rowOff>86646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255332"/>
          <a:ext cx="838200" cy="3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129791</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6456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106914</xdr:rowOff>
    </xdr:from>
    <xdr:to>
      <xdr:col>24</xdr:col>
      <xdr:colOff>114300</xdr:colOff>
      <xdr:row>75</xdr:row>
      <xdr:rowOff>37064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7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86646</xdr:rowOff>
    </xdr:from>
    <xdr:to>
      <xdr:col>19</xdr:col>
      <xdr:colOff>177800</xdr:colOff>
      <xdr:row>78</xdr:row>
      <xdr:rowOff>107248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288296"/>
          <a:ext cx="889000" cy="19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80908</xdr:rowOff>
    </xdr:from>
    <xdr:to>
      <xdr:col>20</xdr:col>
      <xdr:colOff>38100</xdr:colOff>
      <xdr:row>75</xdr:row>
      <xdr:rowOff>11058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76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27585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543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107248</xdr:rowOff>
    </xdr:from>
    <xdr:to>
      <xdr:col>15</xdr:col>
      <xdr:colOff>50800</xdr:colOff>
      <xdr:row>78</xdr:row>
      <xdr:rowOff>165395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480348"/>
          <a:ext cx="889000" cy="58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150521</xdr:rowOff>
    </xdr:from>
    <xdr:to>
      <xdr:col>15</xdr:col>
      <xdr:colOff>101600</xdr:colOff>
      <xdr:row>76</xdr:row>
      <xdr:rowOff>80671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0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97198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784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165395</xdr:rowOff>
    </xdr:from>
    <xdr:to>
      <xdr:col>10</xdr:col>
      <xdr:colOff>114300</xdr:colOff>
      <xdr:row>79</xdr:row>
      <xdr:rowOff>25290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538495"/>
          <a:ext cx="889000" cy="3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40629</xdr:rowOff>
    </xdr:from>
    <xdr:to>
      <xdr:col>10</xdr:col>
      <xdr:colOff>165100</xdr:colOff>
      <xdr:row>76</xdr:row>
      <xdr:rowOff>142229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7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158756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846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95172</xdr:rowOff>
    </xdr:from>
    <xdr:to>
      <xdr:col>6</xdr:col>
      <xdr:colOff>38100</xdr:colOff>
      <xdr:row>77</xdr:row>
      <xdr:rowOff>25322</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2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41849</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900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2882</xdr:rowOff>
    </xdr:from>
    <xdr:to>
      <xdr:col>24</xdr:col>
      <xdr:colOff>114300</xdr:colOff>
      <xdr:row>77</xdr:row>
      <xdr:rowOff>104482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20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152759</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182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35846</xdr:rowOff>
    </xdr:from>
    <xdr:to>
      <xdr:col>20</xdr:col>
      <xdr:colOff>38100</xdr:colOff>
      <xdr:row>77</xdr:row>
      <xdr:rowOff>137446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3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128573</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330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56448</xdr:rowOff>
    </xdr:from>
    <xdr:to>
      <xdr:col>15</xdr:col>
      <xdr:colOff>101600</xdr:colOff>
      <xdr:row>78</xdr:row>
      <xdr:rowOff>158048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42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149175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522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114595</xdr:rowOff>
    </xdr:from>
    <xdr:to>
      <xdr:col>10</xdr:col>
      <xdr:colOff>165100</xdr:colOff>
      <xdr:row>79</xdr:row>
      <xdr:rowOff>44745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48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35872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580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145940</xdr:rowOff>
    </xdr:from>
    <xdr:to>
      <xdr:col>6</xdr:col>
      <xdr:colOff>38100</xdr:colOff>
      <xdr:row>79</xdr:row>
      <xdr:rowOff>76090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51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67217</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611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53129</xdr:rowOff>
    </xdr:from>
    <xdr:to>
      <xdr:col>24</xdr:col>
      <xdr:colOff>62865</xdr:colOff>
      <xdr:row>95</xdr:row>
      <xdr:rowOff>110759</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483629"/>
          <a:ext cx="1270" cy="914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114586</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40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110759</xdr:rowOff>
    </xdr:from>
    <xdr:to>
      <xdr:col>24</xdr:col>
      <xdr:colOff>152400</xdr:colOff>
      <xdr:row>95</xdr:row>
      <xdr:rowOff>110759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39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171256</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25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53129</xdr:rowOff>
    </xdr:from>
    <xdr:to>
      <xdr:col>24</xdr:col>
      <xdr:colOff>152400</xdr:colOff>
      <xdr:row>90</xdr:row>
      <xdr:rowOff>53129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48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51575</xdr:rowOff>
    </xdr:from>
    <xdr:to>
      <xdr:col>24</xdr:col>
      <xdr:colOff>63500</xdr:colOff>
      <xdr:row>95</xdr:row>
      <xdr:rowOff>10861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167875"/>
          <a:ext cx="838200" cy="13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168287</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5941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145410</xdr:rowOff>
    </xdr:from>
    <xdr:to>
      <xdr:col>24</xdr:col>
      <xdr:colOff>114300</xdr:colOff>
      <xdr:row>94</xdr:row>
      <xdr:rowOff>75560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0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10861</xdr:rowOff>
    </xdr:from>
    <xdr:to>
      <xdr:col>19</xdr:col>
      <xdr:colOff>177800</xdr:colOff>
      <xdr:row>97</xdr:row>
      <xdr:rowOff>61221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298611"/>
          <a:ext cx="889000" cy="39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7632</xdr:rowOff>
    </xdr:from>
    <xdr:to>
      <xdr:col>20</xdr:col>
      <xdr:colOff>38100</xdr:colOff>
      <xdr:row>94</xdr:row>
      <xdr:rowOff>109232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12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125759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589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55781</xdr:rowOff>
    </xdr:from>
    <xdr:to>
      <xdr:col>15</xdr:col>
      <xdr:colOff>50800</xdr:colOff>
      <xdr:row>97</xdr:row>
      <xdr:rowOff>61221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686431"/>
          <a:ext cx="889000" cy="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23064</xdr:rowOff>
    </xdr:from>
    <xdr:to>
      <xdr:col>15</xdr:col>
      <xdr:colOff>101600</xdr:colOff>
      <xdr:row>96</xdr:row>
      <xdr:rowOff>124664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48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141191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25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55781</xdr:rowOff>
    </xdr:from>
    <xdr:to>
      <xdr:col>10</xdr:col>
      <xdr:colOff>114300</xdr:colOff>
      <xdr:row>97</xdr:row>
      <xdr:rowOff>112497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686431"/>
          <a:ext cx="889000" cy="5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76212</xdr:rowOff>
    </xdr:from>
    <xdr:to>
      <xdr:col>10</xdr:col>
      <xdr:colOff>165100</xdr:colOff>
      <xdr:row>97</xdr:row>
      <xdr:rowOff>6362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3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22889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31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97656</xdr:rowOff>
    </xdr:from>
    <xdr:to>
      <xdr:col>6</xdr:col>
      <xdr:colOff>38100</xdr:colOff>
      <xdr:row>97</xdr:row>
      <xdr:rowOff>27806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5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44333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33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775</xdr:rowOff>
    </xdr:from>
    <xdr:to>
      <xdr:col>24</xdr:col>
      <xdr:colOff>114300</xdr:colOff>
      <xdr:row>94</xdr:row>
      <xdr:rowOff>102375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11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150652</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09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131511</xdr:rowOff>
    </xdr:from>
    <xdr:to>
      <xdr:col>20</xdr:col>
      <xdr:colOff>38100</xdr:colOff>
      <xdr:row>95</xdr:row>
      <xdr:rowOff>61661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24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52788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34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10421</xdr:rowOff>
    </xdr:from>
    <xdr:to>
      <xdr:col>15</xdr:col>
      <xdr:colOff>101600</xdr:colOff>
      <xdr:row>97</xdr:row>
      <xdr:rowOff>112021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4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103148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73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4981</xdr:rowOff>
    </xdr:from>
    <xdr:to>
      <xdr:col>10</xdr:col>
      <xdr:colOff>165100</xdr:colOff>
      <xdr:row>97</xdr:row>
      <xdr:rowOff>106581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63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97708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72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61697</xdr:rowOff>
    </xdr:from>
    <xdr:to>
      <xdr:col>6</xdr:col>
      <xdr:colOff>38100</xdr:colOff>
      <xdr:row>97</xdr:row>
      <xdr:rowOff>163297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9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154424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78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78740</xdr:rowOff>
    </xdr:from>
    <xdr:to>
      <xdr:col>54</xdr:col>
      <xdr:colOff>189865</xdr:colOff>
      <xdr:row>39</xdr:row>
      <xdr:rowOff>16510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93690"/>
          <a:ext cx="1270" cy="130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20337</xdr:rowOff>
    </xdr:from>
    <xdr:ext cx="313932"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068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16510</xdr:rowOff>
    </xdr:from>
    <xdr:to>
      <xdr:col>55</xdr:col>
      <xdr:colOff>88900</xdr:colOff>
      <xdr:row>39</xdr:row>
      <xdr:rowOff>16510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0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25417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6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78740</xdr:rowOff>
    </xdr:from>
    <xdr:to>
      <xdr:col>55</xdr:col>
      <xdr:colOff>88900</xdr:colOff>
      <xdr:row>31</xdr:row>
      <xdr:rowOff>78740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9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39370</xdr:rowOff>
    </xdr:from>
    <xdr:to>
      <xdr:col>55</xdr:col>
      <xdr:colOff>0</xdr:colOff>
      <xdr:row>38</xdr:row>
      <xdr:rowOff>50800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5544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76217</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0769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53340</xdr:rowOff>
    </xdr:from>
    <xdr:to>
      <xdr:col>55</xdr:col>
      <xdr:colOff>50800</xdr:colOff>
      <xdr:row>36</xdr:row>
      <xdr:rowOff>154940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139700</xdr:rowOff>
    </xdr:from>
    <xdr:to>
      <xdr:col>50</xdr:col>
      <xdr:colOff>114300</xdr:colOff>
      <xdr:row>38</xdr:row>
      <xdr:rowOff>50800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483350"/>
          <a:ext cx="889000" cy="8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2540</xdr:rowOff>
    </xdr:from>
    <xdr:to>
      <xdr:col>50</xdr:col>
      <xdr:colOff>165100</xdr:colOff>
      <xdr:row>36</xdr:row>
      <xdr:rowOff>104140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120667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5949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139700</xdr:rowOff>
    </xdr:from>
    <xdr:to>
      <xdr:col>45</xdr:col>
      <xdr:colOff>177800</xdr:colOff>
      <xdr:row>38</xdr:row>
      <xdr:rowOff>8890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483350"/>
          <a:ext cx="8890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152400</xdr:rowOff>
    </xdr:from>
    <xdr:to>
      <xdr:col>46</xdr:col>
      <xdr:colOff>38100</xdr:colOff>
      <xdr:row>36</xdr:row>
      <xdr:rowOff>82550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99077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5928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143510</xdr:rowOff>
    </xdr:from>
    <xdr:to>
      <xdr:col>41</xdr:col>
      <xdr:colOff>50800</xdr:colOff>
      <xdr:row>38</xdr:row>
      <xdr:rowOff>8890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487160"/>
          <a:ext cx="889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60960</xdr:rowOff>
    </xdr:from>
    <xdr:to>
      <xdr:col>41</xdr:col>
      <xdr:colOff>101600</xdr:colOff>
      <xdr:row>36</xdr:row>
      <xdr:rowOff>162560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7637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008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52070</xdr:rowOff>
    </xdr:from>
    <xdr:to>
      <xdr:col>36</xdr:col>
      <xdr:colOff>165100</xdr:colOff>
      <xdr:row>36</xdr:row>
      <xdr:rowOff>153670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2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170197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5999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160020</xdr:rowOff>
    </xdr:from>
    <xdr:to>
      <xdr:col>55</xdr:col>
      <xdr:colOff>50800</xdr:colOff>
      <xdr:row>38</xdr:row>
      <xdr:rowOff>90170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0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138447</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482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0</xdr:rowOff>
    </xdr:from>
    <xdr:to>
      <xdr:col>50</xdr:col>
      <xdr:colOff>165100</xdr:colOff>
      <xdr:row>38</xdr:row>
      <xdr:rowOff>101600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92727</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607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88900</xdr:rowOff>
    </xdr:from>
    <xdr:to>
      <xdr:col>46</xdr:col>
      <xdr:colOff>38100</xdr:colOff>
      <xdr:row>38</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4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10177</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525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129540</xdr:rowOff>
    </xdr:from>
    <xdr:to>
      <xdr:col>41</xdr:col>
      <xdr:colOff>101600</xdr:colOff>
      <xdr:row>38</xdr:row>
      <xdr:rowOff>59690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47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50817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565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92710</xdr:rowOff>
    </xdr:from>
    <xdr:to>
      <xdr:col>36</xdr:col>
      <xdr:colOff>165100</xdr:colOff>
      <xdr:row>38</xdr:row>
      <xdr:rowOff>22860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43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13987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529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126238</xdr:rowOff>
    </xdr:from>
    <xdr:to>
      <xdr:col>54</xdr:col>
      <xdr:colOff>189865</xdr:colOff>
      <xdr:row>59</xdr:row>
      <xdr:rowOff>39624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70188"/>
          <a:ext cx="1270" cy="1284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43451</xdr:rowOff>
    </xdr:from>
    <xdr:ext cx="313932"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90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39624</xdr:rowOff>
    </xdr:from>
    <xdr:to>
      <xdr:col>55</xdr:col>
      <xdr:colOff>88900</xdr:colOff>
      <xdr:row>59</xdr:row>
      <xdr:rowOff>39624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5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72915</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4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126238</xdr:rowOff>
    </xdr:from>
    <xdr:to>
      <xdr:col>55</xdr:col>
      <xdr:colOff>88900</xdr:colOff>
      <xdr:row>51</xdr:row>
      <xdr:rowOff>126238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7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55626</xdr:rowOff>
    </xdr:from>
    <xdr:to>
      <xdr:col>55</xdr:col>
      <xdr:colOff>0</xdr:colOff>
      <xdr:row>58</xdr:row>
      <xdr:rowOff>73533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999726"/>
          <a:ext cx="8382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74058</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75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51181</xdr:rowOff>
    </xdr:from>
    <xdr:to>
      <xdr:col>55</xdr:col>
      <xdr:colOff>50800</xdr:colOff>
      <xdr:row>57</xdr:row>
      <xdr:rowOff>152781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82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55626</xdr:rowOff>
    </xdr:from>
    <xdr:to>
      <xdr:col>50</xdr:col>
      <xdr:colOff>114300</xdr:colOff>
      <xdr:row>58</xdr:row>
      <xdr:rowOff>93599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999726"/>
          <a:ext cx="889000" cy="3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52451</xdr:rowOff>
    </xdr:from>
    <xdr:to>
      <xdr:col>50</xdr:col>
      <xdr:colOff>165100</xdr:colOff>
      <xdr:row>57</xdr:row>
      <xdr:rowOff>154051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8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170578</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60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92837</xdr:rowOff>
    </xdr:from>
    <xdr:to>
      <xdr:col>45</xdr:col>
      <xdr:colOff>177800</xdr:colOff>
      <xdr:row>58</xdr:row>
      <xdr:rowOff>93599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1003693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58547</xdr:rowOff>
    </xdr:from>
    <xdr:to>
      <xdr:col>46</xdr:col>
      <xdr:colOff>38100</xdr:colOff>
      <xdr:row>57</xdr:row>
      <xdr:rowOff>160147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5224</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92837</xdr:rowOff>
    </xdr:from>
    <xdr:to>
      <xdr:col>41</xdr:col>
      <xdr:colOff>50800</xdr:colOff>
      <xdr:row>58</xdr:row>
      <xdr:rowOff>98933</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10036937"/>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58547</xdr:rowOff>
    </xdr:from>
    <xdr:to>
      <xdr:col>41</xdr:col>
      <xdr:colOff>101600</xdr:colOff>
      <xdr:row>57</xdr:row>
      <xdr:rowOff>160147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5224</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71628</xdr:rowOff>
    </xdr:from>
    <xdr:to>
      <xdr:col>36</xdr:col>
      <xdr:colOff>165100</xdr:colOff>
      <xdr:row>58</xdr:row>
      <xdr:rowOff>1778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18305</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61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22733</xdr:rowOff>
    </xdr:from>
    <xdr:to>
      <xdr:col>55</xdr:col>
      <xdr:colOff>50800</xdr:colOff>
      <xdr:row>58</xdr:row>
      <xdr:rowOff>124333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6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1160</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45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4826</xdr:rowOff>
    </xdr:from>
    <xdr:to>
      <xdr:col>50</xdr:col>
      <xdr:colOff>165100</xdr:colOff>
      <xdr:row>58</xdr:row>
      <xdr:rowOff>106426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4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97553</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10041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42799</xdr:rowOff>
    </xdr:from>
    <xdr:to>
      <xdr:col>46</xdr:col>
      <xdr:colOff>38100</xdr:colOff>
      <xdr:row>58</xdr:row>
      <xdr:rowOff>144399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8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135526</xdr:rowOff>
    </xdr:from>
    <xdr:ext cx="378565"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61017" y="10079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42037</xdr:rowOff>
    </xdr:from>
    <xdr:to>
      <xdr:col>41</xdr:col>
      <xdr:colOff>101600</xdr:colOff>
      <xdr:row>58</xdr:row>
      <xdr:rowOff>143637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8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134764</xdr:rowOff>
    </xdr:from>
    <xdr:ext cx="378565"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72017" y="10078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48133</xdr:rowOff>
    </xdr:from>
    <xdr:to>
      <xdr:col>36</xdr:col>
      <xdr:colOff>165100</xdr:colOff>
      <xdr:row>58</xdr:row>
      <xdr:rowOff>149733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9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140860</xdr:rowOff>
    </xdr:from>
    <xdr:ext cx="378565"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83017" y="10084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113443</xdr:rowOff>
    </xdr:from>
    <xdr:to>
      <xdr:col>54</xdr:col>
      <xdr:colOff>189865</xdr:colOff>
      <xdr:row>79</xdr:row>
      <xdr:rowOff>59679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114943"/>
          <a:ext cx="1270" cy="1489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63506</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0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59679</xdr:rowOff>
    </xdr:from>
    <xdr:to>
      <xdr:col>55</xdr:col>
      <xdr:colOff>88900</xdr:colOff>
      <xdr:row>79</xdr:row>
      <xdr:rowOff>59679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0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60120</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90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140,412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113443</xdr:rowOff>
    </xdr:from>
    <xdr:to>
      <xdr:col>55</xdr:col>
      <xdr:colOff>88900</xdr:colOff>
      <xdr:row>70</xdr:row>
      <xdr:rowOff>113443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114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94785</xdr:rowOff>
    </xdr:from>
    <xdr:to>
      <xdr:col>55</xdr:col>
      <xdr:colOff>0</xdr:colOff>
      <xdr:row>77</xdr:row>
      <xdr:rowOff>130251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296435"/>
          <a:ext cx="838200" cy="3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157334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16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134457</xdr:rowOff>
    </xdr:from>
    <xdr:to>
      <xdr:col>55</xdr:col>
      <xdr:colOff>50800</xdr:colOff>
      <xdr:row>77</xdr:row>
      <xdr:rowOff>64607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6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114946</xdr:rowOff>
    </xdr:from>
    <xdr:to>
      <xdr:col>50</xdr:col>
      <xdr:colOff>114300</xdr:colOff>
      <xdr:row>77</xdr:row>
      <xdr:rowOff>130251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316596"/>
          <a:ext cx="889000" cy="1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16923</xdr:rowOff>
    </xdr:from>
    <xdr:to>
      <xdr:col>50</xdr:col>
      <xdr:colOff>165100</xdr:colOff>
      <xdr:row>76</xdr:row>
      <xdr:rowOff>118523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04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135051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82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114946</xdr:rowOff>
    </xdr:from>
    <xdr:to>
      <xdr:col>45</xdr:col>
      <xdr:colOff>177800</xdr:colOff>
      <xdr:row>78</xdr:row>
      <xdr:rowOff>83367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316596"/>
          <a:ext cx="889000" cy="13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45771</xdr:rowOff>
    </xdr:from>
    <xdr:to>
      <xdr:col>46</xdr:col>
      <xdr:colOff>38100</xdr:colOff>
      <xdr:row>76</xdr:row>
      <xdr:rowOff>147371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0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163898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8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83367</xdr:rowOff>
    </xdr:from>
    <xdr:to>
      <xdr:col>41</xdr:col>
      <xdr:colOff>50800</xdr:colOff>
      <xdr:row>78</xdr:row>
      <xdr:rowOff>130110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456467"/>
          <a:ext cx="889000" cy="4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132922</xdr:rowOff>
    </xdr:from>
    <xdr:to>
      <xdr:col>41</xdr:col>
      <xdr:colOff>101600</xdr:colOff>
      <xdr:row>78</xdr:row>
      <xdr:rowOff>63072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79599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0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143568</xdr:rowOff>
    </xdr:from>
    <xdr:to>
      <xdr:col>36</xdr:col>
      <xdr:colOff>165100</xdr:colOff>
      <xdr:row>78</xdr:row>
      <xdr:rowOff>73718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4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90245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2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43985</xdr:rowOff>
    </xdr:from>
    <xdr:to>
      <xdr:col>55</xdr:col>
      <xdr:colOff>50800</xdr:colOff>
      <xdr:row>77</xdr:row>
      <xdr:rowOff>145585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24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22412</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22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79451</xdr:rowOff>
    </xdr:from>
    <xdr:to>
      <xdr:col>50</xdr:col>
      <xdr:colOff>165100</xdr:colOff>
      <xdr:row>78</xdr:row>
      <xdr:rowOff>9601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28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728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37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64146</xdr:rowOff>
    </xdr:from>
    <xdr:to>
      <xdr:col>46</xdr:col>
      <xdr:colOff>38100</xdr:colOff>
      <xdr:row>77</xdr:row>
      <xdr:rowOff>165746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26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156873</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35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32567</xdr:rowOff>
    </xdr:from>
    <xdr:to>
      <xdr:col>41</xdr:col>
      <xdr:colOff>101600</xdr:colOff>
      <xdr:row>78</xdr:row>
      <xdr:rowOff>134167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0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125294</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49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79310</xdr:rowOff>
    </xdr:from>
    <xdr:to>
      <xdr:col>36</xdr:col>
      <xdr:colOff>165100</xdr:colOff>
      <xdr:row>79</xdr:row>
      <xdr:rowOff>9460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5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587</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54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160548</xdr:rowOff>
    </xdr:from>
    <xdr:to>
      <xdr:col>54</xdr:col>
      <xdr:colOff>189865</xdr:colOff>
      <xdr:row>98</xdr:row>
      <xdr:rowOff>122396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762498"/>
          <a:ext cx="1270" cy="116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126223</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2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122396</xdr:rowOff>
    </xdr:from>
    <xdr:to>
      <xdr:col>55</xdr:col>
      <xdr:colOff>88900</xdr:colOff>
      <xdr:row>98</xdr:row>
      <xdr:rowOff>122396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2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107225</xdr:rowOff>
    </xdr:from>
    <xdr:ext cx="534377"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53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91,588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160548</xdr:rowOff>
    </xdr:from>
    <xdr:to>
      <xdr:col>55</xdr:col>
      <xdr:colOff>88900</xdr:colOff>
      <xdr:row>91</xdr:row>
      <xdr:rowOff>160548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76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44740</xdr:rowOff>
    </xdr:from>
    <xdr:to>
      <xdr:col>55</xdr:col>
      <xdr:colOff>0</xdr:colOff>
      <xdr:row>97</xdr:row>
      <xdr:rowOff>119583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675390"/>
          <a:ext cx="838200" cy="7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29847</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146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6970</xdr:rowOff>
    </xdr:from>
    <xdr:to>
      <xdr:col>55</xdr:col>
      <xdr:colOff>50800</xdr:colOff>
      <xdr:row>95</xdr:row>
      <xdr:rowOff>108570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29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114303</xdr:rowOff>
    </xdr:from>
    <xdr:to>
      <xdr:col>50</xdr:col>
      <xdr:colOff>114300</xdr:colOff>
      <xdr:row>97</xdr:row>
      <xdr:rowOff>119583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744953"/>
          <a:ext cx="889000" cy="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119830</xdr:rowOff>
    </xdr:from>
    <xdr:to>
      <xdr:col>50</xdr:col>
      <xdr:colOff>165100</xdr:colOff>
      <xdr:row>95</xdr:row>
      <xdr:rowOff>49980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23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66507</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01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91762</xdr:rowOff>
    </xdr:from>
    <xdr:to>
      <xdr:col>45</xdr:col>
      <xdr:colOff>177800</xdr:colOff>
      <xdr:row>97</xdr:row>
      <xdr:rowOff>114303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722412"/>
          <a:ext cx="889000" cy="2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62748</xdr:rowOff>
    </xdr:from>
    <xdr:to>
      <xdr:col>46</xdr:col>
      <xdr:colOff>38100</xdr:colOff>
      <xdr:row>95</xdr:row>
      <xdr:rowOff>164348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35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9425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12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65771</xdr:rowOff>
    </xdr:from>
    <xdr:to>
      <xdr:col>41</xdr:col>
      <xdr:colOff>50800</xdr:colOff>
      <xdr:row>97</xdr:row>
      <xdr:rowOff>91762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696421"/>
          <a:ext cx="889000" cy="2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85700</xdr:rowOff>
    </xdr:from>
    <xdr:to>
      <xdr:col>41</xdr:col>
      <xdr:colOff>101600</xdr:colOff>
      <xdr:row>96</xdr:row>
      <xdr:rowOff>15850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37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32377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14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76853</xdr:rowOff>
    </xdr:from>
    <xdr:to>
      <xdr:col>36</xdr:col>
      <xdr:colOff>165100</xdr:colOff>
      <xdr:row>96</xdr:row>
      <xdr:rowOff>7003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23530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13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165390</xdr:rowOff>
    </xdr:from>
    <xdr:to>
      <xdr:col>55</xdr:col>
      <xdr:colOff>50800</xdr:colOff>
      <xdr:row>97</xdr:row>
      <xdr:rowOff>95540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62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143817</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60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68783</xdr:rowOff>
    </xdr:from>
    <xdr:to>
      <xdr:col>50</xdr:col>
      <xdr:colOff>165100</xdr:colOff>
      <xdr:row>97</xdr:row>
      <xdr:rowOff>170383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69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161510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79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63503</xdr:rowOff>
    </xdr:from>
    <xdr:to>
      <xdr:col>46</xdr:col>
      <xdr:colOff>38100</xdr:colOff>
      <xdr:row>97</xdr:row>
      <xdr:rowOff>165103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69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156230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78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40962</xdr:rowOff>
    </xdr:from>
    <xdr:to>
      <xdr:col>41</xdr:col>
      <xdr:colOff>101600</xdr:colOff>
      <xdr:row>97</xdr:row>
      <xdr:rowOff>142562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67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133689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76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14971</xdr:rowOff>
    </xdr:from>
    <xdr:to>
      <xdr:col>36</xdr:col>
      <xdr:colOff>165100</xdr:colOff>
      <xdr:row>97</xdr:row>
      <xdr:rowOff>116571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64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107698</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73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30135</xdr:rowOff>
    </xdr:from>
    <xdr:to>
      <xdr:col>85</xdr:col>
      <xdr:colOff>126364</xdr:colOff>
      <xdr:row>39</xdr:row>
      <xdr:rowOff>1070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345085"/>
          <a:ext cx="1269" cy="134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4897</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6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1070</xdr:rowOff>
    </xdr:from>
    <xdr:to>
      <xdr:col>86</xdr:col>
      <xdr:colOff>25400</xdr:colOff>
      <xdr:row>39</xdr:row>
      <xdr:rowOff>1070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68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148262</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12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30135</xdr:rowOff>
    </xdr:from>
    <xdr:to>
      <xdr:col>86</xdr:col>
      <xdr:colOff>25400</xdr:colOff>
      <xdr:row>31</xdr:row>
      <xdr:rowOff>30135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34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75692</xdr:rowOff>
    </xdr:from>
    <xdr:to>
      <xdr:col>85</xdr:col>
      <xdr:colOff>127000</xdr:colOff>
      <xdr:row>35</xdr:row>
      <xdr:rowOff>68997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5904992"/>
          <a:ext cx="838200" cy="16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16055</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016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37628</xdr:rowOff>
    </xdr:from>
    <xdr:to>
      <xdr:col>85</xdr:col>
      <xdr:colOff>177800</xdr:colOff>
      <xdr:row>35</xdr:row>
      <xdr:rowOff>139228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03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75692</xdr:rowOff>
    </xdr:from>
    <xdr:to>
      <xdr:col>81</xdr:col>
      <xdr:colOff>50800</xdr:colOff>
      <xdr:row>35</xdr:row>
      <xdr:rowOff>76998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5904992"/>
          <a:ext cx="889000" cy="17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170869</xdr:rowOff>
    </xdr:from>
    <xdr:to>
      <xdr:col>81</xdr:col>
      <xdr:colOff>101600</xdr:colOff>
      <xdr:row>35</xdr:row>
      <xdr:rowOff>101019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00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92146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09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39606</xdr:rowOff>
    </xdr:from>
    <xdr:to>
      <xdr:col>76</xdr:col>
      <xdr:colOff>114300</xdr:colOff>
      <xdr:row>35</xdr:row>
      <xdr:rowOff>76998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5868906"/>
          <a:ext cx="889000" cy="20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29137</xdr:rowOff>
    </xdr:from>
    <xdr:to>
      <xdr:col>76</xdr:col>
      <xdr:colOff>165100</xdr:colOff>
      <xdr:row>35</xdr:row>
      <xdr:rowOff>130737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02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121864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12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39606</xdr:rowOff>
    </xdr:from>
    <xdr:to>
      <xdr:col>71</xdr:col>
      <xdr:colOff>177800</xdr:colOff>
      <xdr:row>34</xdr:row>
      <xdr:rowOff>61649</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5868906"/>
          <a:ext cx="889000" cy="2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105555</xdr:rowOff>
    </xdr:from>
    <xdr:to>
      <xdr:col>72</xdr:col>
      <xdr:colOff>38100</xdr:colOff>
      <xdr:row>35</xdr:row>
      <xdr:rowOff>35705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59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26832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02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48895</xdr:rowOff>
    </xdr:from>
    <xdr:to>
      <xdr:col>67</xdr:col>
      <xdr:colOff>101600</xdr:colOff>
      <xdr:row>35</xdr:row>
      <xdr:rowOff>150495</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141622</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1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18197</xdr:rowOff>
    </xdr:from>
    <xdr:to>
      <xdr:col>85</xdr:col>
      <xdr:colOff>177800</xdr:colOff>
      <xdr:row>35</xdr:row>
      <xdr:rowOff>119797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01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41074</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587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24892</xdr:rowOff>
    </xdr:from>
    <xdr:to>
      <xdr:col>81</xdr:col>
      <xdr:colOff>101600</xdr:colOff>
      <xdr:row>34</xdr:row>
      <xdr:rowOff>126492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585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143019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562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26198</xdr:rowOff>
    </xdr:from>
    <xdr:to>
      <xdr:col>76</xdr:col>
      <xdr:colOff>165100</xdr:colOff>
      <xdr:row>35</xdr:row>
      <xdr:rowOff>127798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02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144325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580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160256</xdr:rowOff>
    </xdr:from>
    <xdr:to>
      <xdr:col>72</xdr:col>
      <xdr:colOff>38100</xdr:colOff>
      <xdr:row>34</xdr:row>
      <xdr:rowOff>90406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581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106933</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559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10849</xdr:rowOff>
    </xdr:from>
    <xdr:to>
      <xdr:col>67</xdr:col>
      <xdr:colOff>101600</xdr:colOff>
      <xdr:row>34</xdr:row>
      <xdr:rowOff>112449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584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128976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561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149339</xdr:rowOff>
    </xdr:from>
    <xdr:to>
      <xdr:col>85</xdr:col>
      <xdr:colOff>126364</xdr:colOff>
      <xdr:row>59</xdr:row>
      <xdr:rowOff>16866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893289"/>
          <a:ext cx="1269" cy="1239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20693</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13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16866</xdr:rowOff>
    </xdr:from>
    <xdr:to>
      <xdr:col>86</xdr:col>
      <xdr:colOff>25400</xdr:colOff>
      <xdr:row>59</xdr:row>
      <xdr:rowOff>16866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132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96016</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66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103,247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149339</xdr:rowOff>
    </xdr:from>
    <xdr:to>
      <xdr:col>86</xdr:col>
      <xdr:colOff>25400</xdr:colOff>
      <xdr:row>51</xdr:row>
      <xdr:rowOff>149339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150254</xdr:rowOff>
    </xdr:from>
    <xdr:to>
      <xdr:col>85</xdr:col>
      <xdr:colOff>127000</xdr:colOff>
      <xdr:row>57</xdr:row>
      <xdr:rowOff>91237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9751454"/>
          <a:ext cx="838200" cy="11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58132</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144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35255</xdr:rowOff>
    </xdr:from>
    <xdr:to>
      <xdr:col>85</xdr:col>
      <xdr:colOff>177800</xdr:colOff>
      <xdr:row>54</xdr:row>
      <xdr:rowOff>136855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2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91237</xdr:rowOff>
    </xdr:from>
    <xdr:to>
      <xdr:col>81</xdr:col>
      <xdr:colOff>50800</xdr:colOff>
      <xdr:row>57</xdr:row>
      <xdr:rowOff>138176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863887"/>
          <a:ext cx="889000" cy="4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109931</xdr:rowOff>
    </xdr:from>
    <xdr:to>
      <xdr:col>81</xdr:col>
      <xdr:colOff>101600</xdr:colOff>
      <xdr:row>55</xdr:row>
      <xdr:rowOff>40081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3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56608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14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132690</xdr:rowOff>
    </xdr:from>
    <xdr:to>
      <xdr:col>76</xdr:col>
      <xdr:colOff>114300</xdr:colOff>
      <xdr:row>57</xdr:row>
      <xdr:rowOff>138176</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3703300" y="9905340"/>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30835</xdr:rowOff>
    </xdr:from>
    <xdr:to>
      <xdr:col>76</xdr:col>
      <xdr:colOff>165100</xdr:colOff>
      <xdr:row>54</xdr:row>
      <xdr:rowOff>132435</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2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148962</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06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103086</xdr:rowOff>
    </xdr:from>
    <xdr:to>
      <xdr:col>71</xdr:col>
      <xdr:colOff>177800</xdr:colOff>
      <xdr:row>57</xdr:row>
      <xdr:rowOff>132690</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2814300" y="9875736"/>
          <a:ext cx="889000" cy="2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73889</xdr:rowOff>
    </xdr:from>
    <xdr:to>
      <xdr:col>72</xdr:col>
      <xdr:colOff>38100</xdr:colOff>
      <xdr:row>56</xdr:row>
      <xdr:rowOff>4039</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50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20566</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27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13157</xdr:rowOff>
    </xdr:from>
    <xdr:to>
      <xdr:col>67</xdr:col>
      <xdr:colOff>101600</xdr:colOff>
      <xdr:row>56</xdr:row>
      <xdr:rowOff>114757</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6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131284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38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99454</xdr:rowOff>
    </xdr:from>
    <xdr:to>
      <xdr:col>85</xdr:col>
      <xdr:colOff>177800</xdr:colOff>
      <xdr:row>57</xdr:row>
      <xdr:rowOff>29604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70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77881</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40437</xdr:rowOff>
    </xdr:from>
    <xdr:to>
      <xdr:col>81</xdr:col>
      <xdr:colOff>101600</xdr:colOff>
      <xdr:row>57</xdr:row>
      <xdr:rowOff>142037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81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133164</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90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87376</xdr:rowOff>
    </xdr:from>
    <xdr:to>
      <xdr:col>76</xdr:col>
      <xdr:colOff>165100</xdr:colOff>
      <xdr:row>58</xdr:row>
      <xdr:rowOff>17526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86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8653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95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81890</xdr:rowOff>
    </xdr:from>
    <xdr:to>
      <xdr:col>72</xdr:col>
      <xdr:colOff>38100</xdr:colOff>
      <xdr:row>58</xdr:row>
      <xdr:rowOff>12040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8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3167</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94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52286</xdr:rowOff>
    </xdr:from>
    <xdr:to>
      <xdr:col>67</xdr:col>
      <xdr:colOff>101600</xdr:colOff>
      <xdr:row>57</xdr:row>
      <xdr:rowOff>153886</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82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145013</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91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52015</xdr:rowOff>
    </xdr:from>
    <xdr:to>
      <xdr:col>85</xdr:col>
      <xdr:colOff>126364</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224965"/>
          <a:ext cx="1269" cy="1418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170142</xdr:rowOff>
    </xdr:from>
    <xdr:ext cx="469744"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00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52015</xdr:rowOff>
    </xdr:from>
    <xdr:to>
      <xdr:col>86</xdr:col>
      <xdr:colOff>25400</xdr:colOff>
      <xdr:row>71</xdr:row>
      <xdr:rowOff>52015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22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97245</xdr:rowOff>
    </xdr:from>
    <xdr:to>
      <xdr:col>85</xdr:col>
      <xdr:colOff>127000</xdr:colOff>
      <xdr:row>79</xdr:row>
      <xdr:rowOff>98552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641795"/>
          <a:ext cx="8382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99367</xdr:rowOff>
    </xdr:from>
    <xdr:ext cx="378565"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010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76490</xdr:rowOff>
    </xdr:from>
    <xdr:to>
      <xdr:col>85</xdr:col>
      <xdr:colOff>177800</xdr:colOff>
      <xdr:row>79</xdr:row>
      <xdr:rowOff>6640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4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34218</xdr:rowOff>
    </xdr:from>
    <xdr:to>
      <xdr:col>81</xdr:col>
      <xdr:colOff>50800</xdr:colOff>
      <xdr:row>79</xdr:row>
      <xdr:rowOff>97245</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578768"/>
          <a:ext cx="889000" cy="6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66694</xdr:rowOff>
    </xdr:from>
    <xdr:to>
      <xdr:col>81</xdr:col>
      <xdr:colOff>101600</xdr:colOff>
      <xdr:row>78</xdr:row>
      <xdr:rowOff>168294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43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13371</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2017" y="13215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34218</xdr:rowOff>
    </xdr:from>
    <xdr:to>
      <xdr:col>76</xdr:col>
      <xdr:colOff>114300</xdr:colOff>
      <xdr:row>79</xdr:row>
      <xdr:rowOff>79773</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3703300" y="13578768"/>
          <a:ext cx="889000" cy="4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563</xdr:rowOff>
    </xdr:from>
    <xdr:to>
      <xdr:col>76</xdr:col>
      <xdr:colOff>165100</xdr:colOff>
      <xdr:row>78</xdr:row>
      <xdr:rowOff>102163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3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118690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14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79773</xdr:rowOff>
    </xdr:from>
    <xdr:to>
      <xdr:col>71</xdr:col>
      <xdr:colOff>177800</xdr:colOff>
      <xdr:row>79</xdr:row>
      <xdr:rowOff>98879</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2814300" y="13624323"/>
          <a:ext cx="889000" cy="1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118455</xdr:rowOff>
    </xdr:from>
    <xdr:to>
      <xdr:col>72</xdr:col>
      <xdr:colOff>38100</xdr:colOff>
      <xdr:row>78</xdr:row>
      <xdr:rowOff>48605</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32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65132</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09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154541</xdr:rowOff>
    </xdr:from>
    <xdr:to>
      <xdr:col>67</xdr:col>
      <xdr:colOff>101600</xdr:colOff>
      <xdr:row>78</xdr:row>
      <xdr:rowOff>84691</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101218</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13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47752</xdr:rowOff>
    </xdr:from>
    <xdr:to>
      <xdr:col>85</xdr:col>
      <xdr:colOff>177800</xdr:colOff>
      <xdr:row>79</xdr:row>
      <xdr:rowOff>149352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9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134129</xdr:rowOff>
    </xdr:from>
    <xdr:ext cx="249299"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5072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46445</xdr:rowOff>
    </xdr:from>
    <xdr:to>
      <xdr:col>81</xdr:col>
      <xdr:colOff>101600</xdr:colOff>
      <xdr:row>79</xdr:row>
      <xdr:rowOff>148045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9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139172</xdr:rowOff>
    </xdr:from>
    <xdr:ext cx="313932"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324333" y="136837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154868</xdr:rowOff>
    </xdr:from>
    <xdr:to>
      <xdr:col>76</xdr:col>
      <xdr:colOff>165100</xdr:colOff>
      <xdr:row>79</xdr:row>
      <xdr:rowOff>85018</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2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76145</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3017" y="13620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28973</xdr:rowOff>
    </xdr:from>
    <xdr:to>
      <xdr:col>72</xdr:col>
      <xdr:colOff>38100</xdr:colOff>
      <xdr:row>79</xdr:row>
      <xdr:rowOff>130573</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7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121700</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14017" y="13666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138595</xdr:rowOff>
    </xdr:from>
    <xdr:to>
      <xdr:col>85</xdr:col>
      <xdr:colOff>126364</xdr:colOff>
      <xdr:row>99</xdr:row>
      <xdr:rowOff>1588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740545"/>
          <a:ext cx="1269" cy="123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5415</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7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1588</xdr:rowOff>
    </xdr:from>
    <xdr:to>
      <xdr:col>86</xdr:col>
      <xdr:colOff>25400</xdr:colOff>
      <xdr:row>99</xdr:row>
      <xdr:rowOff>1588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7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85272</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51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138595</xdr:rowOff>
    </xdr:from>
    <xdr:to>
      <xdr:col>86</xdr:col>
      <xdr:colOff>25400</xdr:colOff>
      <xdr:row>91</xdr:row>
      <xdr:rowOff>138595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74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136119</xdr:rowOff>
    </xdr:from>
    <xdr:to>
      <xdr:col>85</xdr:col>
      <xdr:colOff>127000</xdr:colOff>
      <xdr:row>99</xdr:row>
      <xdr:rowOff>1588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5481300" y="16938219"/>
          <a:ext cx="838200" cy="3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39273</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155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16396</xdr:rowOff>
    </xdr:from>
    <xdr:to>
      <xdr:col>85</xdr:col>
      <xdr:colOff>177800</xdr:colOff>
      <xdr:row>95</xdr:row>
      <xdr:rowOff>117996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3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118250</xdr:rowOff>
    </xdr:from>
    <xdr:to>
      <xdr:col>81</xdr:col>
      <xdr:colOff>50800</xdr:colOff>
      <xdr:row>98</xdr:row>
      <xdr:rowOff>136119</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4592300" y="16920350"/>
          <a:ext cx="889000" cy="1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159956</xdr:rowOff>
    </xdr:from>
    <xdr:to>
      <xdr:col>81</xdr:col>
      <xdr:colOff>101600</xdr:colOff>
      <xdr:row>95</xdr:row>
      <xdr:rowOff>90106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27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106633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05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118250</xdr:rowOff>
    </xdr:from>
    <xdr:to>
      <xdr:col>76</xdr:col>
      <xdr:colOff>114300</xdr:colOff>
      <xdr:row>98</xdr:row>
      <xdr:rowOff>157265</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920350"/>
          <a:ext cx="889000" cy="3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80556</xdr:rowOff>
    </xdr:from>
    <xdr:to>
      <xdr:col>76</xdr:col>
      <xdr:colOff>165100</xdr:colOff>
      <xdr:row>96</xdr:row>
      <xdr:rowOff>10706</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3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27233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14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157265</xdr:rowOff>
    </xdr:from>
    <xdr:to>
      <xdr:col>71</xdr:col>
      <xdr:colOff>177800</xdr:colOff>
      <xdr:row>99</xdr:row>
      <xdr:rowOff>37858</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959365"/>
          <a:ext cx="889000" cy="5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19862</xdr:rowOff>
    </xdr:from>
    <xdr:to>
      <xdr:col>72</xdr:col>
      <xdr:colOff>38100</xdr:colOff>
      <xdr:row>95</xdr:row>
      <xdr:rowOff>121462</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137989</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08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135382</xdr:rowOff>
    </xdr:from>
    <xdr:to>
      <xdr:col>67</xdr:col>
      <xdr:colOff>101600</xdr:colOff>
      <xdr:row>95</xdr:row>
      <xdr:rowOff>65532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25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82059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02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122238</xdr:rowOff>
    </xdr:from>
    <xdr:to>
      <xdr:col>85</xdr:col>
      <xdr:colOff>177800</xdr:colOff>
      <xdr:row>99</xdr:row>
      <xdr:rowOff>52388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92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37165</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83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85319</xdr:rowOff>
    </xdr:from>
    <xdr:to>
      <xdr:col>81</xdr:col>
      <xdr:colOff>101600</xdr:colOff>
      <xdr:row>99</xdr:row>
      <xdr:rowOff>15469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88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6596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98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67450</xdr:rowOff>
    </xdr:from>
    <xdr:to>
      <xdr:col>76</xdr:col>
      <xdr:colOff>165100</xdr:colOff>
      <xdr:row>98</xdr:row>
      <xdr:rowOff>169050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8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160177</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96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106465</xdr:rowOff>
    </xdr:from>
    <xdr:to>
      <xdr:col>72</xdr:col>
      <xdr:colOff>38100</xdr:colOff>
      <xdr:row>99</xdr:row>
      <xdr:rowOff>36615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9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27742</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700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158508</xdr:rowOff>
    </xdr:from>
    <xdr:to>
      <xdr:col>67</xdr:col>
      <xdr:colOff>101600</xdr:colOff>
      <xdr:row>99</xdr:row>
      <xdr:rowOff>88658</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96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79785</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7053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27178</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342128"/>
          <a:ext cx="1269" cy="1388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145305</xdr:rowOff>
    </xdr:from>
    <xdr:ext cx="534377"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11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10,936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27178</xdr:rowOff>
    </xdr:from>
    <xdr:to>
      <xdr:col>116</xdr:col>
      <xdr:colOff>152400</xdr:colOff>
      <xdr:row>31</xdr:row>
      <xdr:rowOff>27178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34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116349</xdr:rowOff>
    </xdr:from>
    <xdr:ext cx="469744"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117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93472</xdr:rowOff>
    </xdr:from>
    <xdr:to>
      <xdr:col>116</xdr:col>
      <xdr:colOff>114300</xdr:colOff>
      <xdr:row>37</xdr:row>
      <xdr:rowOff>23622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26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118364</xdr:rowOff>
    </xdr:from>
    <xdr:to>
      <xdr:col>112</xdr:col>
      <xdr:colOff>38100</xdr:colOff>
      <xdr:row>37</xdr:row>
      <xdr:rowOff>48514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29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65041</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088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102616</xdr:rowOff>
    </xdr:from>
    <xdr:to>
      <xdr:col>107</xdr:col>
      <xdr:colOff>101600</xdr:colOff>
      <xdr:row>37</xdr:row>
      <xdr:rowOff>32766</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49293</xdr:rowOff>
    </xdr:from>
    <xdr:ext cx="469744"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199428" y="605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96774</xdr:rowOff>
    </xdr:from>
    <xdr:to>
      <xdr:col>102</xdr:col>
      <xdr:colOff>165100</xdr:colOff>
      <xdr:row>37</xdr:row>
      <xdr:rowOff>26924</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43451</xdr:rowOff>
    </xdr:from>
    <xdr:ext cx="469744"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10428" y="60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58674</xdr:rowOff>
    </xdr:from>
    <xdr:to>
      <xdr:col>98</xdr:col>
      <xdr:colOff>38100</xdr:colOff>
      <xdr:row>36</xdr:row>
      <xdr:rowOff>160274</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5351</xdr:rowOff>
    </xdr:from>
    <xdr:ext cx="469744"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21428" y="600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38,580</a:t>
          </a:r>
          <a:r>
            <a:rPr kumimoji="1" lang="ja-JP" altLang="en-US" sz="1300">
              <a:latin typeface="ＭＳ Ｐゴシック" panose="020B0600070205080204" pitchFamily="50" charset="-128"/>
              <a:ea typeface="ＭＳ Ｐゴシック" panose="020B0600070205080204" pitchFamily="50" charset="-128"/>
            </a:rPr>
            <a:t>円となっており、令和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15.4</a:t>
          </a:r>
          <a:r>
            <a:rPr kumimoji="1" lang="ja-JP" altLang="en-US" sz="1300">
              <a:latin typeface="ＭＳ Ｐゴシック" panose="020B0600070205080204" pitchFamily="50" charset="-128"/>
              <a:ea typeface="ＭＳ Ｐゴシック" panose="020B0600070205080204" pitchFamily="50" charset="-128"/>
            </a:rPr>
            <a:t>％の減少となっている。その要因としては、新市民会館おおみや（</a:t>
          </a:r>
          <a:r>
            <a:rPr kumimoji="1" lang="en-US" altLang="ja-JP" sz="1300">
              <a:latin typeface="ＭＳ Ｐゴシック" panose="020B0600070205080204" pitchFamily="50" charset="-128"/>
              <a:ea typeface="ＭＳ Ｐゴシック" panose="020B0600070205080204" pitchFamily="50" charset="-128"/>
            </a:rPr>
            <a:t>RaiBoC Hall</a:t>
          </a:r>
          <a:r>
            <a:rPr kumimoji="1" lang="ja-JP" altLang="en-US" sz="1300">
              <a:latin typeface="ＭＳ Ｐゴシック" panose="020B0600070205080204" pitchFamily="50" charset="-128"/>
              <a:ea typeface="ＭＳ Ｐゴシック" panose="020B0600070205080204" pitchFamily="50" charset="-128"/>
            </a:rPr>
            <a:t>）の床取得費の支払いが完了したことによる文化施設整備事業の減等によるものである。</a:t>
          </a:r>
        </a:p>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178,157</a:t>
          </a:r>
          <a:r>
            <a:rPr kumimoji="1" lang="ja-JP" altLang="en-US" sz="1300">
              <a:latin typeface="ＭＳ Ｐゴシック" panose="020B0600070205080204" pitchFamily="50" charset="-128"/>
              <a:ea typeface="ＭＳ Ｐゴシック" panose="020B0600070205080204" pitchFamily="50" charset="-128"/>
            </a:rPr>
            <a:t>円となっており、令和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％の増加となっている。その要因としては、電気・ガス・食料品等価格高騰緊急支援給付金給付事業が令和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年度より実施されたことや障害福祉サービスの給付、保育需要の高まりによる特定教育・保育施設等の給付が毎年度増加していること等によるものである。</a:t>
          </a:r>
        </a:p>
        <a:p>
          <a:r>
            <a:rPr kumimoji="1" lang="ja-JP" altLang="en-US" sz="1300">
              <a:latin typeface="ＭＳ Ｐゴシック" panose="020B0600070205080204" pitchFamily="50" charset="-128"/>
              <a:ea typeface="ＭＳ Ｐゴシック" panose="020B0600070205080204" pitchFamily="50" charset="-128"/>
            </a:rPr>
            <a:t>　衛生費は住民一人当たり</a:t>
          </a:r>
          <a:r>
            <a:rPr kumimoji="1" lang="en-US" altLang="ja-JP" sz="1300">
              <a:latin typeface="ＭＳ Ｐゴシック" panose="020B0600070205080204" pitchFamily="50" charset="-128"/>
              <a:ea typeface="ＭＳ Ｐゴシック" panose="020B0600070205080204" pitchFamily="50" charset="-128"/>
            </a:rPr>
            <a:t>53,855</a:t>
          </a:r>
          <a:r>
            <a:rPr kumimoji="1" lang="ja-JP" altLang="en-US" sz="1300">
              <a:latin typeface="ＭＳ Ｐゴシック" panose="020B0600070205080204" pitchFamily="50" charset="-128"/>
              <a:ea typeface="ＭＳ Ｐゴシック" panose="020B0600070205080204" pitchFamily="50" charset="-128"/>
            </a:rPr>
            <a:t>円となっており、令和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11.9</a:t>
          </a:r>
          <a:r>
            <a:rPr kumimoji="1" lang="ja-JP" altLang="en-US" sz="1300">
              <a:latin typeface="ＭＳ Ｐゴシック" panose="020B0600070205080204" pitchFamily="50" charset="-128"/>
              <a:ea typeface="ＭＳ Ｐゴシック" panose="020B0600070205080204" pitchFamily="50" charset="-128"/>
            </a:rPr>
            <a:t>％の増加となっている。その要因としては、クリーンセンター大崎基幹的設備改良工事の進捗や新型コロナウイルスワクチン接種事業の経費増等によるものである。</a:t>
          </a:r>
        </a:p>
        <a:p>
          <a:r>
            <a:rPr kumimoji="1" lang="ja-JP" altLang="en-US" sz="1300">
              <a:latin typeface="ＭＳ Ｐゴシック" panose="020B0600070205080204" pitchFamily="50" charset="-128"/>
              <a:ea typeface="ＭＳ Ｐゴシック" panose="020B0600070205080204" pitchFamily="50" charset="-128"/>
            </a:rPr>
            <a:t>　土木費は住民一人当たり</a:t>
          </a:r>
          <a:r>
            <a:rPr kumimoji="1" lang="en-US" altLang="ja-JP" sz="1300">
              <a:latin typeface="ＭＳ Ｐゴシック" panose="020B0600070205080204" pitchFamily="50" charset="-128"/>
              <a:ea typeface="ＭＳ Ｐゴシック" panose="020B0600070205080204" pitchFamily="50" charset="-128"/>
            </a:rPr>
            <a:t>51,654</a:t>
          </a:r>
          <a:r>
            <a:rPr kumimoji="1" lang="ja-JP" altLang="en-US" sz="1300">
              <a:latin typeface="ＭＳ Ｐゴシック" panose="020B0600070205080204" pitchFamily="50" charset="-128"/>
              <a:ea typeface="ＭＳ Ｐゴシック" panose="020B0600070205080204" pitchFamily="50" charset="-128"/>
            </a:rPr>
            <a:t>円となっており、令和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％の増加となっている。その要因としては、浦和駅西口南高砂地区市街地再開発事業の進捗等によるものである。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今後も人口の増加は見込まれるものの、物価高騰の影響や総合振興計画等に基づく普通建設事業費等の増加、対象者数の増による扶助費の増加等により、住民一人当たりの金額は増加することが予想される。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埼玉県さいたま市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標準財政規模が</a:t>
          </a:r>
          <a:r>
            <a:rPr kumimoji="1" lang="en-US" altLang="ja-JP" sz="1200">
              <a:latin typeface="ＭＳ ゴシック" pitchFamily="49" charset="-128"/>
              <a:ea typeface="ＭＳ ゴシック" pitchFamily="49" charset="-128"/>
            </a:rPr>
            <a:t>39</a:t>
          </a:r>
          <a:r>
            <a:rPr kumimoji="1" lang="ja-JP" altLang="en-US" sz="1200">
              <a:latin typeface="ＭＳ ゴシック" pitchFamily="49" charset="-128"/>
              <a:ea typeface="ＭＳ ゴシック" pitchFamily="49" charset="-128"/>
            </a:rPr>
            <a:t>億円減額し、財政調整基金残高が</a:t>
          </a:r>
          <a:r>
            <a:rPr kumimoji="1" lang="en-US" altLang="ja-JP" sz="1200">
              <a:latin typeface="ＭＳ ゴシック" pitchFamily="49" charset="-128"/>
              <a:ea typeface="ＭＳ ゴシック" pitchFamily="49" charset="-128"/>
            </a:rPr>
            <a:t>73</a:t>
          </a:r>
          <a:r>
            <a:rPr kumimoji="1" lang="ja-JP" altLang="en-US" sz="1200">
              <a:latin typeface="ＭＳ ゴシック" pitchFamily="49" charset="-128"/>
              <a:ea typeface="ＭＳ ゴシック" pitchFamily="49" charset="-128"/>
            </a:rPr>
            <a:t>億円増額したことで、財政調整基金残高の標準財政規模比は増加した。</a:t>
          </a:r>
        </a:p>
        <a:p>
          <a:r>
            <a:rPr kumimoji="1" lang="ja-JP" altLang="en-US" sz="1200">
              <a:latin typeface="ＭＳ ゴシック" pitchFamily="49" charset="-128"/>
              <a:ea typeface="ＭＳ ゴシック" pitchFamily="49" charset="-128"/>
            </a:rPr>
            <a:t>　実質収支額の標準財政規模比は、標準財政規模が</a:t>
          </a:r>
          <a:r>
            <a:rPr kumimoji="1" lang="en-US" altLang="ja-JP" sz="1200">
              <a:latin typeface="ＭＳ ゴシック" pitchFamily="49" charset="-128"/>
              <a:ea typeface="ＭＳ ゴシック" pitchFamily="49" charset="-128"/>
            </a:rPr>
            <a:t>39</a:t>
          </a:r>
          <a:r>
            <a:rPr kumimoji="1" lang="ja-JP" altLang="en-US" sz="1200">
              <a:latin typeface="ＭＳ ゴシック" pitchFamily="49" charset="-128"/>
              <a:ea typeface="ＭＳ ゴシック" pitchFamily="49" charset="-128"/>
            </a:rPr>
            <a:t>億円減額し、実質収支額が令和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年度比で</a:t>
          </a:r>
          <a:r>
            <a:rPr kumimoji="1" lang="en-US" altLang="ja-JP" sz="1200">
              <a:latin typeface="ＭＳ ゴシック" pitchFamily="49" charset="-128"/>
              <a:ea typeface="ＭＳ ゴシック" pitchFamily="49" charset="-128"/>
            </a:rPr>
            <a:t>14</a:t>
          </a:r>
          <a:r>
            <a:rPr kumimoji="1" lang="ja-JP" altLang="en-US" sz="1200">
              <a:latin typeface="ＭＳ ゴシック" pitchFamily="49" charset="-128"/>
              <a:ea typeface="ＭＳ ゴシック" pitchFamily="49" charset="-128"/>
            </a:rPr>
            <a:t>億円減額したことから減少した。</a:t>
          </a:r>
        </a:p>
        <a:p>
          <a:r>
            <a:rPr kumimoji="1" lang="ja-JP" altLang="en-US" sz="1200">
              <a:latin typeface="ＭＳ ゴシック" pitchFamily="49" charset="-128"/>
              <a:ea typeface="ＭＳ ゴシック" pitchFamily="49" charset="-128"/>
            </a:rPr>
            <a:t>　実質単年度収支の標準財政規模比は、単年度収支が</a:t>
          </a:r>
          <a:r>
            <a:rPr kumimoji="1" lang="en-US" altLang="ja-JP" sz="1200">
              <a:latin typeface="ＭＳ ゴシック" pitchFamily="49" charset="-128"/>
              <a:ea typeface="ＭＳ ゴシック" pitchFamily="49" charset="-128"/>
            </a:rPr>
            <a:t>9</a:t>
          </a:r>
          <a:r>
            <a:rPr kumimoji="1" lang="ja-JP" altLang="en-US" sz="1200">
              <a:latin typeface="ＭＳ ゴシック" pitchFamily="49" charset="-128"/>
              <a:ea typeface="ＭＳ ゴシック" pitchFamily="49" charset="-128"/>
            </a:rPr>
            <a:t>億円減少し、財政調整基金の積立金が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億円減少したことで、実質単年度収支が令和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年度比で</a:t>
          </a:r>
          <a:r>
            <a:rPr kumimoji="1" lang="en-US" altLang="ja-JP" sz="1200">
              <a:latin typeface="ＭＳ ゴシック" pitchFamily="49" charset="-128"/>
              <a:ea typeface="ＭＳ ゴシック" pitchFamily="49" charset="-128"/>
            </a:rPr>
            <a:t>14</a:t>
          </a:r>
          <a:r>
            <a:rPr kumimoji="1" lang="ja-JP" altLang="en-US" sz="1200">
              <a:latin typeface="ＭＳ ゴシック" pitchFamily="49" charset="-128"/>
              <a:ea typeface="ＭＳ ゴシック" pitchFamily="49" charset="-128"/>
            </a:rPr>
            <a:t>億円減額したことから減少した。</a:t>
          </a:r>
        </a:p>
        <a:p>
          <a:r>
            <a:rPr kumimoji="1" lang="ja-JP" altLang="en-US" sz="1200">
              <a:latin typeface="ＭＳ ゴシック" pitchFamily="49" charset="-128"/>
              <a:ea typeface="ＭＳ ゴシック" pitchFamily="49" charset="-128"/>
            </a:rPr>
            <a:t>  今後も行財政改革を推進し、事業の選択と集中による歳出削減や歳入の確保を図り、健全な財政運営の維持に努めていく必要がある。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埼玉県さいたま市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標準税収入額等が増となった一方で、普通交付税及び臨時財政対策債発行可能額が減額し、標準財政規模は</a:t>
          </a:r>
          <a:r>
            <a:rPr kumimoji="1" lang="en-US" altLang="ja-JP" sz="1400">
              <a:latin typeface="ＭＳ ゴシック" pitchFamily="49" charset="-128"/>
              <a:ea typeface="ＭＳ ゴシック" pitchFamily="49" charset="-128"/>
            </a:rPr>
            <a:t>39</a:t>
          </a:r>
          <a:r>
            <a:rPr kumimoji="1" lang="ja-JP" altLang="en-US" sz="1400">
              <a:latin typeface="ＭＳ ゴシック" pitchFamily="49" charset="-128"/>
              <a:ea typeface="ＭＳ ゴシック" pitchFamily="49" charset="-128"/>
            </a:rPr>
            <a:t>億円減額となった。</a:t>
          </a:r>
        </a:p>
        <a:p>
          <a:r>
            <a:rPr kumimoji="1" lang="ja-JP" altLang="en-US" sz="1400">
              <a:latin typeface="ＭＳ ゴシック" pitchFamily="49" charset="-128"/>
              <a:ea typeface="ＭＳ ゴシック" pitchFamily="49" charset="-128"/>
            </a:rPr>
            <a:t>　このような中で、さいたま市病院事業会計は、流動資産の増等により資金剰余額が</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億円増額し、比率が増加した。</a:t>
          </a:r>
        </a:p>
        <a:p>
          <a:r>
            <a:rPr kumimoji="1" lang="ja-JP" altLang="en-US" sz="1400">
              <a:latin typeface="ＭＳ ゴシック" pitchFamily="49" charset="-128"/>
              <a:ea typeface="ＭＳ ゴシック" pitchFamily="49" charset="-128"/>
            </a:rPr>
            <a:t>　一般会計は、市税の増等により歳入総額が増額となり、翌年度に繰り越すべき財源が減額となる一方で、電力・ガス・食料品等価格高騰緊急支援金の給付等により歳出総額が増額となったことで、実質収支額が</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億円減額し、比率が減少した。</a:t>
          </a:r>
        </a:p>
        <a:p>
          <a:r>
            <a:rPr kumimoji="1" lang="ja-JP" altLang="en-US" sz="1400">
              <a:latin typeface="ＭＳ ゴシック" pitchFamily="49" charset="-128"/>
              <a:ea typeface="ＭＳ ゴシック" pitchFamily="49" charset="-128"/>
            </a:rPr>
            <a:t>　全ての会計で黒字となっており、健全な財政運営を維持している。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埼玉県さいたま市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については、公債費の減等により、全体として減少した。</a:t>
          </a:r>
        </a:p>
        <a:p>
          <a:r>
            <a:rPr kumimoji="1" lang="ja-JP" altLang="en-US" sz="1400">
              <a:latin typeface="ＭＳ ゴシック" pitchFamily="49" charset="-128"/>
              <a:ea typeface="ＭＳ ゴシック" pitchFamily="49" charset="-128"/>
            </a:rPr>
            <a:t>　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については、都市計画事業の財源として発行された地方債の償還額に充当した都市計画税の増額等により増加した。</a:t>
          </a:r>
        </a:p>
        <a:p>
          <a:r>
            <a:rPr kumimoji="1" lang="ja-JP" altLang="en-US" sz="1400">
              <a:latin typeface="ＭＳ ゴシック" pitchFamily="49" charset="-128"/>
              <a:ea typeface="ＭＳ ゴシック" pitchFamily="49" charset="-128"/>
            </a:rPr>
            <a:t>　今後も、有利な地方債を活用しながら、市債残高を見据えた普通建設事業の平準化に努める。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総務省が示す積立ルールが</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年償還で毎年度の積立額を発行額の</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分の</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としているのに対し、本市では</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年償還を予定しており、発行年度を含めて</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年据置後、発行額の</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％ずつ積み立てているため乖離が生じている。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埼玉県さいたま市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については、地方債現在高や退職手当負担見込額が増加した一方、公営企業債等繰入見込額が減少し、全体で減少した。</a:t>
          </a:r>
        </a:p>
        <a:p>
          <a:r>
            <a:rPr kumimoji="1" lang="ja-JP" altLang="en-US" sz="1400">
              <a:latin typeface="ＭＳ ゴシック" pitchFamily="49" charset="-128"/>
              <a:ea typeface="ＭＳ ゴシック" pitchFamily="49" charset="-128"/>
            </a:rPr>
            <a:t>　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については、充当可能基金が、財政調整基金や公共施設マネジメント基金等の積立てにより増加し、全体で増加した。</a:t>
          </a:r>
        </a:p>
        <a:p>
          <a:r>
            <a:rPr kumimoji="1" lang="ja-JP" altLang="en-US" sz="1400">
              <a:latin typeface="ＭＳ ゴシック" pitchFamily="49" charset="-128"/>
              <a:ea typeface="ＭＳ ゴシック" pitchFamily="49" charset="-128"/>
            </a:rPr>
            <a:t>　今後もインフラ整備や施設の老朽化対策により将来負担額の増加が見込まれることから、普通建設事業の平準化を図り、財政の健全化に努めていく必要がある。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埼玉県さいたま市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前年度決算剰余金を「財政調整基金」に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百万円を積み立てた。また、公共施設の計画的な保全及び更新の資金に充てるため、「公共施設マネジメント基金」に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百万円を新たに積立てたこと等により、基金全体として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11,295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財政調整基金は、財政の年度間調整を図るため、予算編成において財源不足が生じた場合、取崩しを行う。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市債の償還に必要な財源に不足が生じた場合、取崩しを行う。市債の発行額が増加していく見込みであるため、決算剰余金が生じた場合等に積立てを行い、今後の公債費増加を踏まえて取崩し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公共施設マネジメント基金は、公共施設の計画的な保全及び更新を行っていくことから、継続して積立てを行うとともに、必要な財源に充てるため、取崩しを行う。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　　　　　　：庁舎（本庁舎又は区役所庁舎）の整備に必要な経費への充当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・公共施設マネジメント基金：市の公共施設の計画的な保全及び更新に必要な経費への充当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・庁舎整備基金：庁舎整備に必要な経費の財源を確保するため、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百万円の積立てを行ったこと等により、基金残高が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・公共施設マネジメント基金：市の公共施設の計画的な保全及び更新を行うため、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たため、基金残高が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・合併振興基金：市民の連帯の強化や一体感の醸成、地域振興のための事業に係る経費に充てるため、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・庁舎整備基金：庁舎整備に必要な経費の財源を確保するため、継続して積立てを行う。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・公共施設マネジメント基金：市の公共施設の計画的な保全及び更新に必要な経費の財源を確保するため、継続して積立てを行う。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一方で、保全及び更新に必要な経費の財源に充てるため、取崩しを行う。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・合併振興基金：毎年度の予算編成の中で、必要な経費に充当することを検討していく。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前年度決算剰余金等で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決算において剰余金が生じた場合には、地方財政法の規定に基づき、積立てを行う。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また、財政の年度間調整を図るため、予算編成において財源不足が生じた場合、取崩しを行う。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市債の償還に必要な資金等として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百万円を取り崩したこと等により、基金残高が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繰上償還に代わる措置として減債基金への積立てを実施した分については、平成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年度にかけて取り崩すことを予定している。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また、市債発行額が増加していく見込みであるため、今後の公債費増額に備えて、決算剰余金が生じた場合などに積立てを行い、必要に応じて取崩しを行う。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D261DFA-73F3-46D4-8893-79015896C1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25953A1-34F1-4BE2-BD26-47D0E64CB4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D5A8CECC-8883-4FA0-A825-93E56C924449}"/>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702E1C3E-04D9-4BEB-BEA2-6272D1BEA1A5}"/>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2D0B5263-7B32-46C9-8B62-148A7E62E374}"/>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E5B5C527-F402-45EE-91B9-6798FE960F0A}"/>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埼玉県さいたま市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59EF1E85-E41C-41A0-9827-3681857E4BC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5F356615-D6FB-4F1F-8A0A-BDF1189D1315}"/>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79C3A2CD-E30D-4646-898D-A0A9471B2173}"/>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10FE3BE0-A5E5-4E92-B833-67CC948508B6}"/>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48751045-D5A9-4F00-9C77-541ED8B502AD}"/>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86E6B9F-6B7F-413D-AF92-3EC39F320DF9}"/>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1,339,333
1,310,452
217.43
666,656,729
657,348,945
5,960,610
322,781,920
455,984,431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9EC50765-BDA3-42A5-A7E3-D914418DCEE2}"/>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18E39B20-B096-4343-BDFB-2C2395975DFF}"/>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ED9D5BD4-4432-4017-B74D-49721759F5C9}"/>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1D20172D-0426-4022-A949-1412E0A321C1}"/>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D1EDCAC3-5998-4C74-872B-58225F9FC1B1}"/>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D5B99352-3879-4A53-8FCB-46D0EA804341}"/>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58E47E70-3D52-4BCB-AA42-F7B8DBF84B47}"/>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8E5400EB-A9BB-42F7-A608-E6F8F20F3A51}"/>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3D279E61-9F9D-44CC-8973-8A087E892B0C}"/>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AB845E9-21A1-4754-A810-88DAB867E122}"/>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23706B02-C28F-4C0C-9885-992B2041FC99}"/>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8D8312A0-D082-4298-A71E-06FC778C9EA9}"/>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CEA3557-FCE3-4718-B42A-B1F0BD1168E7}"/>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B521A2CC-62BD-4C0E-BC0B-6F3B746E7DDD}"/>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4CF5DA52-BD2D-402A-A4AF-C08D58DC21C4}"/>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B4CC6E7D-5DFD-4C66-976C-42D0E7CB7354}"/>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A9F50F3B-688A-487B-AF9C-67EE3CAD3BB4}"/>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A9CCDAD9-B1B1-4DC1-B017-F8B564239B39}"/>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858F53C2-33A0-4E34-82BE-A3FC395B964E}"/>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16CF60F9-FF40-4363-9B54-9D9C87D39E45}"/>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3BD3D495-5C48-4345-BA9A-F752E70CCF25}"/>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3EF26EE9-55C8-4F51-9CA8-82C89A7880FD}"/>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A5E78DE8-721B-4A01-B88B-A2515BAD148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69020E15-2F8A-4B24-8F1C-E4D72EB269A2}"/>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1CC4F9E2-E65A-4B79-9D11-2501106EDB7A}"/>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FCC47040-7161-40C7-AE94-A714D16A399C}"/>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33B2F1E5-CCF8-4480-8EA5-3EA6158FE3EA}"/>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6779A44E-3EF8-4E2C-B467-A901D61533B6}"/>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62071B4A-7440-4A6F-93DC-EBAE6409551C}"/>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228C92C6-D15D-461C-98CA-C75B0BADB9F7}"/>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ECD45237-E151-4333-BDE6-865AEA176AB2}"/>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DE195322-C8E8-438E-848D-8F1018E2EF73}"/>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78D8CAB7-DBE8-4CAC-B8E3-9B5BFC54BD0F}"/>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7CF958CB-7E3A-4C55-9987-398625293BBA}"/>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24F2087B-9A52-47BC-98F8-1D7145BBF496}"/>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共施設の多くが昭和４０年代から５０年代にかけて整備されているため、老朽化が進んでおり、有形固定資産減価償却率は、上昇傾向にあるものの、類似団体と比べると低い水準にある。本市では、個別施設計画を定め、計画的な改修・修繕を行うこととしており、市全体の財政状況の見通しを踏まえながら、公共施設マネジメ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推進していく必要がある。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F0BD286C-302B-452A-8275-70158F78F409}"/>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4383D99E-5061-434A-A99D-DC302FA3460F}"/>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24E7DDD4-1042-42E6-8C42-583E417CBBCD}"/>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CBD08665-8374-4BB2-9717-64C7A92A7FCE}"/>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65A8CD22-57A1-48AD-99BA-D7B5F4350271}"/>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4E05A695-73ED-4AF3-BBD6-89B4089DE5C7}"/>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B8382483-CEFC-4B42-9F30-66174DFFB92F}"/>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C75A0BDB-6B91-4FD8-B02B-B800BA38F0A8}"/>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FC70A133-DEEC-4756-B6B8-B3BC900C71D1}"/>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9C8928BB-FE33-41CB-A5DA-FBE342C71C9A}"/>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5E1635D6-4BBD-415F-8B08-F51FCFC6A6E9}"/>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4091DFEF-0C18-4E3C-9081-5FBA104829B0}"/>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637ECFB7-30F7-4B1D-9930-A1744E20891F}"/>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D4BE4A18-CDC4-4AE7-A21F-5BE17C1EB9E8}"/>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34CB31E3-F22A-44C3-B640-B6066C083636}"/>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BE985F9-5F67-4C33-8E5D-FE6D218EF66F}"/>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E854C791-3CF6-4022-8322-5C161B6E6F77}"/>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52E78326-52E4-42BF-A8DE-60962D3423B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66373</xdr:rowOff>
    </xdr:from>
    <xdr:to>
      <xdr:col>23</xdr:col>
      <xdr:colOff>85090</xdr:colOff>
      <xdr:row>35</xdr:row>
      <xdr:rowOff>103263</xdr:rowOff>
    </xdr:to>
    <xdr:cxnSp macro="">
      <xdr:nvCxnSpPr>
        <xdr:cNvPr id="67" name="直線コネクタ 66">
          <a:extLst>
            <a:ext uri="{FF2B5EF4-FFF2-40B4-BE49-F238E27FC236}">
              <a16:creationId xmlns:a16="http://schemas.microsoft.com/office/drawing/2014/main" id="{4A1FE2F8-4480-479F-905F-069367D5A218}"/>
            </a:ext>
          </a:extLst>
        </xdr:cNvPr>
        <xdr:cNvCxnSpPr/>
      </xdr:nvCxnSpPr>
      <xdr:spPr>
        <a:xfrm flipV="1">
          <a:off x="4760595" y="4695523"/>
          <a:ext cx="1270" cy="1408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107090</xdr:rowOff>
    </xdr:from>
    <xdr:ext cx="405111" cy="259045"/>
    <xdr:sp macro="" textlink="">
      <xdr:nvSpPr>
        <xdr:cNvPr id="68" name="有形固定資産減価償却率最小値テキスト">
          <a:extLst>
            <a:ext uri="{FF2B5EF4-FFF2-40B4-BE49-F238E27FC236}">
              <a16:creationId xmlns:a16="http://schemas.microsoft.com/office/drawing/2014/main" id="{A0542200-FF48-4360-8A13-B97D3AB486F7}"/>
            </a:ext>
          </a:extLst>
        </xdr:cNvPr>
        <xdr:cNvSpPr txBox="1"/>
      </xdr:nvSpPr>
      <xdr:spPr>
        <a:xfrm>
          <a:off x="4813300" y="610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103263</xdr:rowOff>
    </xdr:from>
    <xdr:to>
      <xdr:col>23</xdr:col>
      <xdr:colOff>174625</xdr:colOff>
      <xdr:row>35</xdr:row>
      <xdr:rowOff>103263</xdr:rowOff>
    </xdr:to>
    <xdr:cxnSp macro="">
      <xdr:nvCxnSpPr>
        <xdr:cNvPr id="69" name="直線コネクタ 68">
          <a:extLst>
            <a:ext uri="{FF2B5EF4-FFF2-40B4-BE49-F238E27FC236}">
              <a16:creationId xmlns:a16="http://schemas.microsoft.com/office/drawing/2014/main" id="{B59A3383-9403-460B-B188-549273BD24E7}"/>
            </a:ext>
          </a:extLst>
        </xdr:cNvPr>
        <xdr:cNvCxnSpPr/>
      </xdr:nvCxnSpPr>
      <xdr:spPr>
        <a:xfrm>
          <a:off x="4673600" y="610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13050</xdr:rowOff>
    </xdr:from>
    <xdr:ext cx="405111" cy="259045"/>
    <xdr:sp macro="" textlink="">
      <xdr:nvSpPr>
        <xdr:cNvPr id="70" name="有形固定資産減価償却率最大値テキスト">
          <a:extLst>
            <a:ext uri="{FF2B5EF4-FFF2-40B4-BE49-F238E27FC236}">
              <a16:creationId xmlns:a16="http://schemas.microsoft.com/office/drawing/2014/main" id="{30D15F0B-F30F-425C-8B82-10CCD07E1A6B}"/>
            </a:ext>
          </a:extLst>
        </xdr:cNvPr>
        <xdr:cNvSpPr txBox="1"/>
      </xdr:nvSpPr>
      <xdr:spPr>
        <a:xfrm>
          <a:off x="4813300" y="4470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66373</xdr:rowOff>
    </xdr:from>
    <xdr:to>
      <xdr:col>23</xdr:col>
      <xdr:colOff>174625</xdr:colOff>
      <xdr:row>27</xdr:row>
      <xdr:rowOff>66373</xdr:rowOff>
    </xdr:to>
    <xdr:cxnSp macro="">
      <xdr:nvCxnSpPr>
        <xdr:cNvPr id="71" name="直線コネクタ 70">
          <a:extLst>
            <a:ext uri="{FF2B5EF4-FFF2-40B4-BE49-F238E27FC236}">
              <a16:creationId xmlns:a16="http://schemas.microsoft.com/office/drawing/2014/main" id="{9E4A8AD0-30D4-4D01-ABFA-140A752CCC35}"/>
            </a:ext>
          </a:extLst>
        </xdr:cNvPr>
        <xdr:cNvCxnSpPr/>
      </xdr:nvCxnSpPr>
      <xdr:spPr>
        <a:xfrm>
          <a:off x="4673600" y="4695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48428</xdr:rowOff>
    </xdr:from>
    <xdr:ext cx="405111" cy="259045"/>
    <xdr:sp macro="" textlink="">
      <xdr:nvSpPr>
        <xdr:cNvPr id="72" name="有形固定資産減価償却率平均値テキスト">
          <a:extLst>
            <a:ext uri="{FF2B5EF4-FFF2-40B4-BE49-F238E27FC236}">
              <a16:creationId xmlns:a16="http://schemas.microsoft.com/office/drawing/2014/main" id="{BE505F15-F675-490A-8806-33336B5A3F9C}"/>
            </a:ext>
          </a:extLst>
        </xdr:cNvPr>
        <xdr:cNvSpPr txBox="1"/>
      </xdr:nvSpPr>
      <xdr:spPr>
        <a:xfrm>
          <a:off x="4813300" y="53633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70001</xdr:rowOff>
    </xdr:from>
    <xdr:to>
      <xdr:col>23</xdr:col>
      <xdr:colOff>136525</xdr:colOff>
      <xdr:row>32</xdr:row>
      <xdr:rowOff>151</xdr:rowOff>
    </xdr:to>
    <xdr:sp macro="" textlink="">
      <xdr:nvSpPr>
        <xdr:cNvPr id="73" name="フローチャート: 判断 72">
          <a:extLst>
            <a:ext uri="{FF2B5EF4-FFF2-40B4-BE49-F238E27FC236}">
              <a16:creationId xmlns:a16="http://schemas.microsoft.com/office/drawing/2014/main" id="{AD1963B9-BE8E-4008-BE3A-B93D93CE9774}"/>
            </a:ext>
          </a:extLst>
        </xdr:cNvPr>
        <xdr:cNvSpPr/>
      </xdr:nvSpPr>
      <xdr:spPr>
        <a:xfrm>
          <a:off x="4711700" y="53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138642</xdr:rowOff>
    </xdr:from>
    <xdr:to>
      <xdr:col>19</xdr:col>
      <xdr:colOff>187325</xdr:colOff>
      <xdr:row>31</xdr:row>
      <xdr:rowOff>68792</xdr:rowOff>
    </xdr:to>
    <xdr:sp macro="" textlink="">
      <xdr:nvSpPr>
        <xdr:cNvPr id="74" name="フローチャート: 判断 73">
          <a:extLst>
            <a:ext uri="{FF2B5EF4-FFF2-40B4-BE49-F238E27FC236}">
              <a16:creationId xmlns:a16="http://schemas.microsoft.com/office/drawing/2014/main" id="{64E5C9F9-BD4E-41A2-B718-D4591C309CBF}"/>
            </a:ext>
          </a:extLst>
        </xdr:cNvPr>
        <xdr:cNvSpPr/>
      </xdr:nvSpPr>
      <xdr:spPr>
        <a:xfrm>
          <a:off x="4000500" y="528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46113</xdr:rowOff>
    </xdr:from>
    <xdr:to>
      <xdr:col>15</xdr:col>
      <xdr:colOff>187325</xdr:colOff>
      <xdr:row>30</xdr:row>
      <xdr:rowOff>147713</xdr:rowOff>
    </xdr:to>
    <xdr:sp macro="" textlink="">
      <xdr:nvSpPr>
        <xdr:cNvPr id="75" name="フローチャート: 判断 74">
          <a:extLst>
            <a:ext uri="{FF2B5EF4-FFF2-40B4-BE49-F238E27FC236}">
              <a16:creationId xmlns:a16="http://schemas.microsoft.com/office/drawing/2014/main" id="{FAAB7064-5611-47D6-83E8-5231291DB602}"/>
            </a:ext>
          </a:extLst>
        </xdr:cNvPr>
        <xdr:cNvSpPr/>
      </xdr:nvSpPr>
      <xdr:spPr>
        <a:xfrm>
          <a:off x="3238500" y="518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125035</xdr:rowOff>
    </xdr:from>
    <xdr:to>
      <xdr:col>11</xdr:col>
      <xdr:colOff>187325</xdr:colOff>
      <xdr:row>30</xdr:row>
      <xdr:rowOff>55185</xdr:rowOff>
    </xdr:to>
    <xdr:sp macro="" textlink="">
      <xdr:nvSpPr>
        <xdr:cNvPr id="76" name="フローチャート: 判断 75">
          <a:extLst>
            <a:ext uri="{FF2B5EF4-FFF2-40B4-BE49-F238E27FC236}">
              <a16:creationId xmlns:a16="http://schemas.microsoft.com/office/drawing/2014/main" id="{C4D2F36A-43E6-4B55-B61D-B44E492BE937}"/>
            </a:ext>
          </a:extLst>
        </xdr:cNvPr>
        <xdr:cNvSpPr/>
      </xdr:nvSpPr>
      <xdr:spPr>
        <a:xfrm>
          <a:off x="2476500" y="509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73630</xdr:rowOff>
    </xdr:from>
    <xdr:to>
      <xdr:col>7</xdr:col>
      <xdr:colOff>187325</xdr:colOff>
      <xdr:row>30</xdr:row>
      <xdr:rowOff>3780</xdr:rowOff>
    </xdr:to>
    <xdr:sp macro="" textlink="">
      <xdr:nvSpPr>
        <xdr:cNvPr id="77" name="フローチャート: 判断 76">
          <a:extLst>
            <a:ext uri="{FF2B5EF4-FFF2-40B4-BE49-F238E27FC236}">
              <a16:creationId xmlns:a16="http://schemas.microsoft.com/office/drawing/2014/main" id="{6241E974-FF62-4FFB-BA46-7C163FBC3A51}"/>
            </a:ext>
          </a:extLst>
        </xdr:cNvPr>
        <xdr:cNvSpPr/>
      </xdr:nvSpPr>
      <xdr:spPr>
        <a:xfrm>
          <a:off x="1714500" y="504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85147AB1-6D70-4EED-98BC-ACCF20EF0336}"/>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92A42BCA-F38B-4BD2-81E4-E23196339063}"/>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95EDBA63-E9C7-4370-A560-BED8268CEBA2}"/>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15C97045-6CFC-4167-A5C5-DAC3B1775F8F}"/>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D5EAC818-F257-402A-8036-D3C50267E6AA}"/>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11944</xdr:rowOff>
    </xdr:from>
    <xdr:to>
      <xdr:col>23</xdr:col>
      <xdr:colOff>136525</xdr:colOff>
      <xdr:row>29</xdr:row>
      <xdr:rowOff>113544</xdr:rowOff>
    </xdr:to>
    <xdr:sp macro="" textlink="">
      <xdr:nvSpPr>
        <xdr:cNvPr id="83" name="楕円 82">
          <a:extLst>
            <a:ext uri="{FF2B5EF4-FFF2-40B4-BE49-F238E27FC236}">
              <a16:creationId xmlns:a16="http://schemas.microsoft.com/office/drawing/2014/main" id="{C3397D37-65EA-47D8-9F66-C3C388CB5DE5}"/>
            </a:ext>
          </a:extLst>
        </xdr:cNvPr>
        <xdr:cNvSpPr/>
      </xdr:nvSpPr>
      <xdr:spPr>
        <a:xfrm>
          <a:off x="4711700" y="498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34821</xdr:rowOff>
    </xdr:from>
    <xdr:ext cx="405111" cy="259045"/>
    <xdr:sp macro="" textlink="">
      <xdr:nvSpPr>
        <xdr:cNvPr id="84" name="有形固定資産減価償却率該当値テキスト">
          <a:extLst>
            <a:ext uri="{FF2B5EF4-FFF2-40B4-BE49-F238E27FC236}">
              <a16:creationId xmlns:a16="http://schemas.microsoft.com/office/drawing/2014/main" id="{98DA918E-DF98-478A-995E-77FCB2E1A480}"/>
            </a:ext>
          </a:extLst>
        </xdr:cNvPr>
        <xdr:cNvSpPr txBox="1"/>
      </xdr:nvSpPr>
      <xdr:spPr>
        <a:xfrm>
          <a:off x="4813300" y="4835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29180</xdr:rowOff>
    </xdr:from>
    <xdr:to>
      <xdr:col>19</xdr:col>
      <xdr:colOff>187325</xdr:colOff>
      <xdr:row>28</xdr:row>
      <xdr:rowOff>130780</xdr:rowOff>
    </xdr:to>
    <xdr:sp macro="" textlink="">
      <xdr:nvSpPr>
        <xdr:cNvPr id="85" name="楕円 84">
          <a:extLst>
            <a:ext uri="{FF2B5EF4-FFF2-40B4-BE49-F238E27FC236}">
              <a16:creationId xmlns:a16="http://schemas.microsoft.com/office/drawing/2014/main" id="{A0DFC832-9E54-49E4-BCD0-A9CA432E1E78}"/>
            </a:ext>
          </a:extLst>
        </xdr:cNvPr>
        <xdr:cNvSpPr/>
      </xdr:nvSpPr>
      <xdr:spPr>
        <a:xfrm>
          <a:off x="4000500" y="482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79980</xdr:rowOff>
    </xdr:from>
    <xdr:to>
      <xdr:col>23</xdr:col>
      <xdr:colOff>85725</xdr:colOff>
      <xdr:row>29</xdr:row>
      <xdr:rowOff>62744</xdr:rowOff>
    </xdr:to>
    <xdr:cxnSp macro="">
      <xdr:nvCxnSpPr>
        <xdr:cNvPr id="86" name="直線コネクタ 85">
          <a:extLst>
            <a:ext uri="{FF2B5EF4-FFF2-40B4-BE49-F238E27FC236}">
              <a16:creationId xmlns:a16="http://schemas.microsoft.com/office/drawing/2014/main" id="{5FA02CFB-7332-401B-9AA2-16E8B374C070}"/>
            </a:ext>
          </a:extLst>
        </xdr:cNvPr>
        <xdr:cNvCxnSpPr/>
      </xdr:nvCxnSpPr>
      <xdr:spPr>
        <a:xfrm>
          <a:off x="4051300" y="4880580"/>
          <a:ext cx="711200" cy="15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169787</xdr:rowOff>
    </xdr:from>
    <xdr:to>
      <xdr:col>15</xdr:col>
      <xdr:colOff>187325</xdr:colOff>
      <xdr:row>28</xdr:row>
      <xdr:rowOff>99937</xdr:rowOff>
    </xdr:to>
    <xdr:sp macro="" textlink="">
      <xdr:nvSpPr>
        <xdr:cNvPr id="87" name="楕円 86">
          <a:extLst>
            <a:ext uri="{FF2B5EF4-FFF2-40B4-BE49-F238E27FC236}">
              <a16:creationId xmlns:a16="http://schemas.microsoft.com/office/drawing/2014/main" id="{3B7AE078-A269-482C-A82A-48E48B762AEB}"/>
            </a:ext>
          </a:extLst>
        </xdr:cNvPr>
        <xdr:cNvSpPr/>
      </xdr:nvSpPr>
      <xdr:spPr>
        <a:xfrm>
          <a:off x="3238500" y="479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49137</xdr:rowOff>
    </xdr:from>
    <xdr:to>
      <xdr:col>19</xdr:col>
      <xdr:colOff>136525</xdr:colOff>
      <xdr:row>28</xdr:row>
      <xdr:rowOff>79980</xdr:rowOff>
    </xdr:to>
    <xdr:cxnSp macro="">
      <xdr:nvCxnSpPr>
        <xdr:cNvPr id="88" name="直線コネクタ 87">
          <a:extLst>
            <a:ext uri="{FF2B5EF4-FFF2-40B4-BE49-F238E27FC236}">
              <a16:creationId xmlns:a16="http://schemas.microsoft.com/office/drawing/2014/main" id="{43D878F5-1C79-4042-A505-842836C195A2}"/>
            </a:ext>
          </a:extLst>
        </xdr:cNvPr>
        <xdr:cNvCxnSpPr/>
      </xdr:nvCxnSpPr>
      <xdr:spPr>
        <a:xfrm>
          <a:off x="3289300" y="4849737"/>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25853</xdr:rowOff>
    </xdr:from>
    <xdr:to>
      <xdr:col>11</xdr:col>
      <xdr:colOff>187325</xdr:colOff>
      <xdr:row>27</xdr:row>
      <xdr:rowOff>127453</xdr:rowOff>
    </xdr:to>
    <xdr:sp macro="" textlink="">
      <xdr:nvSpPr>
        <xdr:cNvPr id="89" name="楕円 88">
          <a:extLst>
            <a:ext uri="{FF2B5EF4-FFF2-40B4-BE49-F238E27FC236}">
              <a16:creationId xmlns:a16="http://schemas.microsoft.com/office/drawing/2014/main" id="{D3616F2A-E8DC-4C81-965F-BB698F154231}"/>
            </a:ext>
          </a:extLst>
        </xdr:cNvPr>
        <xdr:cNvSpPr/>
      </xdr:nvSpPr>
      <xdr:spPr>
        <a:xfrm>
          <a:off x="2476500" y="46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76653</xdr:rowOff>
    </xdr:from>
    <xdr:to>
      <xdr:col>15</xdr:col>
      <xdr:colOff>136525</xdr:colOff>
      <xdr:row>28</xdr:row>
      <xdr:rowOff>49137</xdr:rowOff>
    </xdr:to>
    <xdr:cxnSp macro="">
      <xdr:nvCxnSpPr>
        <xdr:cNvPr id="90" name="直線コネクタ 89">
          <a:extLst>
            <a:ext uri="{FF2B5EF4-FFF2-40B4-BE49-F238E27FC236}">
              <a16:creationId xmlns:a16="http://schemas.microsoft.com/office/drawing/2014/main" id="{183F76D0-A4BF-40DD-BF25-95FF95DEAFC4}"/>
            </a:ext>
          </a:extLst>
        </xdr:cNvPr>
        <xdr:cNvCxnSpPr/>
      </xdr:nvCxnSpPr>
      <xdr:spPr>
        <a:xfrm>
          <a:off x="2527300" y="4705803"/>
          <a:ext cx="762000" cy="14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104775</xdr:rowOff>
    </xdr:from>
    <xdr:to>
      <xdr:col>7</xdr:col>
      <xdr:colOff>187325</xdr:colOff>
      <xdr:row>27</xdr:row>
      <xdr:rowOff>34925</xdr:rowOff>
    </xdr:to>
    <xdr:sp macro="" textlink="">
      <xdr:nvSpPr>
        <xdr:cNvPr id="91" name="楕円 90">
          <a:extLst>
            <a:ext uri="{FF2B5EF4-FFF2-40B4-BE49-F238E27FC236}">
              <a16:creationId xmlns:a16="http://schemas.microsoft.com/office/drawing/2014/main" id="{4A004D0B-2F51-4188-A6C0-A16F22BF60A5}"/>
            </a:ext>
          </a:extLst>
        </xdr:cNvPr>
        <xdr:cNvSpPr/>
      </xdr:nvSpPr>
      <xdr:spPr>
        <a:xfrm>
          <a:off x="1714500" y="456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155575</xdr:rowOff>
    </xdr:from>
    <xdr:to>
      <xdr:col>11</xdr:col>
      <xdr:colOff>136525</xdr:colOff>
      <xdr:row>27</xdr:row>
      <xdr:rowOff>76653</xdr:rowOff>
    </xdr:to>
    <xdr:cxnSp macro="">
      <xdr:nvCxnSpPr>
        <xdr:cNvPr id="92" name="直線コネクタ 91">
          <a:extLst>
            <a:ext uri="{FF2B5EF4-FFF2-40B4-BE49-F238E27FC236}">
              <a16:creationId xmlns:a16="http://schemas.microsoft.com/office/drawing/2014/main" id="{805E39C2-B6A8-4380-A247-AA8DB516C6D9}"/>
            </a:ext>
          </a:extLst>
        </xdr:cNvPr>
        <xdr:cNvCxnSpPr/>
      </xdr:nvCxnSpPr>
      <xdr:spPr>
        <a:xfrm>
          <a:off x="1765300" y="4613275"/>
          <a:ext cx="762000" cy="9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59919</xdr:rowOff>
    </xdr:from>
    <xdr:ext cx="405111" cy="259045"/>
    <xdr:sp macro="" textlink="">
      <xdr:nvSpPr>
        <xdr:cNvPr id="93" name="n_1aveValue有形固定資産減価償却率">
          <a:extLst>
            <a:ext uri="{FF2B5EF4-FFF2-40B4-BE49-F238E27FC236}">
              <a16:creationId xmlns:a16="http://schemas.microsoft.com/office/drawing/2014/main" id="{260A372F-9D83-486E-8AA3-431D3CE9AEE8}"/>
            </a:ext>
          </a:extLst>
        </xdr:cNvPr>
        <xdr:cNvSpPr txBox="1"/>
      </xdr:nvSpPr>
      <xdr:spPr>
        <a:xfrm>
          <a:off x="3836044" y="5374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138840</xdr:rowOff>
    </xdr:from>
    <xdr:ext cx="405111" cy="259045"/>
    <xdr:sp macro="" textlink="">
      <xdr:nvSpPr>
        <xdr:cNvPr id="94" name="n_2aveValue有形固定資産減価償却率">
          <a:extLst>
            <a:ext uri="{FF2B5EF4-FFF2-40B4-BE49-F238E27FC236}">
              <a16:creationId xmlns:a16="http://schemas.microsoft.com/office/drawing/2014/main" id="{560E1547-BC0E-4EC1-B848-EF869E57FC64}"/>
            </a:ext>
          </a:extLst>
        </xdr:cNvPr>
        <xdr:cNvSpPr txBox="1"/>
      </xdr:nvSpPr>
      <xdr:spPr>
        <a:xfrm>
          <a:off x="3086744" y="5282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46312</xdr:rowOff>
    </xdr:from>
    <xdr:ext cx="405111" cy="259045"/>
    <xdr:sp macro="" textlink="">
      <xdr:nvSpPr>
        <xdr:cNvPr id="95" name="n_3aveValue有形固定資産減価償却率">
          <a:extLst>
            <a:ext uri="{FF2B5EF4-FFF2-40B4-BE49-F238E27FC236}">
              <a16:creationId xmlns:a16="http://schemas.microsoft.com/office/drawing/2014/main" id="{F0FCDD95-F4B1-44CD-9C20-8E00C240C0A1}"/>
            </a:ext>
          </a:extLst>
        </xdr:cNvPr>
        <xdr:cNvSpPr txBox="1"/>
      </xdr:nvSpPr>
      <xdr:spPr>
        <a:xfrm>
          <a:off x="2324744" y="5189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166357</xdr:rowOff>
    </xdr:from>
    <xdr:ext cx="405111" cy="259045"/>
    <xdr:sp macro="" textlink="">
      <xdr:nvSpPr>
        <xdr:cNvPr id="96" name="n_4aveValue有形固定資産減価償却率">
          <a:extLst>
            <a:ext uri="{FF2B5EF4-FFF2-40B4-BE49-F238E27FC236}">
              <a16:creationId xmlns:a16="http://schemas.microsoft.com/office/drawing/2014/main" id="{3814D536-FBD6-4FA2-8071-CD87E84C7991}"/>
            </a:ext>
          </a:extLst>
        </xdr:cNvPr>
        <xdr:cNvSpPr txBox="1"/>
      </xdr:nvSpPr>
      <xdr:spPr>
        <a:xfrm>
          <a:off x="1562744" y="513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147307</xdr:rowOff>
    </xdr:from>
    <xdr:ext cx="405111" cy="259045"/>
    <xdr:sp macro="" textlink="">
      <xdr:nvSpPr>
        <xdr:cNvPr id="97" name="n_1mainValue有形固定資産減価償却率">
          <a:extLst>
            <a:ext uri="{FF2B5EF4-FFF2-40B4-BE49-F238E27FC236}">
              <a16:creationId xmlns:a16="http://schemas.microsoft.com/office/drawing/2014/main" id="{B91E8F43-683B-46BE-AD0A-CBC38A6F4D6B}"/>
            </a:ext>
          </a:extLst>
        </xdr:cNvPr>
        <xdr:cNvSpPr txBox="1"/>
      </xdr:nvSpPr>
      <xdr:spPr>
        <a:xfrm>
          <a:off x="3836044" y="460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116464</xdr:rowOff>
    </xdr:from>
    <xdr:ext cx="405111" cy="259045"/>
    <xdr:sp macro="" textlink="">
      <xdr:nvSpPr>
        <xdr:cNvPr id="98" name="n_2mainValue有形固定資産減価償却率">
          <a:extLst>
            <a:ext uri="{FF2B5EF4-FFF2-40B4-BE49-F238E27FC236}">
              <a16:creationId xmlns:a16="http://schemas.microsoft.com/office/drawing/2014/main" id="{66BD19BE-CA2C-4B42-9866-31AC139725F9}"/>
            </a:ext>
          </a:extLst>
        </xdr:cNvPr>
        <xdr:cNvSpPr txBox="1"/>
      </xdr:nvSpPr>
      <xdr:spPr>
        <a:xfrm>
          <a:off x="3086744" y="4574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143980</xdr:rowOff>
    </xdr:from>
    <xdr:ext cx="405111" cy="259045"/>
    <xdr:sp macro="" textlink="">
      <xdr:nvSpPr>
        <xdr:cNvPr id="99" name="n_3mainValue有形固定資産減価償却率">
          <a:extLst>
            <a:ext uri="{FF2B5EF4-FFF2-40B4-BE49-F238E27FC236}">
              <a16:creationId xmlns:a16="http://schemas.microsoft.com/office/drawing/2014/main" id="{5D244A96-D3E4-48FD-93C4-6DE1F6444150}"/>
            </a:ext>
          </a:extLst>
        </xdr:cNvPr>
        <xdr:cNvSpPr txBox="1"/>
      </xdr:nvSpPr>
      <xdr:spPr>
        <a:xfrm>
          <a:off x="2324744" y="4430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51452</xdr:rowOff>
    </xdr:from>
    <xdr:ext cx="405111" cy="259045"/>
    <xdr:sp macro="" textlink="">
      <xdr:nvSpPr>
        <xdr:cNvPr id="100" name="n_4mainValue有形固定資産減価償却率">
          <a:extLst>
            <a:ext uri="{FF2B5EF4-FFF2-40B4-BE49-F238E27FC236}">
              <a16:creationId xmlns:a16="http://schemas.microsoft.com/office/drawing/2014/main" id="{3F85C49A-CC25-4C1E-B34A-4067E2CAB62D}"/>
            </a:ext>
          </a:extLst>
        </xdr:cNvPr>
        <xdr:cNvSpPr txBox="1"/>
      </xdr:nvSpPr>
      <xdr:spPr>
        <a:xfrm>
          <a:off x="1562744" y="4337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C3B42AF4-EA68-49D8-B36F-275F5A348EB8}"/>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482D8780-1352-4593-BBC0-89946B2613B9}"/>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7DE5BD8D-A9BB-4500-9CC2-014C193395AF}"/>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F955A916-6A5D-4720-8D57-787509B3AFF4}"/>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86FE8C97-E9EC-4D57-B8D1-B650245E27B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F0987691-97BB-43D8-B124-91D924A956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3C4B482F-1F8A-4D21-8A7F-E81F096DF2AA}"/>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61262651-41A8-4F29-A2A9-9F27946461DB}"/>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77874DFE-9314-4F73-BC09-0EA3B36F62FD}"/>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55A2C74F-C28E-4E18-BB39-BA92ACEB3B2E}"/>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F21EE6EE-DC8E-4375-BF13-192764561C68}"/>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2A9BCB5F-252B-4D99-8D60-2FC3F9228F1F}"/>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CE007B98-53DE-4866-AC64-9F50D50D2DF4}"/>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類似団体平均よりも低い水準を維持できている。令和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と比較すると、地方債の償還額等に充当可能な基金残高が増加したため、算定における分子の将来負担額は減少したものの、臨時財政対策債の発行可能額が減少したことにより、比率の算定における分母の経常一般財源等が大きく減少したため、債務償還比率は悪化している。</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CFE61E8C-F2E4-4404-BF02-8AC59C716EAA}"/>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32C03B4-077F-4604-A066-99848D8DE4C9}"/>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D7312814-43C5-41EC-8329-92D0B31F8DCE}"/>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25399685-81DD-4981-A884-25668EA50336}"/>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20C341E1-3D1C-44F0-9B43-7E989ADCC43C}"/>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B007E4FB-CFED-4DAC-B235-BB4A93879F0C}"/>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0" name="テキスト ボックス 119">
          <a:extLst>
            <a:ext uri="{FF2B5EF4-FFF2-40B4-BE49-F238E27FC236}">
              <a16:creationId xmlns:a16="http://schemas.microsoft.com/office/drawing/2014/main" id="{D49A9E93-C38D-4038-9D65-7A42B5AE4C11}"/>
            </a:ext>
          </a:extLst>
        </xdr:cNvPr>
        <xdr:cNvSpPr txBox="1"/>
      </xdr:nvSpPr>
      <xdr:spPr>
        <a:xfrm>
          <a:off x="10756676" y="55270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F2EF4FCE-702C-4C6B-9CC6-895A09986DEF}"/>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230E92F0-9092-4142-9A68-A0B4B4C70F60}"/>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7CDE7AEE-256C-4A77-B6FC-4F23F62C6E37}"/>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15DDE01C-85CB-4F3C-95A7-72119FCF8143}"/>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6A187EA2-6517-43A9-A9F5-26A472FFCFE1}"/>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6" name="テキスト ボックス 125">
          <a:extLst>
            <a:ext uri="{FF2B5EF4-FFF2-40B4-BE49-F238E27FC236}">
              <a16:creationId xmlns:a16="http://schemas.microsoft.com/office/drawing/2014/main" id="{CF161BFE-AADF-4201-86BC-3148AC2C9573}"/>
            </a:ext>
          </a:extLst>
        </xdr:cNvPr>
        <xdr:cNvSpPr txBox="1"/>
      </xdr:nvSpPr>
      <xdr:spPr>
        <a:xfrm>
          <a:off x="10828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D3B74D8C-780D-4F55-A2D7-DF83C5AEE65F}"/>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a:extLst>
            <a:ext uri="{FF2B5EF4-FFF2-40B4-BE49-F238E27FC236}">
              <a16:creationId xmlns:a16="http://schemas.microsoft.com/office/drawing/2014/main" id="{00FEE44D-2D8D-44B9-BF03-3B4CD3047211}"/>
            </a:ext>
          </a:extLst>
        </xdr:cNvPr>
        <xdr:cNvSpPr txBox="1"/>
      </xdr:nvSpPr>
      <xdr:spPr>
        <a:xfrm>
          <a:off x="10931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a:extLst>
            <a:ext uri="{FF2B5EF4-FFF2-40B4-BE49-F238E27FC236}">
              <a16:creationId xmlns:a16="http://schemas.microsoft.com/office/drawing/2014/main" id="{DC018A6A-52DE-4D03-BC32-C5B53523C6F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11113</xdr:rowOff>
    </xdr:from>
    <xdr:to>
      <xdr:col>76</xdr:col>
      <xdr:colOff>21589</xdr:colOff>
      <xdr:row>34</xdr:row>
      <xdr:rowOff>142825</xdr:rowOff>
    </xdr:to>
    <xdr:cxnSp macro="">
      <xdr:nvCxnSpPr>
        <xdr:cNvPr id="130" name="直線コネクタ 129">
          <a:extLst>
            <a:ext uri="{FF2B5EF4-FFF2-40B4-BE49-F238E27FC236}">
              <a16:creationId xmlns:a16="http://schemas.microsoft.com/office/drawing/2014/main" id="{B5951372-8F3A-44FA-B3D3-F2EAD08D1F4A}"/>
            </a:ext>
          </a:extLst>
        </xdr:cNvPr>
        <xdr:cNvCxnSpPr/>
      </xdr:nvCxnSpPr>
      <xdr:spPr>
        <a:xfrm flipV="1">
          <a:off x="14793595" y="4640263"/>
          <a:ext cx="1269" cy="133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146652</xdr:rowOff>
    </xdr:from>
    <xdr:ext cx="560923" cy="259045"/>
    <xdr:sp macro="" textlink="">
      <xdr:nvSpPr>
        <xdr:cNvPr id="131" name="債務償還比率最小値テキスト">
          <a:extLst>
            <a:ext uri="{FF2B5EF4-FFF2-40B4-BE49-F238E27FC236}">
              <a16:creationId xmlns:a16="http://schemas.microsoft.com/office/drawing/2014/main" id="{1FA39072-AE9A-4FDF-A16C-8309A5583052}"/>
            </a:ext>
          </a:extLst>
        </xdr:cNvPr>
        <xdr:cNvSpPr txBox="1"/>
      </xdr:nvSpPr>
      <xdr:spPr>
        <a:xfrm>
          <a:off x="14846300" y="59759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142825</xdr:rowOff>
    </xdr:from>
    <xdr:to>
      <xdr:col>76</xdr:col>
      <xdr:colOff>111125</xdr:colOff>
      <xdr:row>34</xdr:row>
      <xdr:rowOff>142825</xdr:rowOff>
    </xdr:to>
    <xdr:cxnSp macro="">
      <xdr:nvCxnSpPr>
        <xdr:cNvPr id="132" name="直線コネクタ 131">
          <a:extLst>
            <a:ext uri="{FF2B5EF4-FFF2-40B4-BE49-F238E27FC236}">
              <a16:creationId xmlns:a16="http://schemas.microsoft.com/office/drawing/2014/main" id="{A990D3B5-661A-4435-BCCE-BB23E9B08B51}"/>
            </a:ext>
          </a:extLst>
        </xdr:cNvPr>
        <xdr:cNvCxnSpPr/>
      </xdr:nvCxnSpPr>
      <xdr:spPr>
        <a:xfrm>
          <a:off x="14706600" y="597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129240</xdr:rowOff>
    </xdr:from>
    <xdr:ext cx="469744" cy="259045"/>
    <xdr:sp macro="" textlink="">
      <xdr:nvSpPr>
        <xdr:cNvPr id="133" name="債務償還比率最大値テキスト">
          <a:extLst>
            <a:ext uri="{FF2B5EF4-FFF2-40B4-BE49-F238E27FC236}">
              <a16:creationId xmlns:a16="http://schemas.microsoft.com/office/drawing/2014/main" id="{457BCEBD-D973-4D83-A438-C94DA589F6C1}"/>
            </a:ext>
          </a:extLst>
        </xdr:cNvPr>
        <xdr:cNvSpPr txBox="1"/>
      </xdr:nvSpPr>
      <xdr:spPr>
        <a:xfrm>
          <a:off x="14846300" y="441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11113</xdr:rowOff>
    </xdr:from>
    <xdr:to>
      <xdr:col>76</xdr:col>
      <xdr:colOff>111125</xdr:colOff>
      <xdr:row>27</xdr:row>
      <xdr:rowOff>11113</xdr:rowOff>
    </xdr:to>
    <xdr:cxnSp macro="">
      <xdr:nvCxnSpPr>
        <xdr:cNvPr id="134" name="直線コネクタ 133">
          <a:extLst>
            <a:ext uri="{FF2B5EF4-FFF2-40B4-BE49-F238E27FC236}">
              <a16:creationId xmlns:a16="http://schemas.microsoft.com/office/drawing/2014/main" id="{F508A2C0-48FF-4FCA-B386-1CA3EC7EEFFA}"/>
            </a:ext>
          </a:extLst>
        </xdr:cNvPr>
        <xdr:cNvCxnSpPr/>
      </xdr:nvCxnSpPr>
      <xdr:spPr>
        <a:xfrm>
          <a:off x="14706600" y="464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22073</xdr:rowOff>
    </xdr:from>
    <xdr:ext cx="469744" cy="259045"/>
    <xdr:sp macro="" textlink="">
      <xdr:nvSpPr>
        <xdr:cNvPr id="135" name="債務償還比率平均値テキスト">
          <a:extLst>
            <a:ext uri="{FF2B5EF4-FFF2-40B4-BE49-F238E27FC236}">
              <a16:creationId xmlns:a16="http://schemas.microsoft.com/office/drawing/2014/main" id="{0071E499-A2DF-415B-971F-666E4530BFA7}"/>
            </a:ext>
          </a:extLst>
        </xdr:cNvPr>
        <xdr:cNvSpPr txBox="1"/>
      </xdr:nvSpPr>
      <xdr:spPr>
        <a:xfrm>
          <a:off x="14846300" y="51655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43646</xdr:rowOff>
    </xdr:from>
    <xdr:to>
      <xdr:col>76</xdr:col>
      <xdr:colOff>73025</xdr:colOff>
      <xdr:row>30</xdr:row>
      <xdr:rowOff>145246</xdr:rowOff>
    </xdr:to>
    <xdr:sp macro="" textlink="">
      <xdr:nvSpPr>
        <xdr:cNvPr id="136" name="フローチャート: 判断 135">
          <a:extLst>
            <a:ext uri="{FF2B5EF4-FFF2-40B4-BE49-F238E27FC236}">
              <a16:creationId xmlns:a16="http://schemas.microsoft.com/office/drawing/2014/main" id="{A8FFC9A6-3B7B-4878-9A9C-D91397699707}"/>
            </a:ext>
          </a:extLst>
        </xdr:cNvPr>
        <xdr:cNvSpPr/>
      </xdr:nvSpPr>
      <xdr:spPr>
        <a:xfrm>
          <a:off x="14744700" y="518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39857</xdr:rowOff>
    </xdr:from>
    <xdr:to>
      <xdr:col>72</xdr:col>
      <xdr:colOff>123825</xdr:colOff>
      <xdr:row>29</xdr:row>
      <xdr:rowOff>141457</xdr:rowOff>
    </xdr:to>
    <xdr:sp macro="" textlink="">
      <xdr:nvSpPr>
        <xdr:cNvPr id="137" name="フローチャート: 判断 136">
          <a:extLst>
            <a:ext uri="{FF2B5EF4-FFF2-40B4-BE49-F238E27FC236}">
              <a16:creationId xmlns:a16="http://schemas.microsoft.com/office/drawing/2014/main" id="{0B3950D5-1EB8-496B-BC48-AF1CFA8C073A}"/>
            </a:ext>
          </a:extLst>
        </xdr:cNvPr>
        <xdr:cNvSpPr/>
      </xdr:nvSpPr>
      <xdr:spPr>
        <a:xfrm>
          <a:off x="14033500" y="501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42637</xdr:rowOff>
    </xdr:from>
    <xdr:to>
      <xdr:col>68</xdr:col>
      <xdr:colOff>123825</xdr:colOff>
      <xdr:row>31</xdr:row>
      <xdr:rowOff>144237</xdr:rowOff>
    </xdr:to>
    <xdr:sp macro="" textlink="">
      <xdr:nvSpPr>
        <xdr:cNvPr id="138" name="フローチャート: 判断 137">
          <a:extLst>
            <a:ext uri="{FF2B5EF4-FFF2-40B4-BE49-F238E27FC236}">
              <a16:creationId xmlns:a16="http://schemas.microsoft.com/office/drawing/2014/main" id="{A2F4E6AC-8375-4713-83DE-0BCB7155505D}"/>
            </a:ext>
          </a:extLst>
        </xdr:cNvPr>
        <xdr:cNvSpPr/>
      </xdr:nvSpPr>
      <xdr:spPr>
        <a:xfrm>
          <a:off x="13271500" y="535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60149</xdr:rowOff>
    </xdr:from>
    <xdr:to>
      <xdr:col>64</xdr:col>
      <xdr:colOff>123825</xdr:colOff>
      <xdr:row>31</xdr:row>
      <xdr:rowOff>161749</xdr:rowOff>
    </xdr:to>
    <xdr:sp macro="" textlink="">
      <xdr:nvSpPr>
        <xdr:cNvPr id="139" name="フローチャート: 判断 138">
          <a:extLst>
            <a:ext uri="{FF2B5EF4-FFF2-40B4-BE49-F238E27FC236}">
              <a16:creationId xmlns:a16="http://schemas.microsoft.com/office/drawing/2014/main" id="{B1FE601F-5CAD-48C0-9D4C-A78579CD12CD}"/>
            </a:ext>
          </a:extLst>
        </xdr:cNvPr>
        <xdr:cNvSpPr/>
      </xdr:nvSpPr>
      <xdr:spPr>
        <a:xfrm>
          <a:off x="12509500" y="53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43716</xdr:rowOff>
    </xdr:from>
    <xdr:to>
      <xdr:col>60</xdr:col>
      <xdr:colOff>123825</xdr:colOff>
      <xdr:row>31</xdr:row>
      <xdr:rowOff>145316</xdr:rowOff>
    </xdr:to>
    <xdr:sp macro="" textlink="">
      <xdr:nvSpPr>
        <xdr:cNvPr id="140" name="フローチャート: 判断 139">
          <a:extLst>
            <a:ext uri="{FF2B5EF4-FFF2-40B4-BE49-F238E27FC236}">
              <a16:creationId xmlns:a16="http://schemas.microsoft.com/office/drawing/2014/main" id="{F48087AF-2D63-49CB-8B17-7A3601967EF0}"/>
            </a:ext>
          </a:extLst>
        </xdr:cNvPr>
        <xdr:cNvSpPr/>
      </xdr:nvSpPr>
      <xdr:spPr>
        <a:xfrm>
          <a:off x="11747500" y="535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9E6CCDAF-6777-4699-8E69-741E03F866B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ECF62D8D-FDC2-4260-BC86-4949B1434526}"/>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4446204C-C4DE-4C6D-9B69-9F35EE743824}"/>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4E0A3846-34F3-48EA-9BCD-02B87BCC7F16}"/>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6A401890-387E-428F-B390-EC3868BB05F3}"/>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32350</xdr:rowOff>
    </xdr:from>
    <xdr:to>
      <xdr:col>76</xdr:col>
      <xdr:colOff>73025</xdr:colOff>
      <xdr:row>28</xdr:row>
      <xdr:rowOff>133950</xdr:rowOff>
    </xdr:to>
    <xdr:sp macro="" textlink="">
      <xdr:nvSpPr>
        <xdr:cNvPr id="146" name="楕円 145">
          <a:extLst>
            <a:ext uri="{FF2B5EF4-FFF2-40B4-BE49-F238E27FC236}">
              <a16:creationId xmlns:a16="http://schemas.microsoft.com/office/drawing/2014/main" id="{06900AC8-6FE5-4263-BD15-18F663129873}"/>
            </a:ext>
          </a:extLst>
        </xdr:cNvPr>
        <xdr:cNvSpPr/>
      </xdr:nvSpPr>
      <xdr:spPr>
        <a:xfrm>
          <a:off x="14744700" y="483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55227</xdr:rowOff>
    </xdr:from>
    <xdr:ext cx="469744" cy="259045"/>
    <xdr:sp macro="" textlink="">
      <xdr:nvSpPr>
        <xdr:cNvPr id="147" name="債務償還比率該当値テキスト">
          <a:extLst>
            <a:ext uri="{FF2B5EF4-FFF2-40B4-BE49-F238E27FC236}">
              <a16:creationId xmlns:a16="http://schemas.microsoft.com/office/drawing/2014/main" id="{565398BD-64A8-46FF-B085-FE39DB887FF4}"/>
            </a:ext>
          </a:extLst>
        </xdr:cNvPr>
        <xdr:cNvSpPr txBox="1"/>
      </xdr:nvSpPr>
      <xdr:spPr>
        <a:xfrm>
          <a:off x="14846300" y="468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75099</xdr:rowOff>
    </xdr:from>
    <xdr:to>
      <xdr:col>72</xdr:col>
      <xdr:colOff>123825</xdr:colOff>
      <xdr:row>28</xdr:row>
      <xdr:rowOff>5249</xdr:rowOff>
    </xdr:to>
    <xdr:sp macro="" textlink="">
      <xdr:nvSpPr>
        <xdr:cNvPr id="148" name="楕円 147">
          <a:extLst>
            <a:ext uri="{FF2B5EF4-FFF2-40B4-BE49-F238E27FC236}">
              <a16:creationId xmlns:a16="http://schemas.microsoft.com/office/drawing/2014/main" id="{EA646414-B1DF-4656-8887-6DE5A2A4FB06}"/>
            </a:ext>
          </a:extLst>
        </xdr:cNvPr>
        <xdr:cNvSpPr/>
      </xdr:nvSpPr>
      <xdr:spPr>
        <a:xfrm>
          <a:off x="14033500" y="470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125899</xdr:rowOff>
    </xdr:from>
    <xdr:to>
      <xdr:col>76</xdr:col>
      <xdr:colOff>22225</xdr:colOff>
      <xdr:row>28</xdr:row>
      <xdr:rowOff>83150</xdr:rowOff>
    </xdr:to>
    <xdr:cxnSp macro="">
      <xdr:nvCxnSpPr>
        <xdr:cNvPr id="149" name="直線コネクタ 148">
          <a:extLst>
            <a:ext uri="{FF2B5EF4-FFF2-40B4-BE49-F238E27FC236}">
              <a16:creationId xmlns:a16="http://schemas.microsoft.com/office/drawing/2014/main" id="{3FFBD693-8645-4BDC-9A4B-751806D2B719}"/>
            </a:ext>
          </a:extLst>
        </xdr:cNvPr>
        <xdr:cNvCxnSpPr/>
      </xdr:nvCxnSpPr>
      <xdr:spPr>
        <a:xfrm>
          <a:off x="14084300" y="4755049"/>
          <a:ext cx="711200" cy="12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130584</xdr:rowOff>
    </xdr:from>
    <xdr:to>
      <xdr:col>68</xdr:col>
      <xdr:colOff>123825</xdr:colOff>
      <xdr:row>29</xdr:row>
      <xdr:rowOff>60734</xdr:rowOff>
    </xdr:to>
    <xdr:sp macro="" textlink="">
      <xdr:nvSpPr>
        <xdr:cNvPr id="150" name="楕円 149">
          <a:extLst>
            <a:ext uri="{FF2B5EF4-FFF2-40B4-BE49-F238E27FC236}">
              <a16:creationId xmlns:a16="http://schemas.microsoft.com/office/drawing/2014/main" id="{D06F20E6-19E2-49C1-AA65-56643617DEA0}"/>
            </a:ext>
          </a:extLst>
        </xdr:cNvPr>
        <xdr:cNvSpPr/>
      </xdr:nvSpPr>
      <xdr:spPr>
        <a:xfrm>
          <a:off x="13271500" y="493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125899</xdr:rowOff>
    </xdr:from>
    <xdr:to>
      <xdr:col>72</xdr:col>
      <xdr:colOff>73025</xdr:colOff>
      <xdr:row>29</xdr:row>
      <xdr:rowOff>9934</xdr:rowOff>
    </xdr:to>
    <xdr:cxnSp macro="">
      <xdr:nvCxnSpPr>
        <xdr:cNvPr id="151" name="直線コネクタ 150">
          <a:extLst>
            <a:ext uri="{FF2B5EF4-FFF2-40B4-BE49-F238E27FC236}">
              <a16:creationId xmlns:a16="http://schemas.microsoft.com/office/drawing/2014/main" id="{96CBE1C4-4F36-47ED-8C38-F6FFBA7A8F1E}"/>
            </a:ext>
          </a:extLst>
        </xdr:cNvPr>
        <xdr:cNvCxnSpPr/>
      </xdr:nvCxnSpPr>
      <xdr:spPr>
        <a:xfrm flipV="1">
          <a:off x="13322300" y="4755049"/>
          <a:ext cx="762000" cy="22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81238</xdr:rowOff>
    </xdr:from>
    <xdr:to>
      <xdr:col>64</xdr:col>
      <xdr:colOff>123825</xdr:colOff>
      <xdr:row>30</xdr:row>
      <xdr:rowOff>11388</xdr:rowOff>
    </xdr:to>
    <xdr:sp macro="" textlink="">
      <xdr:nvSpPr>
        <xdr:cNvPr id="152" name="楕円 151">
          <a:extLst>
            <a:ext uri="{FF2B5EF4-FFF2-40B4-BE49-F238E27FC236}">
              <a16:creationId xmlns:a16="http://schemas.microsoft.com/office/drawing/2014/main" id="{4D233794-B08E-43DF-B23C-F5915B608D5E}"/>
            </a:ext>
          </a:extLst>
        </xdr:cNvPr>
        <xdr:cNvSpPr/>
      </xdr:nvSpPr>
      <xdr:spPr>
        <a:xfrm>
          <a:off x="12509500" y="505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9934</xdr:rowOff>
    </xdr:from>
    <xdr:to>
      <xdr:col>68</xdr:col>
      <xdr:colOff>73025</xdr:colOff>
      <xdr:row>29</xdr:row>
      <xdr:rowOff>132038</xdr:rowOff>
    </xdr:to>
    <xdr:cxnSp macro="">
      <xdr:nvCxnSpPr>
        <xdr:cNvPr id="153" name="直線コネクタ 152">
          <a:extLst>
            <a:ext uri="{FF2B5EF4-FFF2-40B4-BE49-F238E27FC236}">
              <a16:creationId xmlns:a16="http://schemas.microsoft.com/office/drawing/2014/main" id="{F0AAF00D-AE68-4D3C-AD9E-1DD6A810F923}"/>
            </a:ext>
          </a:extLst>
        </xdr:cNvPr>
        <xdr:cNvCxnSpPr/>
      </xdr:nvCxnSpPr>
      <xdr:spPr>
        <a:xfrm flipV="1">
          <a:off x="12560300" y="4981984"/>
          <a:ext cx="762000" cy="12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57729</xdr:rowOff>
    </xdr:from>
    <xdr:to>
      <xdr:col>60</xdr:col>
      <xdr:colOff>123825</xdr:colOff>
      <xdr:row>29</xdr:row>
      <xdr:rowOff>159329</xdr:rowOff>
    </xdr:to>
    <xdr:sp macro="" textlink="">
      <xdr:nvSpPr>
        <xdr:cNvPr id="154" name="楕円 153">
          <a:extLst>
            <a:ext uri="{FF2B5EF4-FFF2-40B4-BE49-F238E27FC236}">
              <a16:creationId xmlns:a16="http://schemas.microsoft.com/office/drawing/2014/main" id="{39336BF0-5F7E-4403-B18E-0E27FF03082F}"/>
            </a:ext>
          </a:extLst>
        </xdr:cNvPr>
        <xdr:cNvSpPr/>
      </xdr:nvSpPr>
      <xdr:spPr>
        <a:xfrm>
          <a:off x="11747500" y="502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108529</xdr:rowOff>
    </xdr:from>
    <xdr:to>
      <xdr:col>64</xdr:col>
      <xdr:colOff>73025</xdr:colOff>
      <xdr:row>29</xdr:row>
      <xdr:rowOff>132038</xdr:rowOff>
    </xdr:to>
    <xdr:cxnSp macro="">
      <xdr:nvCxnSpPr>
        <xdr:cNvPr id="155" name="直線コネクタ 154">
          <a:extLst>
            <a:ext uri="{FF2B5EF4-FFF2-40B4-BE49-F238E27FC236}">
              <a16:creationId xmlns:a16="http://schemas.microsoft.com/office/drawing/2014/main" id="{BE70D814-C9E4-4F3E-9617-D0DD265D3154}"/>
            </a:ext>
          </a:extLst>
        </xdr:cNvPr>
        <xdr:cNvCxnSpPr/>
      </xdr:nvCxnSpPr>
      <xdr:spPr>
        <a:xfrm>
          <a:off x="11798300" y="5080579"/>
          <a:ext cx="762000" cy="2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132584</xdr:rowOff>
    </xdr:from>
    <xdr:ext cx="469744" cy="259045"/>
    <xdr:sp macro="" textlink="">
      <xdr:nvSpPr>
        <xdr:cNvPr id="156" name="n_1aveValue債務償還比率">
          <a:extLst>
            <a:ext uri="{FF2B5EF4-FFF2-40B4-BE49-F238E27FC236}">
              <a16:creationId xmlns:a16="http://schemas.microsoft.com/office/drawing/2014/main" id="{81D0CEA5-0B5C-48FA-AE6E-88450B019290}"/>
            </a:ext>
          </a:extLst>
        </xdr:cNvPr>
        <xdr:cNvSpPr txBox="1"/>
      </xdr:nvSpPr>
      <xdr:spPr>
        <a:xfrm>
          <a:off x="13836727" y="5104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31</xdr:row>
      <xdr:rowOff>135364</xdr:rowOff>
    </xdr:from>
    <xdr:ext cx="560923" cy="259045"/>
    <xdr:sp macro="" textlink="">
      <xdr:nvSpPr>
        <xdr:cNvPr id="157" name="n_2aveValue債務償還比率">
          <a:extLst>
            <a:ext uri="{FF2B5EF4-FFF2-40B4-BE49-F238E27FC236}">
              <a16:creationId xmlns:a16="http://schemas.microsoft.com/office/drawing/2014/main" id="{A3D63680-19B3-4276-8C64-7C34540C9439}"/>
            </a:ext>
          </a:extLst>
        </xdr:cNvPr>
        <xdr:cNvSpPr txBox="1"/>
      </xdr:nvSpPr>
      <xdr:spPr>
        <a:xfrm>
          <a:off x="13041838" y="54503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31</xdr:row>
      <xdr:rowOff>152876</xdr:rowOff>
    </xdr:from>
    <xdr:ext cx="560923" cy="259045"/>
    <xdr:sp macro="" textlink="">
      <xdr:nvSpPr>
        <xdr:cNvPr id="158" name="n_3aveValue債務償還比率">
          <a:extLst>
            <a:ext uri="{FF2B5EF4-FFF2-40B4-BE49-F238E27FC236}">
              <a16:creationId xmlns:a16="http://schemas.microsoft.com/office/drawing/2014/main" id="{34589064-D91E-4613-9583-8CF513BABF0B}"/>
            </a:ext>
          </a:extLst>
        </xdr:cNvPr>
        <xdr:cNvSpPr txBox="1"/>
      </xdr:nvSpPr>
      <xdr:spPr>
        <a:xfrm>
          <a:off x="12279838" y="546782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31</xdr:row>
      <xdr:rowOff>136443</xdr:rowOff>
    </xdr:from>
    <xdr:ext cx="560923" cy="259045"/>
    <xdr:sp macro="" textlink="">
      <xdr:nvSpPr>
        <xdr:cNvPr id="159" name="n_4aveValue債務償還比率">
          <a:extLst>
            <a:ext uri="{FF2B5EF4-FFF2-40B4-BE49-F238E27FC236}">
              <a16:creationId xmlns:a16="http://schemas.microsoft.com/office/drawing/2014/main" id="{2FD102D7-84BD-4EDD-BD85-5A8146252F27}"/>
            </a:ext>
          </a:extLst>
        </xdr:cNvPr>
        <xdr:cNvSpPr txBox="1"/>
      </xdr:nvSpPr>
      <xdr:spPr>
        <a:xfrm>
          <a:off x="11517838" y="545139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21776</xdr:rowOff>
    </xdr:from>
    <xdr:ext cx="469744" cy="259045"/>
    <xdr:sp macro="" textlink="">
      <xdr:nvSpPr>
        <xdr:cNvPr id="160" name="n_1mainValue債務償還比率">
          <a:extLst>
            <a:ext uri="{FF2B5EF4-FFF2-40B4-BE49-F238E27FC236}">
              <a16:creationId xmlns:a16="http://schemas.microsoft.com/office/drawing/2014/main" id="{C510D195-71B2-4772-83FF-49D4FAFE19D1}"/>
            </a:ext>
          </a:extLst>
        </xdr:cNvPr>
        <xdr:cNvSpPr txBox="1"/>
      </xdr:nvSpPr>
      <xdr:spPr>
        <a:xfrm>
          <a:off x="13836727" y="4479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77261</xdr:rowOff>
    </xdr:from>
    <xdr:ext cx="469744" cy="259045"/>
    <xdr:sp macro="" textlink="">
      <xdr:nvSpPr>
        <xdr:cNvPr id="161" name="n_2mainValue債務償還比率">
          <a:extLst>
            <a:ext uri="{FF2B5EF4-FFF2-40B4-BE49-F238E27FC236}">
              <a16:creationId xmlns:a16="http://schemas.microsoft.com/office/drawing/2014/main" id="{F574A195-158D-4A52-8772-EE5DA9C9D811}"/>
            </a:ext>
          </a:extLst>
        </xdr:cNvPr>
        <xdr:cNvSpPr txBox="1"/>
      </xdr:nvSpPr>
      <xdr:spPr>
        <a:xfrm>
          <a:off x="13087427" y="470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27915</xdr:rowOff>
    </xdr:from>
    <xdr:ext cx="469744" cy="259045"/>
    <xdr:sp macro="" textlink="">
      <xdr:nvSpPr>
        <xdr:cNvPr id="162" name="n_3mainValue債務償還比率">
          <a:extLst>
            <a:ext uri="{FF2B5EF4-FFF2-40B4-BE49-F238E27FC236}">
              <a16:creationId xmlns:a16="http://schemas.microsoft.com/office/drawing/2014/main" id="{25DD646F-CF59-4409-9257-CDDBAEB91949}"/>
            </a:ext>
          </a:extLst>
        </xdr:cNvPr>
        <xdr:cNvSpPr txBox="1"/>
      </xdr:nvSpPr>
      <xdr:spPr>
        <a:xfrm>
          <a:off x="12325427" y="4828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4406</xdr:rowOff>
    </xdr:from>
    <xdr:ext cx="469744" cy="259045"/>
    <xdr:sp macro="" textlink="">
      <xdr:nvSpPr>
        <xdr:cNvPr id="163" name="n_4mainValue債務償還比率">
          <a:extLst>
            <a:ext uri="{FF2B5EF4-FFF2-40B4-BE49-F238E27FC236}">
              <a16:creationId xmlns:a16="http://schemas.microsoft.com/office/drawing/2014/main" id="{42ED680B-A686-4BD8-89CB-EBEEDBF922A8}"/>
            </a:ext>
          </a:extLst>
        </xdr:cNvPr>
        <xdr:cNvSpPr txBox="1"/>
      </xdr:nvSpPr>
      <xdr:spPr>
        <a:xfrm>
          <a:off x="11563427" y="4805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a:extLst>
            <a:ext uri="{FF2B5EF4-FFF2-40B4-BE49-F238E27FC236}">
              <a16:creationId xmlns:a16="http://schemas.microsoft.com/office/drawing/2014/main" id="{B45FC507-80F3-49CD-ADB7-71D59188B4F9}"/>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a:extLst>
            <a:ext uri="{FF2B5EF4-FFF2-40B4-BE49-F238E27FC236}">
              <a16:creationId xmlns:a16="http://schemas.microsoft.com/office/drawing/2014/main" id="{40E4E7F2-C4AB-4938-8270-B1886F334E6F}"/>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a:extLst>
            <a:ext uri="{FF2B5EF4-FFF2-40B4-BE49-F238E27FC236}">
              <a16:creationId xmlns:a16="http://schemas.microsoft.com/office/drawing/2014/main" id="{41B1383D-4F85-4C4D-9973-6FC48CAF6134}"/>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a:extLst>
            <a:ext uri="{FF2B5EF4-FFF2-40B4-BE49-F238E27FC236}">
              <a16:creationId xmlns:a16="http://schemas.microsoft.com/office/drawing/2014/main" id="{2489FFC0-41F0-4377-A4B2-C31ECA018287}"/>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a:extLst>
            <a:ext uri="{FF2B5EF4-FFF2-40B4-BE49-F238E27FC236}">
              <a16:creationId xmlns:a16="http://schemas.microsoft.com/office/drawing/2014/main" id="{D5D3FA10-1B4A-45CC-B090-A317EE621394}"/>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a:extLst>
            <a:ext uri="{FF2B5EF4-FFF2-40B4-BE49-F238E27FC236}">
              <a16:creationId xmlns:a16="http://schemas.microsoft.com/office/drawing/2014/main" id="{F228F696-6689-4869-ADE3-486E4638102A}"/>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152E2ED-91D0-4D2C-9C9F-1B9EE4EE25F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80028A2-C9F6-4EF5-B717-397F5C377C2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22F3B8B-3D10-43DA-9D67-D5C0AA567F6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2009D66-433A-4DD7-B8CE-D49515D8804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埼玉県さいたま市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17C7EC6-048B-4659-8555-B5A6EFF5F96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40499D1-0E78-4C65-8C79-E366BAE5781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81C347F-0F13-4777-BBD8-DF103FD967C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3D70452-227E-4427-B86C-12989B2A2DE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A16116B-2C5D-4A73-A4C2-2A7276065BC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8999469-558E-4B4A-948E-6F94F5E29A3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1,339,333
1,310,452
217.43
666,656,729
657,348,945
5,960,610
322,781,920
455,984,431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5427047-0F3F-49BC-B61B-EDEA4C93686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6224AD8-2667-4F4E-A671-A1021598AB6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75D27F2-4975-4BE9-83CF-158E4E96823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A457E32-361D-4A54-813D-88427999696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C2787C8-192D-4871-ADD9-44AB41CBC89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3BF0EBE-3CD7-4B0D-B610-C91C29E47C7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1FFF6A9-FE80-4E96-9CAF-B2123C4D5B5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51BB865-D567-4D44-A5D9-F7F85C7A4B1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E3C6ADE-7F76-4A17-AC6C-EC7507E065E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B808DEB-9963-4835-A84D-E8250F2619C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133F75A-0671-4716-BBA4-2EF8BB18E09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AA88534-6EBF-4F73-B8A9-192D2374517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234E8F0-F2F3-4175-8874-D3FC2D6CC61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CE522F3-935E-40BB-A424-8A8B9F23EE0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394845F-747F-4934-8011-B94133E788A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3B23A58-CA03-49DD-B2E3-CF23E2A85B8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5B4C1C0-9DE3-4789-8A8A-43E61FD177C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F592EEB-BB30-43DD-BF88-92ED9605C2C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C7655E3-A435-4B42-9784-E264B950F84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F5902E8-A1A5-4C90-BE54-F6821371B2F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1F9940E-80D6-4605-941D-3FCA69A09E6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504CD08-CAB6-4587-B3E5-39A7806DCB7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87494B3-C60E-44C7-8F1E-1C9BB872802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8D78F16-266D-4BD1-BDDC-ED4DE73552E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19ABAA1-7B82-497A-8341-902CAE016B4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8F9E7D7-CF45-4DAA-A91C-B0B4DCB57FB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67FEC26-FAEE-45DE-9269-F52E15E3FC7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C39144A-FC82-4DAC-B1A0-C338E05BB89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736C07A-AA69-4EFB-A4CD-69E31C5DDBE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C14667F-089F-4873-AB22-9F0F16CA488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16B43FC-D7B0-49BE-8839-D18BD3188CD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6EA29AA-2EB7-4ABE-8EE7-D251C2ED884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83FCF43A-6A5D-4553-9FF2-23EBF4140E5B}"/>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8C45A604-BA87-4609-8D64-4AE536A2394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9A18CCF4-CD9A-422B-9D26-65F7B4731E08}"/>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FB22E7C9-D5A4-460D-8D5D-A51F413225D6}"/>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9AA2908-45A1-44B2-8466-3AD5E5E66D48}"/>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6F8C8E7C-079C-4CB7-9614-9104DE044CE4}"/>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C319E301-AAA9-44A1-9F73-61F06B4381F7}"/>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550149BA-4E8F-47A5-A3A4-317F03940E23}"/>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F8FFF25B-4D7A-43DA-BCE8-7F895EA331B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5C6AB5B5-46DA-4361-BABA-23F917CBE6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91B0EB46-0341-4B1F-A5E6-2F1A102FD13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151638</xdr:rowOff>
    </xdr:from>
    <xdr:to>
      <xdr:col>24</xdr:col>
      <xdr:colOff>62865</xdr:colOff>
      <xdr:row>42</xdr:row>
      <xdr:rowOff>19050</xdr:rowOff>
    </xdr:to>
    <xdr:cxnSp macro="">
      <xdr:nvCxnSpPr>
        <xdr:cNvPr id="55" name="直線コネクタ 54">
          <a:extLst>
            <a:ext uri="{FF2B5EF4-FFF2-40B4-BE49-F238E27FC236}">
              <a16:creationId xmlns:a16="http://schemas.microsoft.com/office/drawing/2014/main" id="{412CC970-F9C5-4B0C-A571-0F706B84FA0E}"/>
            </a:ext>
          </a:extLst>
        </xdr:cNvPr>
        <xdr:cNvCxnSpPr/>
      </xdr:nvCxnSpPr>
      <xdr:spPr>
        <a:xfrm flipV="1">
          <a:off x="4634865" y="5980938"/>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22877</xdr:rowOff>
    </xdr:from>
    <xdr:ext cx="405111" cy="259045"/>
    <xdr:sp macro="" textlink="">
      <xdr:nvSpPr>
        <xdr:cNvPr id="56" name="【道路】&#10;有形固定資産減価償却率最小値テキスト">
          <a:extLst>
            <a:ext uri="{FF2B5EF4-FFF2-40B4-BE49-F238E27FC236}">
              <a16:creationId xmlns:a16="http://schemas.microsoft.com/office/drawing/2014/main" id="{C2BC4BD1-35C7-497D-8FB4-952F06631C7B}"/>
            </a:ext>
          </a:extLst>
        </xdr:cNvPr>
        <xdr:cNvSpPr txBox="1"/>
      </xdr:nvSpPr>
      <xdr:spPr>
        <a:xfrm>
          <a:off x="4673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19050</xdr:rowOff>
    </xdr:from>
    <xdr:to>
      <xdr:col>24</xdr:col>
      <xdr:colOff>152400</xdr:colOff>
      <xdr:row>42</xdr:row>
      <xdr:rowOff>19050</xdr:rowOff>
    </xdr:to>
    <xdr:cxnSp macro="">
      <xdr:nvCxnSpPr>
        <xdr:cNvPr id="57" name="直線コネクタ 56">
          <a:extLst>
            <a:ext uri="{FF2B5EF4-FFF2-40B4-BE49-F238E27FC236}">
              <a16:creationId xmlns:a16="http://schemas.microsoft.com/office/drawing/2014/main" id="{70BBA3C0-2A4D-471E-A603-D13CD7898DCE}"/>
            </a:ext>
          </a:extLst>
        </xdr:cNvPr>
        <xdr:cNvCxnSpPr/>
      </xdr:nvCxnSpPr>
      <xdr:spPr>
        <a:xfrm>
          <a:off x="4546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98315</xdr:rowOff>
    </xdr:from>
    <xdr:ext cx="405111" cy="259045"/>
    <xdr:sp macro="" textlink="">
      <xdr:nvSpPr>
        <xdr:cNvPr id="58" name="【道路】&#10;有形固定資産減価償却率最大値テキスト">
          <a:extLst>
            <a:ext uri="{FF2B5EF4-FFF2-40B4-BE49-F238E27FC236}">
              <a16:creationId xmlns:a16="http://schemas.microsoft.com/office/drawing/2014/main" id="{14A896D6-044E-4CD1-9E05-8D7FA583A539}"/>
            </a:ext>
          </a:extLst>
        </xdr:cNvPr>
        <xdr:cNvSpPr txBox="1"/>
      </xdr:nvSpPr>
      <xdr:spPr>
        <a:xfrm>
          <a:off x="4673600" y="5756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151638</xdr:rowOff>
    </xdr:from>
    <xdr:to>
      <xdr:col>24</xdr:col>
      <xdr:colOff>152400</xdr:colOff>
      <xdr:row>34</xdr:row>
      <xdr:rowOff>151638</xdr:rowOff>
    </xdr:to>
    <xdr:cxnSp macro="">
      <xdr:nvCxnSpPr>
        <xdr:cNvPr id="59" name="直線コネクタ 58">
          <a:extLst>
            <a:ext uri="{FF2B5EF4-FFF2-40B4-BE49-F238E27FC236}">
              <a16:creationId xmlns:a16="http://schemas.microsoft.com/office/drawing/2014/main" id="{87E06C10-5401-4CA2-9341-BB88F381882F}"/>
            </a:ext>
          </a:extLst>
        </xdr:cNvPr>
        <xdr:cNvCxnSpPr/>
      </xdr:nvCxnSpPr>
      <xdr:spPr>
        <a:xfrm>
          <a:off x="4546600" y="598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91711</xdr:rowOff>
    </xdr:from>
    <xdr:ext cx="405111" cy="259045"/>
    <xdr:sp macro="" textlink="">
      <xdr:nvSpPr>
        <xdr:cNvPr id="60" name="【道路】&#10;有形固定資産減価償却率平均値テキスト">
          <a:extLst>
            <a:ext uri="{FF2B5EF4-FFF2-40B4-BE49-F238E27FC236}">
              <a16:creationId xmlns:a16="http://schemas.microsoft.com/office/drawing/2014/main" id="{E070A016-C7DF-477D-80C6-CBAAF05ECCB3}"/>
            </a:ext>
          </a:extLst>
        </xdr:cNvPr>
        <xdr:cNvSpPr txBox="1"/>
      </xdr:nvSpPr>
      <xdr:spPr>
        <a:xfrm>
          <a:off x="4673600" y="6606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68834</xdr:rowOff>
    </xdr:from>
    <xdr:to>
      <xdr:col>24</xdr:col>
      <xdr:colOff>114300</xdr:colOff>
      <xdr:row>39</xdr:row>
      <xdr:rowOff>170434</xdr:rowOff>
    </xdr:to>
    <xdr:sp macro="" textlink="">
      <xdr:nvSpPr>
        <xdr:cNvPr id="61" name="フローチャート: 判断 60">
          <a:extLst>
            <a:ext uri="{FF2B5EF4-FFF2-40B4-BE49-F238E27FC236}">
              <a16:creationId xmlns:a16="http://schemas.microsoft.com/office/drawing/2014/main" id="{0B2FAC51-5462-4A5F-A4AE-E75B94E96091}"/>
            </a:ext>
          </a:extLst>
        </xdr:cNvPr>
        <xdr:cNvSpPr/>
      </xdr:nvSpPr>
      <xdr:spPr>
        <a:xfrm>
          <a:off x="45847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50546</xdr:rowOff>
    </xdr:from>
    <xdr:to>
      <xdr:col>20</xdr:col>
      <xdr:colOff>38100</xdr:colOff>
      <xdr:row>39</xdr:row>
      <xdr:rowOff>152146</xdr:rowOff>
    </xdr:to>
    <xdr:sp macro="" textlink="">
      <xdr:nvSpPr>
        <xdr:cNvPr id="62" name="フローチャート: 判断 61">
          <a:extLst>
            <a:ext uri="{FF2B5EF4-FFF2-40B4-BE49-F238E27FC236}">
              <a16:creationId xmlns:a16="http://schemas.microsoft.com/office/drawing/2014/main" id="{EE23C5E9-5A4B-48AA-A085-A2CACDCC6E5E}"/>
            </a:ext>
          </a:extLst>
        </xdr:cNvPr>
        <xdr:cNvSpPr/>
      </xdr:nvSpPr>
      <xdr:spPr>
        <a:xfrm>
          <a:off x="3746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13970</xdr:rowOff>
    </xdr:from>
    <xdr:to>
      <xdr:col>15</xdr:col>
      <xdr:colOff>101600</xdr:colOff>
      <xdr:row>39</xdr:row>
      <xdr:rowOff>115570</xdr:rowOff>
    </xdr:to>
    <xdr:sp macro="" textlink="">
      <xdr:nvSpPr>
        <xdr:cNvPr id="63" name="フローチャート: 判断 62">
          <a:extLst>
            <a:ext uri="{FF2B5EF4-FFF2-40B4-BE49-F238E27FC236}">
              <a16:creationId xmlns:a16="http://schemas.microsoft.com/office/drawing/2014/main" id="{EF175513-98E0-4C37-AD04-C6F36EA06F10}"/>
            </a:ext>
          </a:extLst>
        </xdr:cNvPr>
        <xdr:cNvSpPr/>
      </xdr:nvSpPr>
      <xdr:spPr>
        <a:xfrm>
          <a:off x="2857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151130</xdr:rowOff>
    </xdr:from>
    <xdr:to>
      <xdr:col>10</xdr:col>
      <xdr:colOff>165100</xdr:colOff>
      <xdr:row>39</xdr:row>
      <xdr:rowOff>81280</xdr:rowOff>
    </xdr:to>
    <xdr:sp macro="" textlink="">
      <xdr:nvSpPr>
        <xdr:cNvPr id="64" name="フローチャート: 判断 63">
          <a:extLst>
            <a:ext uri="{FF2B5EF4-FFF2-40B4-BE49-F238E27FC236}">
              <a16:creationId xmlns:a16="http://schemas.microsoft.com/office/drawing/2014/main" id="{8AC89608-07CF-4251-9574-D9788494FF35}"/>
            </a:ext>
          </a:extLst>
        </xdr:cNvPr>
        <xdr:cNvSpPr/>
      </xdr:nvSpPr>
      <xdr:spPr>
        <a:xfrm>
          <a:off x="196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162560</xdr:rowOff>
    </xdr:from>
    <xdr:to>
      <xdr:col>6</xdr:col>
      <xdr:colOff>38100</xdr:colOff>
      <xdr:row>39</xdr:row>
      <xdr:rowOff>92710</xdr:rowOff>
    </xdr:to>
    <xdr:sp macro="" textlink="">
      <xdr:nvSpPr>
        <xdr:cNvPr id="65" name="フローチャート: 判断 64">
          <a:extLst>
            <a:ext uri="{FF2B5EF4-FFF2-40B4-BE49-F238E27FC236}">
              <a16:creationId xmlns:a16="http://schemas.microsoft.com/office/drawing/2014/main" id="{7E652EAB-A38A-4D29-962A-56EA34FEBEF4}"/>
            </a:ext>
          </a:extLst>
        </xdr:cNvPr>
        <xdr:cNvSpPr/>
      </xdr:nvSpPr>
      <xdr:spPr>
        <a:xfrm>
          <a:off x="107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B3A94650-0DBB-438A-9970-48A5E47466A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636E568C-5107-4E2A-83B0-C945FF2FA04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4439E98-1CEC-46AF-99D3-2DA853A56FD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37F66B1-1E06-49A9-B276-DA2B8082E98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A49A7EC-65BC-4490-B533-3F57671EB5B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48260</xdr:rowOff>
    </xdr:from>
    <xdr:to>
      <xdr:col>24</xdr:col>
      <xdr:colOff>114300</xdr:colOff>
      <xdr:row>40</xdr:row>
      <xdr:rowOff>149860</xdr:rowOff>
    </xdr:to>
    <xdr:sp macro="" textlink="">
      <xdr:nvSpPr>
        <xdr:cNvPr id="71" name="楕円 70">
          <a:extLst>
            <a:ext uri="{FF2B5EF4-FFF2-40B4-BE49-F238E27FC236}">
              <a16:creationId xmlns:a16="http://schemas.microsoft.com/office/drawing/2014/main" id="{64B8DD63-D448-4D99-BE18-44F42F7AC3F9}"/>
            </a:ext>
          </a:extLst>
        </xdr:cNvPr>
        <xdr:cNvSpPr/>
      </xdr:nvSpPr>
      <xdr:spPr>
        <a:xfrm>
          <a:off x="45847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26687</xdr:rowOff>
    </xdr:from>
    <xdr:ext cx="405111" cy="259045"/>
    <xdr:sp macro="" textlink="">
      <xdr:nvSpPr>
        <xdr:cNvPr id="72" name="【道路】&#10;有形固定資産減価償却率該当値テキスト">
          <a:extLst>
            <a:ext uri="{FF2B5EF4-FFF2-40B4-BE49-F238E27FC236}">
              <a16:creationId xmlns:a16="http://schemas.microsoft.com/office/drawing/2014/main" id="{6929FBF6-7E66-468F-944C-7FE0DCFD418E}"/>
            </a:ext>
          </a:extLst>
        </xdr:cNvPr>
        <xdr:cNvSpPr txBox="1"/>
      </xdr:nvSpPr>
      <xdr:spPr>
        <a:xfrm>
          <a:off x="4673600"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169418</xdr:rowOff>
    </xdr:from>
    <xdr:to>
      <xdr:col>20</xdr:col>
      <xdr:colOff>38100</xdr:colOff>
      <xdr:row>40</xdr:row>
      <xdr:rowOff>99568</xdr:rowOff>
    </xdr:to>
    <xdr:sp macro="" textlink="">
      <xdr:nvSpPr>
        <xdr:cNvPr id="73" name="楕円 72">
          <a:extLst>
            <a:ext uri="{FF2B5EF4-FFF2-40B4-BE49-F238E27FC236}">
              <a16:creationId xmlns:a16="http://schemas.microsoft.com/office/drawing/2014/main" id="{1B8D9789-AB4B-4EB1-9707-118F46B3DB68}"/>
            </a:ext>
          </a:extLst>
        </xdr:cNvPr>
        <xdr:cNvSpPr/>
      </xdr:nvSpPr>
      <xdr:spPr>
        <a:xfrm>
          <a:off x="37465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48768</xdr:rowOff>
    </xdr:from>
    <xdr:to>
      <xdr:col>24</xdr:col>
      <xdr:colOff>63500</xdr:colOff>
      <xdr:row>40</xdr:row>
      <xdr:rowOff>99060</xdr:rowOff>
    </xdr:to>
    <xdr:cxnSp macro="">
      <xdr:nvCxnSpPr>
        <xdr:cNvPr id="74" name="直線コネクタ 73">
          <a:extLst>
            <a:ext uri="{FF2B5EF4-FFF2-40B4-BE49-F238E27FC236}">
              <a16:creationId xmlns:a16="http://schemas.microsoft.com/office/drawing/2014/main" id="{44E7E960-0203-45C1-917E-DC0829012D71}"/>
            </a:ext>
          </a:extLst>
        </xdr:cNvPr>
        <xdr:cNvCxnSpPr/>
      </xdr:nvCxnSpPr>
      <xdr:spPr>
        <a:xfrm>
          <a:off x="3797300" y="690676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125984</xdr:rowOff>
    </xdr:from>
    <xdr:to>
      <xdr:col>15</xdr:col>
      <xdr:colOff>101600</xdr:colOff>
      <xdr:row>40</xdr:row>
      <xdr:rowOff>56134</xdr:rowOff>
    </xdr:to>
    <xdr:sp macro="" textlink="">
      <xdr:nvSpPr>
        <xdr:cNvPr id="75" name="楕円 74">
          <a:extLst>
            <a:ext uri="{FF2B5EF4-FFF2-40B4-BE49-F238E27FC236}">
              <a16:creationId xmlns:a16="http://schemas.microsoft.com/office/drawing/2014/main" id="{1C4280FB-CA50-42C1-9B26-05234FF330E3}"/>
            </a:ext>
          </a:extLst>
        </xdr:cNvPr>
        <xdr:cNvSpPr/>
      </xdr:nvSpPr>
      <xdr:spPr>
        <a:xfrm>
          <a:off x="2857500" y="681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5334</xdr:rowOff>
    </xdr:from>
    <xdr:to>
      <xdr:col>19</xdr:col>
      <xdr:colOff>177800</xdr:colOff>
      <xdr:row>40</xdr:row>
      <xdr:rowOff>48768</xdr:rowOff>
    </xdr:to>
    <xdr:cxnSp macro="">
      <xdr:nvCxnSpPr>
        <xdr:cNvPr id="76" name="直線コネクタ 75">
          <a:extLst>
            <a:ext uri="{FF2B5EF4-FFF2-40B4-BE49-F238E27FC236}">
              <a16:creationId xmlns:a16="http://schemas.microsoft.com/office/drawing/2014/main" id="{C1906A7E-D8F1-46A6-9D57-DC62C1CD1C53}"/>
            </a:ext>
          </a:extLst>
        </xdr:cNvPr>
        <xdr:cNvCxnSpPr/>
      </xdr:nvCxnSpPr>
      <xdr:spPr>
        <a:xfrm>
          <a:off x="2908300" y="686333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82550</xdr:rowOff>
    </xdr:from>
    <xdr:to>
      <xdr:col>10</xdr:col>
      <xdr:colOff>165100</xdr:colOff>
      <xdr:row>40</xdr:row>
      <xdr:rowOff>12700</xdr:rowOff>
    </xdr:to>
    <xdr:sp macro="" textlink="">
      <xdr:nvSpPr>
        <xdr:cNvPr id="77" name="楕円 76">
          <a:extLst>
            <a:ext uri="{FF2B5EF4-FFF2-40B4-BE49-F238E27FC236}">
              <a16:creationId xmlns:a16="http://schemas.microsoft.com/office/drawing/2014/main" id="{61D812F4-D1BB-4EFF-A7D4-03F209BAED6D}"/>
            </a:ext>
          </a:extLst>
        </xdr:cNvPr>
        <xdr:cNvSpPr/>
      </xdr:nvSpPr>
      <xdr:spPr>
        <a:xfrm>
          <a:off x="1968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133350</xdr:rowOff>
    </xdr:from>
    <xdr:to>
      <xdr:col>15</xdr:col>
      <xdr:colOff>50800</xdr:colOff>
      <xdr:row>40</xdr:row>
      <xdr:rowOff>5334</xdr:rowOff>
    </xdr:to>
    <xdr:cxnSp macro="">
      <xdr:nvCxnSpPr>
        <xdr:cNvPr id="78" name="直線コネクタ 77">
          <a:extLst>
            <a:ext uri="{FF2B5EF4-FFF2-40B4-BE49-F238E27FC236}">
              <a16:creationId xmlns:a16="http://schemas.microsoft.com/office/drawing/2014/main" id="{FD75ADB5-1C09-484E-84F1-6D4E00FC8864}"/>
            </a:ext>
          </a:extLst>
        </xdr:cNvPr>
        <xdr:cNvCxnSpPr/>
      </xdr:nvCxnSpPr>
      <xdr:spPr>
        <a:xfrm>
          <a:off x="2019300" y="681990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41402</xdr:rowOff>
    </xdr:from>
    <xdr:to>
      <xdr:col>6</xdr:col>
      <xdr:colOff>38100</xdr:colOff>
      <xdr:row>39</xdr:row>
      <xdr:rowOff>143002</xdr:rowOff>
    </xdr:to>
    <xdr:sp macro="" textlink="">
      <xdr:nvSpPr>
        <xdr:cNvPr id="79" name="楕円 78">
          <a:extLst>
            <a:ext uri="{FF2B5EF4-FFF2-40B4-BE49-F238E27FC236}">
              <a16:creationId xmlns:a16="http://schemas.microsoft.com/office/drawing/2014/main" id="{CA116F1D-BFA4-4D5E-B2F3-7B1A5B084ADA}"/>
            </a:ext>
          </a:extLst>
        </xdr:cNvPr>
        <xdr:cNvSpPr/>
      </xdr:nvSpPr>
      <xdr:spPr>
        <a:xfrm>
          <a:off x="1079500" y="672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92202</xdr:rowOff>
    </xdr:from>
    <xdr:to>
      <xdr:col>10</xdr:col>
      <xdr:colOff>114300</xdr:colOff>
      <xdr:row>39</xdr:row>
      <xdr:rowOff>133350</xdr:rowOff>
    </xdr:to>
    <xdr:cxnSp macro="">
      <xdr:nvCxnSpPr>
        <xdr:cNvPr id="80" name="直線コネクタ 79">
          <a:extLst>
            <a:ext uri="{FF2B5EF4-FFF2-40B4-BE49-F238E27FC236}">
              <a16:creationId xmlns:a16="http://schemas.microsoft.com/office/drawing/2014/main" id="{F6F8C510-2E3D-4B2F-BFCE-6E95AAC24390}"/>
            </a:ext>
          </a:extLst>
        </xdr:cNvPr>
        <xdr:cNvCxnSpPr/>
      </xdr:nvCxnSpPr>
      <xdr:spPr>
        <a:xfrm>
          <a:off x="1130300" y="67787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168673</xdr:rowOff>
    </xdr:from>
    <xdr:ext cx="405111" cy="259045"/>
    <xdr:sp macro="" textlink="">
      <xdr:nvSpPr>
        <xdr:cNvPr id="81" name="n_1aveValue【道路】&#10;有形固定資産減価償却率">
          <a:extLst>
            <a:ext uri="{FF2B5EF4-FFF2-40B4-BE49-F238E27FC236}">
              <a16:creationId xmlns:a16="http://schemas.microsoft.com/office/drawing/2014/main" id="{93DE12FC-DE4D-41D0-8F6D-2E68A2393D01}"/>
            </a:ext>
          </a:extLst>
        </xdr:cNvPr>
        <xdr:cNvSpPr txBox="1"/>
      </xdr:nvSpPr>
      <xdr:spPr>
        <a:xfrm>
          <a:off x="3582044" y="6512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132097</xdr:rowOff>
    </xdr:from>
    <xdr:ext cx="405111" cy="259045"/>
    <xdr:sp macro="" textlink="">
      <xdr:nvSpPr>
        <xdr:cNvPr id="82" name="n_2aveValue【道路】&#10;有形固定資産減価償却率">
          <a:extLst>
            <a:ext uri="{FF2B5EF4-FFF2-40B4-BE49-F238E27FC236}">
              <a16:creationId xmlns:a16="http://schemas.microsoft.com/office/drawing/2014/main" id="{9EEFACDA-65AD-4E8D-B101-421F7BFA01C4}"/>
            </a:ext>
          </a:extLst>
        </xdr:cNvPr>
        <xdr:cNvSpPr txBox="1"/>
      </xdr:nvSpPr>
      <xdr:spPr>
        <a:xfrm>
          <a:off x="2705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97807</xdr:rowOff>
    </xdr:from>
    <xdr:ext cx="405111" cy="259045"/>
    <xdr:sp macro="" textlink="">
      <xdr:nvSpPr>
        <xdr:cNvPr id="83" name="n_3aveValue【道路】&#10;有形固定資産減価償却率">
          <a:extLst>
            <a:ext uri="{FF2B5EF4-FFF2-40B4-BE49-F238E27FC236}">
              <a16:creationId xmlns:a16="http://schemas.microsoft.com/office/drawing/2014/main" id="{9B823147-4956-4F85-832D-694FFBEB49BA}"/>
            </a:ext>
          </a:extLst>
        </xdr:cNvPr>
        <xdr:cNvSpPr txBox="1"/>
      </xdr:nvSpPr>
      <xdr:spPr>
        <a:xfrm>
          <a:off x="1816744" y="644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109237</xdr:rowOff>
    </xdr:from>
    <xdr:ext cx="405111" cy="259045"/>
    <xdr:sp macro="" textlink="">
      <xdr:nvSpPr>
        <xdr:cNvPr id="84" name="n_4aveValue【道路】&#10;有形固定資産減価償却率">
          <a:extLst>
            <a:ext uri="{FF2B5EF4-FFF2-40B4-BE49-F238E27FC236}">
              <a16:creationId xmlns:a16="http://schemas.microsoft.com/office/drawing/2014/main" id="{8A7C922E-9F1E-41DB-B362-1DA73E095ED6}"/>
            </a:ext>
          </a:extLst>
        </xdr:cNvPr>
        <xdr:cNvSpPr txBox="1"/>
      </xdr:nvSpPr>
      <xdr:spPr>
        <a:xfrm>
          <a:off x="927744"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90695</xdr:rowOff>
    </xdr:from>
    <xdr:ext cx="405111" cy="259045"/>
    <xdr:sp macro="" textlink="">
      <xdr:nvSpPr>
        <xdr:cNvPr id="85" name="n_1mainValue【道路】&#10;有形固定資産減価償却率">
          <a:extLst>
            <a:ext uri="{FF2B5EF4-FFF2-40B4-BE49-F238E27FC236}">
              <a16:creationId xmlns:a16="http://schemas.microsoft.com/office/drawing/2014/main" id="{917D372F-BFEE-4EE9-81B7-CF9FBA0929AC}"/>
            </a:ext>
          </a:extLst>
        </xdr:cNvPr>
        <xdr:cNvSpPr txBox="1"/>
      </xdr:nvSpPr>
      <xdr:spPr>
        <a:xfrm>
          <a:off x="3582044" y="694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47261</xdr:rowOff>
    </xdr:from>
    <xdr:ext cx="405111" cy="259045"/>
    <xdr:sp macro="" textlink="">
      <xdr:nvSpPr>
        <xdr:cNvPr id="86" name="n_2mainValue【道路】&#10;有形固定資産減価償却率">
          <a:extLst>
            <a:ext uri="{FF2B5EF4-FFF2-40B4-BE49-F238E27FC236}">
              <a16:creationId xmlns:a16="http://schemas.microsoft.com/office/drawing/2014/main" id="{732C3BBE-BF62-4B20-94C8-F99EF4DB8CC2}"/>
            </a:ext>
          </a:extLst>
        </xdr:cNvPr>
        <xdr:cNvSpPr txBox="1"/>
      </xdr:nvSpPr>
      <xdr:spPr>
        <a:xfrm>
          <a:off x="2705744" y="690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3827</xdr:rowOff>
    </xdr:from>
    <xdr:ext cx="405111" cy="259045"/>
    <xdr:sp macro="" textlink="">
      <xdr:nvSpPr>
        <xdr:cNvPr id="87" name="n_3mainValue【道路】&#10;有形固定資産減価償却率">
          <a:extLst>
            <a:ext uri="{FF2B5EF4-FFF2-40B4-BE49-F238E27FC236}">
              <a16:creationId xmlns:a16="http://schemas.microsoft.com/office/drawing/2014/main" id="{752757CA-61BF-46A0-8A7C-6E8CF599042A}"/>
            </a:ext>
          </a:extLst>
        </xdr:cNvPr>
        <xdr:cNvSpPr txBox="1"/>
      </xdr:nvSpPr>
      <xdr:spPr>
        <a:xfrm>
          <a:off x="18167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134129</xdr:rowOff>
    </xdr:from>
    <xdr:ext cx="405111" cy="259045"/>
    <xdr:sp macro="" textlink="">
      <xdr:nvSpPr>
        <xdr:cNvPr id="88" name="n_4mainValue【道路】&#10;有形固定資産減価償却率">
          <a:extLst>
            <a:ext uri="{FF2B5EF4-FFF2-40B4-BE49-F238E27FC236}">
              <a16:creationId xmlns:a16="http://schemas.microsoft.com/office/drawing/2014/main" id="{8E3DB4B0-83CB-4B1D-AFEA-FED61869381F}"/>
            </a:ext>
          </a:extLst>
        </xdr:cNvPr>
        <xdr:cNvSpPr txBox="1"/>
      </xdr:nvSpPr>
      <xdr:spPr>
        <a:xfrm>
          <a:off x="927744" y="6820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172D0D8-5F97-4E50-B01F-E01DADE6830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1E67FBBE-BABB-4CE0-98F3-A8F4D5B1288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17A9E3B9-72EA-4B6D-9D13-F07D88A2BCB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6FF3BC8C-8424-4F7E-9645-08E4562F173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267881C-464C-49CF-BDB6-5329BB267FA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784CE7F4-F893-4EBC-B0C5-5C001FC3255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EAF408F7-178E-4806-AA98-9610E58B8E6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4A513F11-EA33-4D05-A89A-0529A2E1847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2D17A9B-51DB-411B-B973-D0E2402515B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A7AC8AD-88A7-48A9-B104-926C786CEC5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C3961FA3-51CC-41C1-9120-9C0F6B507A1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D71618A-2757-4181-BA3E-5B2148D5E84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BE71C09A-1421-4F05-B841-EDD5EB6F99A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0E12A974-1B75-4172-8ADC-68AC676F0E16}"/>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BCB4F98C-8F96-4DD6-BBD3-42DDF414425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943F655F-22DF-4F7A-BCFC-2E69132C06DA}"/>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E2E2BFF2-CEE3-45A8-93CE-E218320490C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C8B95B85-F76C-4B81-B896-7CDF8373CFFC}"/>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E2F48645-4E83-4FDC-8428-AD99027B3D55}"/>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5B45BAB8-B9AD-4787-88D2-AF9BCE0E026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AB92AEC-EA64-4816-A811-A1D5945F55C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E5FD4046-447B-43E3-A9A4-FB35E7094EAC}"/>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21C849D6-3858-4A36-B0C8-6474C2D89DB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61595</xdr:rowOff>
    </xdr:from>
    <xdr:to>
      <xdr:col>54</xdr:col>
      <xdr:colOff>189865</xdr:colOff>
      <xdr:row>41</xdr:row>
      <xdr:rowOff>43688</xdr:rowOff>
    </xdr:to>
    <xdr:cxnSp macro="">
      <xdr:nvCxnSpPr>
        <xdr:cNvPr id="112" name="直線コネクタ 111">
          <a:extLst>
            <a:ext uri="{FF2B5EF4-FFF2-40B4-BE49-F238E27FC236}">
              <a16:creationId xmlns:a16="http://schemas.microsoft.com/office/drawing/2014/main" id="{3A6AAF1C-AE96-44AB-82DC-C3DE1252BBD7}"/>
            </a:ext>
          </a:extLst>
        </xdr:cNvPr>
        <xdr:cNvCxnSpPr/>
      </xdr:nvCxnSpPr>
      <xdr:spPr>
        <a:xfrm flipV="1">
          <a:off x="10476865" y="5719445"/>
          <a:ext cx="0" cy="135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47515</xdr:rowOff>
    </xdr:from>
    <xdr:ext cx="469744" cy="259045"/>
    <xdr:sp macro="" textlink="">
      <xdr:nvSpPr>
        <xdr:cNvPr id="113" name="【道路】&#10;一人当たり延長最小値テキスト">
          <a:extLst>
            <a:ext uri="{FF2B5EF4-FFF2-40B4-BE49-F238E27FC236}">
              <a16:creationId xmlns:a16="http://schemas.microsoft.com/office/drawing/2014/main" id="{2C682BD2-2275-404F-97C2-574577975C60}"/>
            </a:ext>
          </a:extLst>
        </xdr:cNvPr>
        <xdr:cNvSpPr txBox="1"/>
      </xdr:nvSpPr>
      <xdr:spPr>
        <a:xfrm>
          <a:off x="10515600" y="707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43688</xdr:rowOff>
    </xdr:from>
    <xdr:to>
      <xdr:col>55</xdr:col>
      <xdr:colOff>88900</xdr:colOff>
      <xdr:row>41</xdr:row>
      <xdr:rowOff>43688</xdr:rowOff>
    </xdr:to>
    <xdr:cxnSp macro="">
      <xdr:nvCxnSpPr>
        <xdr:cNvPr id="114" name="直線コネクタ 113">
          <a:extLst>
            <a:ext uri="{FF2B5EF4-FFF2-40B4-BE49-F238E27FC236}">
              <a16:creationId xmlns:a16="http://schemas.microsoft.com/office/drawing/2014/main" id="{6F39F5A2-8E03-42CD-80CA-FEA8426CDB5F}"/>
            </a:ext>
          </a:extLst>
        </xdr:cNvPr>
        <xdr:cNvCxnSpPr/>
      </xdr:nvCxnSpPr>
      <xdr:spPr>
        <a:xfrm>
          <a:off x="10388600" y="707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8272</xdr:rowOff>
    </xdr:from>
    <xdr:ext cx="534377" cy="259045"/>
    <xdr:sp macro="" textlink="">
      <xdr:nvSpPr>
        <xdr:cNvPr id="115" name="【道路】&#10;一人当たり延長最大値テキスト">
          <a:extLst>
            <a:ext uri="{FF2B5EF4-FFF2-40B4-BE49-F238E27FC236}">
              <a16:creationId xmlns:a16="http://schemas.microsoft.com/office/drawing/2014/main" id="{FE90532D-7A95-4A9D-8AE2-8B4FA50B644C}"/>
            </a:ext>
          </a:extLst>
        </xdr:cNvPr>
        <xdr:cNvSpPr txBox="1"/>
      </xdr:nvSpPr>
      <xdr:spPr>
        <a:xfrm>
          <a:off x="10515600" y="549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61595</xdr:rowOff>
    </xdr:from>
    <xdr:to>
      <xdr:col>55</xdr:col>
      <xdr:colOff>88900</xdr:colOff>
      <xdr:row>33</xdr:row>
      <xdr:rowOff>61595</xdr:rowOff>
    </xdr:to>
    <xdr:cxnSp macro="">
      <xdr:nvCxnSpPr>
        <xdr:cNvPr id="116" name="直線コネクタ 115">
          <a:extLst>
            <a:ext uri="{FF2B5EF4-FFF2-40B4-BE49-F238E27FC236}">
              <a16:creationId xmlns:a16="http://schemas.microsoft.com/office/drawing/2014/main" id="{7647646B-7C93-4A3B-BDDA-ACFC344567DC}"/>
            </a:ext>
          </a:extLst>
        </xdr:cNvPr>
        <xdr:cNvCxnSpPr/>
      </xdr:nvCxnSpPr>
      <xdr:spPr>
        <a:xfrm>
          <a:off x="10388600" y="571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112031</xdr:rowOff>
    </xdr:from>
    <xdr:ext cx="469744" cy="259045"/>
    <xdr:sp macro="" textlink="">
      <xdr:nvSpPr>
        <xdr:cNvPr id="117" name="【道路】&#10;一人当たり延長平均値テキスト">
          <a:extLst>
            <a:ext uri="{FF2B5EF4-FFF2-40B4-BE49-F238E27FC236}">
              <a16:creationId xmlns:a16="http://schemas.microsoft.com/office/drawing/2014/main" id="{9557455E-9629-4348-B248-F048AFAF412F}"/>
            </a:ext>
          </a:extLst>
        </xdr:cNvPr>
        <xdr:cNvSpPr txBox="1"/>
      </xdr:nvSpPr>
      <xdr:spPr>
        <a:xfrm>
          <a:off x="10515600" y="6627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89154</xdr:rowOff>
    </xdr:from>
    <xdr:to>
      <xdr:col>55</xdr:col>
      <xdr:colOff>50800</xdr:colOff>
      <xdr:row>40</xdr:row>
      <xdr:rowOff>19304</xdr:rowOff>
    </xdr:to>
    <xdr:sp macro="" textlink="">
      <xdr:nvSpPr>
        <xdr:cNvPr id="118" name="フローチャート: 判断 117">
          <a:extLst>
            <a:ext uri="{FF2B5EF4-FFF2-40B4-BE49-F238E27FC236}">
              <a16:creationId xmlns:a16="http://schemas.microsoft.com/office/drawing/2014/main" id="{1C4601F6-FB38-4692-88CE-FA345022515B}"/>
            </a:ext>
          </a:extLst>
        </xdr:cNvPr>
        <xdr:cNvSpPr/>
      </xdr:nvSpPr>
      <xdr:spPr>
        <a:xfrm>
          <a:off x="10426700" y="677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89408</xdr:rowOff>
    </xdr:from>
    <xdr:to>
      <xdr:col>50</xdr:col>
      <xdr:colOff>165100</xdr:colOff>
      <xdr:row>40</xdr:row>
      <xdr:rowOff>19558</xdr:rowOff>
    </xdr:to>
    <xdr:sp macro="" textlink="">
      <xdr:nvSpPr>
        <xdr:cNvPr id="119" name="フローチャート: 判断 118">
          <a:extLst>
            <a:ext uri="{FF2B5EF4-FFF2-40B4-BE49-F238E27FC236}">
              <a16:creationId xmlns:a16="http://schemas.microsoft.com/office/drawing/2014/main" id="{CD50C4F8-F19D-4635-8CED-AE82635AC0B0}"/>
            </a:ext>
          </a:extLst>
        </xdr:cNvPr>
        <xdr:cNvSpPr/>
      </xdr:nvSpPr>
      <xdr:spPr>
        <a:xfrm>
          <a:off x="9588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91059</xdr:rowOff>
    </xdr:from>
    <xdr:to>
      <xdr:col>46</xdr:col>
      <xdr:colOff>38100</xdr:colOff>
      <xdr:row>40</xdr:row>
      <xdr:rowOff>21209</xdr:rowOff>
    </xdr:to>
    <xdr:sp macro="" textlink="">
      <xdr:nvSpPr>
        <xdr:cNvPr id="120" name="フローチャート: 判断 119">
          <a:extLst>
            <a:ext uri="{FF2B5EF4-FFF2-40B4-BE49-F238E27FC236}">
              <a16:creationId xmlns:a16="http://schemas.microsoft.com/office/drawing/2014/main" id="{EC62D080-922E-4EB5-BD6A-770AB238546B}"/>
            </a:ext>
          </a:extLst>
        </xdr:cNvPr>
        <xdr:cNvSpPr/>
      </xdr:nvSpPr>
      <xdr:spPr>
        <a:xfrm>
          <a:off x="8699500" y="67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89535</xdr:rowOff>
    </xdr:from>
    <xdr:to>
      <xdr:col>41</xdr:col>
      <xdr:colOff>101600</xdr:colOff>
      <xdr:row>40</xdr:row>
      <xdr:rowOff>19685</xdr:rowOff>
    </xdr:to>
    <xdr:sp macro="" textlink="">
      <xdr:nvSpPr>
        <xdr:cNvPr id="121" name="フローチャート: 判断 120">
          <a:extLst>
            <a:ext uri="{FF2B5EF4-FFF2-40B4-BE49-F238E27FC236}">
              <a16:creationId xmlns:a16="http://schemas.microsoft.com/office/drawing/2014/main" id="{486E7636-A3BD-4343-B25C-DFA7AE9F1237}"/>
            </a:ext>
          </a:extLst>
        </xdr:cNvPr>
        <xdr:cNvSpPr/>
      </xdr:nvSpPr>
      <xdr:spPr>
        <a:xfrm>
          <a:off x="7810500" y="677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90932</xdr:rowOff>
    </xdr:from>
    <xdr:to>
      <xdr:col>36</xdr:col>
      <xdr:colOff>165100</xdr:colOff>
      <xdr:row>40</xdr:row>
      <xdr:rowOff>21082</xdr:rowOff>
    </xdr:to>
    <xdr:sp macro="" textlink="">
      <xdr:nvSpPr>
        <xdr:cNvPr id="122" name="フローチャート: 判断 121">
          <a:extLst>
            <a:ext uri="{FF2B5EF4-FFF2-40B4-BE49-F238E27FC236}">
              <a16:creationId xmlns:a16="http://schemas.microsoft.com/office/drawing/2014/main" id="{76B7FE33-3D1C-45C1-BF09-43E96C9FD9C6}"/>
            </a:ext>
          </a:extLst>
        </xdr:cNvPr>
        <xdr:cNvSpPr/>
      </xdr:nvSpPr>
      <xdr:spPr>
        <a:xfrm>
          <a:off x="6921500" y="67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676AF3EC-BFB7-4A8B-ADEF-3C85A402BB8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B7028E4-DDDF-4576-9822-4E773291654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32155F7-7726-4D08-B955-A603543EA45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65ABDD0-9284-422F-BAF4-8161587A4A3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D9F72E2-E878-485A-B251-8DFDAF9B152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108204</xdr:rowOff>
    </xdr:from>
    <xdr:to>
      <xdr:col>55</xdr:col>
      <xdr:colOff>50800</xdr:colOff>
      <xdr:row>40</xdr:row>
      <xdr:rowOff>38354</xdr:rowOff>
    </xdr:to>
    <xdr:sp macro="" textlink="">
      <xdr:nvSpPr>
        <xdr:cNvPr id="128" name="楕円 127">
          <a:extLst>
            <a:ext uri="{FF2B5EF4-FFF2-40B4-BE49-F238E27FC236}">
              <a16:creationId xmlns:a16="http://schemas.microsoft.com/office/drawing/2014/main" id="{91A6FEA4-0865-4BDD-925E-7B15FC216D44}"/>
            </a:ext>
          </a:extLst>
        </xdr:cNvPr>
        <xdr:cNvSpPr/>
      </xdr:nvSpPr>
      <xdr:spPr>
        <a:xfrm>
          <a:off x="10426700" y="679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86631</xdr:rowOff>
    </xdr:from>
    <xdr:ext cx="469744" cy="259045"/>
    <xdr:sp macro="" textlink="">
      <xdr:nvSpPr>
        <xdr:cNvPr id="129" name="【道路】&#10;一人当たり延長該当値テキスト">
          <a:extLst>
            <a:ext uri="{FF2B5EF4-FFF2-40B4-BE49-F238E27FC236}">
              <a16:creationId xmlns:a16="http://schemas.microsoft.com/office/drawing/2014/main" id="{F2CDFAD8-FCF3-46E7-8AD5-566BF9571B43}"/>
            </a:ext>
          </a:extLst>
        </xdr:cNvPr>
        <xdr:cNvSpPr txBox="1"/>
      </xdr:nvSpPr>
      <xdr:spPr>
        <a:xfrm>
          <a:off x="10515600" y="6773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106553</xdr:rowOff>
    </xdr:from>
    <xdr:to>
      <xdr:col>50</xdr:col>
      <xdr:colOff>165100</xdr:colOff>
      <xdr:row>40</xdr:row>
      <xdr:rowOff>36703</xdr:rowOff>
    </xdr:to>
    <xdr:sp macro="" textlink="">
      <xdr:nvSpPr>
        <xdr:cNvPr id="130" name="楕円 129">
          <a:extLst>
            <a:ext uri="{FF2B5EF4-FFF2-40B4-BE49-F238E27FC236}">
              <a16:creationId xmlns:a16="http://schemas.microsoft.com/office/drawing/2014/main" id="{4D5A7501-3B95-47A7-9F3B-4A4FDA2B45EA}"/>
            </a:ext>
          </a:extLst>
        </xdr:cNvPr>
        <xdr:cNvSpPr/>
      </xdr:nvSpPr>
      <xdr:spPr>
        <a:xfrm>
          <a:off x="9588500" y="679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157353</xdr:rowOff>
    </xdr:from>
    <xdr:to>
      <xdr:col>55</xdr:col>
      <xdr:colOff>0</xdr:colOff>
      <xdr:row>39</xdr:row>
      <xdr:rowOff>159004</xdr:rowOff>
    </xdr:to>
    <xdr:cxnSp macro="">
      <xdr:nvCxnSpPr>
        <xdr:cNvPr id="131" name="直線コネクタ 130">
          <a:extLst>
            <a:ext uri="{FF2B5EF4-FFF2-40B4-BE49-F238E27FC236}">
              <a16:creationId xmlns:a16="http://schemas.microsoft.com/office/drawing/2014/main" id="{F1D4DFEF-DE9B-4D60-9E9F-BBEEA42A1627}"/>
            </a:ext>
          </a:extLst>
        </xdr:cNvPr>
        <xdr:cNvCxnSpPr/>
      </xdr:nvCxnSpPr>
      <xdr:spPr>
        <a:xfrm>
          <a:off x="9639300" y="6843903"/>
          <a:ext cx="8382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105791</xdr:rowOff>
    </xdr:from>
    <xdr:to>
      <xdr:col>46</xdr:col>
      <xdr:colOff>38100</xdr:colOff>
      <xdr:row>40</xdr:row>
      <xdr:rowOff>35941</xdr:rowOff>
    </xdr:to>
    <xdr:sp macro="" textlink="">
      <xdr:nvSpPr>
        <xdr:cNvPr id="132" name="楕円 131">
          <a:extLst>
            <a:ext uri="{FF2B5EF4-FFF2-40B4-BE49-F238E27FC236}">
              <a16:creationId xmlns:a16="http://schemas.microsoft.com/office/drawing/2014/main" id="{DAFF7B3B-6D86-4E02-9AAC-7B02DAC62C78}"/>
            </a:ext>
          </a:extLst>
        </xdr:cNvPr>
        <xdr:cNvSpPr/>
      </xdr:nvSpPr>
      <xdr:spPr>
        <a:xfrm>
          <a:off x="8699500" y="679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156591</xdr:rowOff>
    </xdr:from>
    <xdr:to>
      <xdr:col>50</xdr:col>
      <xdr:colOff>114300</xdr:colOff>
      <xdr:row>39</xdr:row>
      <xdr:rowOff>157353</xdr:rowOff>
    </xdr:to>
    <xdr:cxnSp macro="">
      <xdr:nvCxnSpPr>
        <xdr:cNvPr id="133" name="直線コネクタ 132">
          <a:extLst>
            <a:ext uri="{FF2B5EF4-FFF2-40B4-BE49-F238E27FC236}">
              <a16:creationId xmlns:a16="http://schemas.microsoft.com/office/drawing/2014/main" id="{2C0F3EF0-05D4-40C2-A985-FC5A33F4DA2C}"/>
            </a:ext>
          </a:extLst>
        </xdr:cNvPr>
        <xdr:cNvCxnSpPr/>
      </xdr:nvCxnSpPr>
      <xdr:spPr>
        <a:xfrm>
          <a:off x="8750300" y="684314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104013</xdr:rowOff>
    </xdr:from>
    <xdr:to>
      <xdr:col>41</xdr:col>
      <xdr:colOff>101600</xdr:colOff>
      <xdr:row>40</xdr:row>
      <xdr:rowOff>34163</xdr:rowOff>
    </xdr:to>
    <xdr:sp macro="" textlink="">
      <xdr:nvSpPr>
        <xdr:cNvPr id="134" name="楕円 133">
          <a:extLst>
            <a:ext uri="{FF2B5EF4-FFF2-40B4-BE49-F238E27FC236}">
              <a16:creationId xmlns:a16="http://schemas.microsoft.com/office/drawing/2014/main" id="{D5D15C21-9D16-418A-BF9A-D397F7777137}"/>
            </a:ext>
          </a:extLst>
        </xdr:cNvPr>
        <xdr:cNvSpPr/>
      </xdr:nvSpPr>
      <xdr:spPr>
        <a:xfrm>
          <a:off x="7810500" y="679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154813</xdr:rowOff>
    </xdr:from>
    <xdr:to>
      <xdr:col>45</xdr:col>
      <xdr:colOff>177800</xdr:colOff>
      <xdr:row>39</xdr:row>
      <xdr:rowOff>156591</xdr:rowOff>
    </xdr:to>
    <xdr:cxnSp macro="">
      <xdr:nvCxnSpPr>
        <xdr:cNvPr id="135" name="直線コネクタ 134">
          <a:extLst>
            <a:ext uri="{FF2B5EF4-FFF2-40B4-BE49-F238E27FC236}">
              <a16:creationId xmlns:a16="http://schemas.microsoft.com/office/drawing/2014/main" id="{75924B1E-C9D5-4742-8F2C-2C011960E011}"/>
            </a:ext>
          </a:extLst>
        </xdr:cNvPr>
        <xdr:cNvCxnSpPr/>
      </xdr:nvCxnSpPr>
      <xdr:spPr>
        <a:xfrm>
          <a:off x="7861300" y="6841363"/>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102743</xdr:rowOff>
    </xdr:from>
    <xdr:to>
      <xdr:col>36</xdr:col>
      <xdr:colOff>165100</xdr:colOff>
      <xdr:row>40</xdr:row>
      <xdr:rowOff>32893</xdr:rowOff>
    </xdr:to>
    <xdr:sp macro="" textlink="">
      <xdr:nvSpPr>
        <xdr:cNvPr id="136" name="楕円 135">
          <a:extLst>
            <a:ext uri="{FF2B5EF4-FFF2-40B4-BE49-F238E27FC236}">
              <a16:creationId xmlns:a16="http://schemas.microsoft.com/office/drawing/2014/main" id="{C359F166-C1DC-4533-B357-10D9AC8C590F}"/>
            </a:ext>
          </a:extLst>
        </xdr:cNvPr>
        <xdr:cNvSpPr/>
      </xdr:nvSpPr>
      <xdr:spPr>
        <a:xfrm>
          <a:off x="6921500" y="67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153543</xdr:rowOff>
    </xdr:from>
    <xdr:to>
      <xdr:col>41</xdr:col>
      <xdr:colOff>50800</xdr:colOff>
      <xdr:row>39</xdr:row>
      <xdr:rowOff>154813</xdr:rowOff>
    </xdr:to>
    <xdr:cxnSp macro="">
      <xdr:nvCxnSpPr>
        <xdr:cNvPr id="137" name="直線コネクタ 136">
          <a:extLst>
            <a:ext uri="{FF2B5EF4-FFF2-40B4-BE49-F238E27FC236}">
              <a16:creationId xmlns:a16="http://schemas.microsoft.com/office/drawing/2014/main" id="{E7EA5036-B708-4BFA-A71D-A26FC81230DF}"/>
            </a:ext>
          </a:extLst>
        </xdr:cNvPr>
        <xdr:cNvCxnSpPr/>
      </xdr:nvCxnSpPr>
      <xdr:spPr>
        <a:xfrm>
          <a:off x="6972300" y="6840093"/>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36085</xdr:rowOff>
    </xdr:from>
    <xdr:ext cx="469744" cy="259045"/>
    <xdr:sp macro="" textlink="">
      <xdr:nvSpPr>
        <xdr:cNvPr id="138" name="n_1aveValue【道路】&#10;一人当たり延長">
          <a:extLst>
            <a:ext uri="{FF2B5EF4-FFF2-40B4-BE49-F238E27FC236}">
              <a16:creationId xmlns:a16="http://schemas.microsoft.com/office/drawing/2014/main" id="{0D8D727D-CB5C-4C22-96A3-3AFCD27FBFED}"/>
            </a:ext>
          </a:extLst>
        </xdr:cNvPr>
        <xdr:cNvSpPr txBox="1"/>
      </xdr:nvSpPr>
      <xdr:spPr>
        <a:xfrm>
          <a:off x="9391727" y="655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37736</xdr:rowOff>
    </xdr:from>
    <xdr:ext cx="469744" cy="259045"/>
    <xdr:sp macro="" textlink="">
      <xdr:nvSpPr>
        <xdr:cNvPr id="139" name="n_2aveValue【道路】&#10;一人当たり延長">
          <a:extLst>
            <a:ext uri="{FF2B5EF4-FFF2-40B4-BE49-F238E27FC236}">
              <a16:creationId xmlns:a16="http://schemas.microsoft.com/office/drawing/2014/main" id="{FF6F87BC-D743-4B4D-9BA2-38CC703FB378}"/>
            </a:ext>
          </a:extLst>
        </xdr:cNvPr>
        <xdr:cNvSpPr txBox="1"/>
      </xdr:nvSpPr>
      <xdr:spPr>
        <a:xfrm>
          <a:off x="8515427" y="65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36212</xdr:rowOff>
    </xdr:from>
    <xdr:ext cx="469744" cy="259045"/>
    <xdr:sp macro="" textlink="">
      <xdr:nvSpPr>
        <xdr:cNvPr id="140" name="n_3aveValue【道路】&#10;一人当たり延長">
          <a:extLst>
            <a:ext uri="{FF2B5EF4-FFF2-40B4-BE49-F238E27FC236}">
              <a16:creationId xmlns:a16="http://schemas.microsoft.com/office/drawing/2014/main" id="{88DC6E85-8956-4FEB-B56E-6F8BFA8824D7}"/>
            </a:ext>
          </a:extLst>
        </xdr:cNvPr>
        <xdr:cNvSpPr txBox="1"/>
      </xdr:nvSpPr>
      <xdr:spPr>
        <a:xfrm>
          <a:off x="7626427" y="655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37609</xdr:rowOff>
    </xdr:from>
    <xdr:ext cx="469744" cy="259045"/>
    <xdr:sp macro="" textlink="">
      <xdr:nvSpPr>
        <xdr:cNvPr id="141" name="n_4aveValue【道路】&#10;一人当たり延長">
          <a:extLst>
            <a:ext uri="{FF2B5EF4-FFF2-40B4-BE49-F238E27FC236}">
              <a16:creationId xmlns:a16="http://schemas.microsoft.com/office/drawing/2014/main" id="{362FC750-EF87-4122-8F83-5C9C8C1BB6A6}"/>
            </a:ext>
          </a:extLst>
        </xdr:cNvPr>
        <xdr:cNvSpPr txBox="1"/>
      </xdr:nvSpPr>
      <xdr:spPr>
        <a:xfrm>
          <a:off x="6737427" y="655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27830</xdr:rowOff>
    </xdr:from>
    <xdr:ext cx="469744" cy="259045"/>
    <xdr:sp macro="" textlink="">
      <xdr:nvSpPr>
        <xdr:cNvPr id="142" name="n_1mainValue【道路】&#10;一人当たり延長">
          <a:extLst>
            <a:ext uri="{FF2B5EF4-FFF2-40B4-BE49-F238E27FC236}">
              <a16:creationId xmlns:a16="http://schemas.microsoft.com/office/drawing/2014/main" id="{06B134FD-0761-4C15-A401-EA0B7291A89B}"/>
            </a:ext>
          </a:extLst>
        </xdr:cNvPr>
        <xdr:cNvSpPr txBox="1"/>
      </xdr:nvSpPr>
      <xdr:spPr>
        <a:xfrm>
          <a:off x="9391727" y="688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27068</xdr:rowOff>
    </xdr:from>
    <xdr:ext cx="469744" cy="259045"/>
    <xdr:sp macro="" textlink="">
      <xdr:nvSpPr>
        <xdr:cNvPr id="143" name="n_2mainValue【道路】&#10;一人当たり延長">
          <a:extLst>
            <a:ext uri="{FF2B5EF4-FFF2-40B4-BE49-F238E27FC236}">
              <a16:creationId xmlns:a16="http://schemas.microsoft.com/office/drawing/2014/main" id="{74D1A390-3BA7-4375-9025-66CB3DC5C0F6}"/>
            </a:ext>
          </a:extLst>
        </xdr:cNvPr>
        <xdr:cNvSpPr txBox="1"/>
      </xdr:nvSpPr>
      <xdr:spPr>
        <a:xfrm>
          <a:off x="8515427" y="688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25290</xdr:rowOff>
    </xdr:from>
    <xdr:ext cx="469744" cy="259045"/>
    <xdr:sp macro="" textlink="">
      <xdr:nvSpPr>
        <xdr:cNvPr id="144" name="n_3mainValue【道路】&#10;一人当たり延長">
          <a:extLst>
            <a:ext uri="{FF2B5EF4-FFF2-40B4-BE49-F238E27FC236}">
              <a16:creationId xmlns:a16="http://schemas.microsoft.com/office/drawing/2014/main" id="{2CEFFF8B-B6C0-4F6A-84F8-E2520EAB6F71}"/>
            </a:ext>
          </a:extLst>
        </xdr:cNvPr>
        <xdr:cNvSpPr txBox="1"/>
      </xdr:nvSpPr>
      <xdr:spPr>
        <a:xfrm>
          <a:off x="7626427" y="6883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24020</xdr:rowOff>
    </xdr:from>
    <xdr:ext cx="469744" cy="259045"/>
    <xdr:sp macro="" textlink="">
      <xdr:nvSpPr>
        <xdr:cNvPr id="145" name="n_4mainValue【道路】&#10;一人当たり延長">
          <a:extLst>
            <a:ext uri="{FF2B5EF4-FFF2-40B4-BE49-F238E27FC236}">
              <a16:creationId xmlns:a16="http://schemas.microsoft.com/office/drawing/2014/main" id="{C6201EE6-1A38-4E24-B170-A34060DF72AC}"/>
            </a:ext>
          </a:extLst>
        </xdr:cNvPr>
        <xdr:cNvSpPr txBox="1"/>
      </xdr:nvSpPr>
      <xdr:spPr>
        <a:xfrm>
          <a:off x="6737427" y="688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4E6B3300-6B1B-4AB0-BE91-9026535BE08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78BABA12-1312-4661-BD09-A5A1CB46E88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C43C2B26-CEDB-4C57-B095-F8EC8D83ABD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50AC633-AFF8-4CB9-A1A4-C3B7D49A9E4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6C429059-AA2D-4BCD-9873-56B27BB6E0A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31141E6E-F5E4-4DEC-9894-0434F7966C2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83F737D6-91AA-4283-9CBB-25782DEEA1B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65447716-1262-4D05-944B-78FC3268916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C01034F3-9385-41CF-A924-3D3DD750397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C00CE371-4984-4B1E-8461-8FC7FFB5569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9B4E2DEC-E582-4351-A5A5-D248965F08E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9D7873E4-189D-4E2F-B66F-2F5C454D7A2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051195B9-18B8-4AFF-940C-BF80314A4959}"/>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6D2BB3C-B369-4ABE-B2CE-74A992936BF3}"/>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8889642E-1AEC-4481-8950-19442572E5C1}"/>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C954BBCB-7149-44FA-9B7C-1010FEB847B9}"/>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4D53C3DE-73C5-4326-9004-2F7E3208B373}"/>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89A3166D-28A8-4EA1-A168-CCC756808FB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0534E385-9953-4FD4-9E30-898D0F6847B7}"/>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1A7F1D1D-7356-4C6B-8377-1BC94066AE25}"/>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a:extLst>
            <a:ext uri="{FF2B5EF4-FFF2-40B4-BE49-F238E27FC236}">
              <a16:creationId xmlns:a16="http://schemas.microsoft.com/office/drawing/2014/main" id="{B31953F9-C8C5-444F-83A1-B409DFEE693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9DA21418-A1C8-443E-A4F0-EC89D11156A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DCADDC5D-AE76-44DF-AE80-3D75A51A428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140970</xdr:rowOff>
    </xdr:to>
    <xdr:cxnSp macro="">
      <xdr:nvCxnSpPr>
        <xdr:cNvPr id="169" name="直線コネクタ 168">
          <a:extLst>
            <a:ext uri="{FF2B5EF4-FFF2-40B4-BE49-F238E27FC236}">
              <a16:creationId xmlns:a16="http://schemas.microsoft.com/office/drawing/2014/main" id="{F0F7E285-6402-4B54-9C25-FC1F07D709B8}"/>
            </a:ext>
          </a:extLst>
        </xdr:cNvPr>
        <xdr:cNvCxnSpPr/>
      </xdr:nvCxnSpPr>
      <xdr:spPr>
        <a:xfrm flipV="1">
          <a:off x="4634865" y="96659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144797</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9E4F09C5-8FDE-44E2-B41B-B4F3FC09B8E8}"/>
            </a:ext>
          </a:extLst>
        </xdr:cNvPr>
        <xdr:cNvSpPr txBox="1"/>
      </xdr:nvSpPr>
      <xdr:spPr>
        <a:xfrm>
          <a:off x="4673600" y="1094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140970</xdr:rowOff>
    </xdr:from>
    <xdr:to>
      <xdr:col>24</xdr:col>
      <xdr:colOff>152400</xdr:colOff>
      <xdr:row>63</xdr:row>
      <xdr:rowOff>140970</xdr:rowOff>
    </xdr:to>
    <xdr:cxnSp macro="">
      <xdr:nvCxnSpPr>
        <xdr:cNvPr id="171" name="直線コネクタ 170">
          <a:extLst>
            <a:ext uri="{FF2B5EF4-FFF2-40B4-BE49-F238E27FC236}">
              <a16:creationId xmlns:a16="http://schemas.microsoft.com/office/drawing/2014/main" id="{4DAFB476-6CDE-4048-9B1C-45AC54510166}"/>
            </a:ext>
          </a:extLst>
        </xdr:cNvPr>
        <xdr:cNvCxnSpPr/>
      </xdr:nvCxnSpPr>
      <xdr:spPr>
        <a:xfrm>
          <a:off x="4546600" y="1094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11447</xdr:rowOff>
    </xdr:from>
    <xdr:ext cx="340478" cy="259045"/>
    <xdr:sp macro="" textlink="">
      <xdr:nvSpPr>
        <xdr:cNvPr id="172" name="【橋りょう・トンネル】&#10;有形固定資産減価償却率最大値テキスト">
          <a:extLst>
            <a:ext uri="{FF2B5EF4-FFF2-40B4-BE49-F238E27FC236}">
              <a16:creationId xmlns:a16="http://schemas.microsoft.com/office/drawing/2014/main" id="{83FC0048-CD31-433A-AB57-A3FBFD5656E4}"/>
            </a:ext>
          </a:extLst>
        </xdr:cNvPr>
        <xdr:cNvSpPr txBox="1"/>
      </xdr:nvSpPr>
      <xdr:spPr>
        <a:xfrm>
          <a:off x="4673600" y="94411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173" name="直線コネクタ 172">
          <a:extLst>
            <a:ext uri="{FF2B5EF4-FFF2-40B4-BE49-F238E27FC236}">
              <a16:creationId xmlns:a16="http://schemas.microsoft.com/office/drawing/2014/main" id="{46F7BE92-5A79-47BB-8FEE-E33FC005C89D}"/>
            </a:ext>
          </a:extLst>
        </xdr:cNvPr>
        <xdr:cNvCxnSpPr/>
      </xdr:nvCxnSpPr>
      <xdr:spPr>
        <a:xfrm>
          <a:off x="4546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74947</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49EC4E16-06E4-4015-8130-186B5449C50C}"/>
            </a:ext>
          </a:extLst>
        </xdr:cNvPr>
        <xdr:cNvSpPr txBox="1"/>
      </xdr:nvSpPr>
      <xdr:spPr>
        <a:xfrm>
          <a:off x="4673600" y="10533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52070</xdr:rowOff>
    </xdr:from>
    <xdr:to>
      <xdr:col>24</xdr:col>
      <xdr:colOff>114300</xdr:colOff>
      <xdr:row>62</xdr:row>
      <xdr:rowOff>153670</xdr:rowOff>
    </xdr:to>
    <xdr:sp macro="" textlink="">
      <xdr:nvSpPr>
        <xdr:cNvPr id="175" name="フローチャート: 判断 174">
          <a:extLst>
            <a:ext uri="{FF2B5EF4-FFF2-40B4-BE49-F238E27FC236}">
              <a16:creationId xmlns:a16="http://schemas.microsoft.com/office/drawing/2014/main" id="{EFFD8EA4-8E44-4AF0-913F-7F1744605BD1}"/>
            </a:ext>
          </a:extLst>
        </xdr:cNvPr>
        <xdr:cNvSpPr/>
      </xdr:nvSpPr>
      <xdr:spPr>
        <a:xfrm>
          <a:off x="45847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27305</xdr:rowOff>
    </xdr:from>
    <xdr:to>
      <xdr:col>20</xdr:col>
      <xdr:colOff>38100</xdr:colOff>
      <xdr:row>62</xdr:row>
      <xdr:rowOff>128905</xdr:rowOff>
    </xdr:to>
    <xdr:sp macro="" textlink="">
      <xdr:nvSpPr>
        <xdr:cNvPr id="176" name="フローチャート: 判断 175">
          <a:extLst>
            <a:ext uri="{FF2B5EF4-FFF2-40B4-BE49-F238E27FC236}">
              <a16:creationId xmlns:a16="http://schemas.microsoft.com/office/drawing/2014/main" id="{6509CD12-D118-49F2-B4D0-E73E342DFD61}"/>
            </a:ext>
          </a:extLst>
        </xdr:cNvPr>
        <xdr:cNvSpPr/>
      </xdr:nvSpPr>
      <xdr:spPr>
        <a:xfrm>
          <a:off x="3746500" y="1065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6350</xdr:rowOff>
    </xdr:from>
    <xdr:to>
      <xdr:col>15</xdr:col>
      <xdr:colOff>101600</xdr:colOff>
      <xdr:row>62</xdr:row>
      <xdr:rowOff>107950</xdr:rowOff>
    </xdr:to>
    <xdr:sp macro="" textlink="">
      <xdr:nvSpPr>
        <xdr:cNvPr id="177" name="フローチャート: 判断 176">
          <a:extLst>
            <a:ext uri="{FF2B5EF4-FFF2-40B4-BE49-F238E27FC236}">
              <a16:creationId xmlns:a16="http://schemas.microsoft.com/office/drawing/2014/main" id="{D206030A-FA87-4D56-947F-22512C9C82BF}"/>
            </a:ext>
          </a:extLst>
        </xdr:cNvPr>
        <xdr:cNvSpPr/>
      </xdr:nvSpPr>
      <xdr:spPr>
        <a:xfrm>
          <a:off x="28575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149225</xdr:rowOff>
    </xdr:from>
    <xdr:to>
      <xdr:col>10</xdr:col>
      <xdr:colOff>165100</xdr:colOff>
      <xdr:row>62</xdr:row>
      <xdr:rowOff>79375</xdr:rowOff>
    </xdr:to>
    <xdr:sp macro="" textlink="">
      <xdr:nvSpPr>
        <xdr:cNvPr id="178" name="フローチャート: 判断 177">
          <a:extLst>
            <a:ext uri="{FF2B5EF4-FFF2-40B4-BE49-F238E27FC236}">
              <a16:creationId xmlns:a16="http://schemas.microsoft.com/office/drawing/2014/main" id="{A188C8C2-03AD-413F-8AB7-718EF83D96DD}"/>
            </a:ext>
          </a:extLst>
        </xdr:cNvPr>
        <xdr:cNvSpPr/>
      </xdr:nvSpPr>
      <xdr:spPr>
        <a:xfrm>
          <a:off x="1968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126365</xdr:rowOff>
    </xdr:from>
    <xdr:to>
      <xdr:col>6</xdr:col>
      <xdr:colOff>38100</xdr:colOff>
      <xdr:row>62</xdr:row>
      <xdr:rowOff>56515</xdr:rowOff>
    </xdr:to>
    <xdr:sp macro="" textlink="">
      <xdr:nvSpPr>
        <xdr:cNvPr id="179" name="フローチャート: 判断 178">
          <a:extLst>
            <a:ext uri="{FF2B5EF4-FFF2-40B4-BE49-F238E27FC236}">
              <a16:creationId xmlns:a16="http://schemas.microsoft.com/office/drawing/2014/main" id="{CD0A7A94-87D7-4133-9D20-DBF2812F3104}"/>
            </a:ext>
          </a:extLst>
        </xdr:cNvPr>
        <xdr:cNvSpPr/>
      </xdr:nvSpPr>
      <xdr:spPr>
        <a:xfrm>
          <a:off x="1079500" y="1058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8C8799DC-A978-4D3B-9C23-FF1DBDFA0E1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C7154B59-BBFC-42E0-B1B8-2AAF5A30CA3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AF4BE318-D18D-4F6D-B644-325F65F77C1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F56DF7B2-E414-43FB-864D-967AA895843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4D038B7-F053-495B-AF42-EE5E8CFB03B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113030</xdr:rowOff>
    </xdr:from>
    <xdr:to>
      <xdr:col>24</xdr:col>
      <xdr:colOff>114300</xdr:colOff>
      <xdr:row>63</xdr:row>
      <xdr:rowOff>43180</xdr:rowOff>
    </xdr:to>
    <xdr:sp macro="" textlink="">
      <xdr:nvSpPr>
        <xdr:cNvPr id="185" name="楕円 184">
          <a:extLst>
            <a:ext uri="{FF2B5EF4-FFF2-40B4-BE49-F238E27FC236}">
              <a16:creationId xmlns:a16="http://schemas.microsoft.com/office/drawing/2014/main" id="{61DCFBF9-4AFB-49E1-A8D1-A1B1EC0A88DF}"/>
            </a:ext>
          </a:extLst>
        </xdr:cNvPr>
        <xdr:cNvSpPr/>
      </xdr:nvSpPr>
      <xdr:spPr>
        <a:xfrm>
          <a:off x="45847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91457</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37BD2B6F-68CF-44FB-92F6-2AF48B5CFAF1}"/>
            </a:ext>
          </a:extLst>
        </xdr:cNvPr>
        <xdr:cNvSpPr txBox="1"/>
      </xdr:nvSpPr>
      <xdr:spPr>
        <a:xfrm>
          <a:off x="4673600" y="1072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84455</xdr:rowOff>
    </xdr:from>
    <xdr:to>
      <xdr:col>20</xdr:col>
      <xdr:colOff>38100</xdr:colOff>
      <xdr:row>63</xdr:row>
      <xdr:rowOff>14605</xdr:rowOff>
    </xdr:to>
    <xdr:sp macro="" textlink="">
      <xdr:nvSpPr>
        <xdr:cNvPr id="187" name="楕円 186">
          <a:extLst>
            <a:ext uri="{FF2B5EF4-FFF2-40B4-BE49-F238E27FC236}">
              <a16:creationId xmlns:a16="http://schemas.microsoft.com/office/drawing/2014/main" id="{74A5D320-E343-4709-BECD-254A8EB4833A}"/>
            </a:ext>
          </a:extLst>
        </xdr:cNvPr>
        <xdr:cNvSpPr/>
      </xdr:nvSpPr>
      <xdr:spPr>
        <a:xfrm>
          <a:off x="3746500" y="1071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135255</xdr:rowOff>
    </xdr:from>
    <xdr:to>
      <xdr:col>24</xdr:col>
      <xdr:colOff>63500</xdr:colOff>
      <xdr:row>62</xdr:row>
      <xdr:rowOff>163830</xdr:rowOff>
    </xdr:to>
    <xdr:cxnSp macro="">
      <xdr:nvCxnSpPr>
        <xdr:cNvPr id="188" name="直線コネクタ 187">
          <a:extLst>
            <a:ext uri="{FF2B5EF4-FFF2-40B4-BE49-F238E27FC236}">
              <a16:creationId xmlns:a16="http://schemas.microsoft.com/office/drawing/2014/main" id="{8A536CF1-FCD5-4D53-92B1-2346B2CEA116}"/>
            </a:ext>
          </a:extLst>
        </xdr:cNvPr>
        <xdr:cNvCxnSpPr/>
      </xdr:nvCxnSpPr>
      <xdr:spPr>
        <a:xfrm>
          <a:off x="3797300" y="1076515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67310</xdr:rowOff>
    </xdr:from>
    <xdr:to>
      <xdr:col>15</xdr:col>
      <xdr:colOff>101600</xdr:colOff>
      <xdr:row>62</xdr:row>
      <xdr:rowOff>168910</xdr:rowOff>
    </xdr:to>
    <xdr:sp macro="" textlink="">
      <xdr:nvSpPr>
        <xdr:cNvPr id="189" name="楕円 188">
          <a:extLst>
            <a:ext uri="{FF2B5EF4-FFF2-40B4-BE49-F238E27FC236}">
              <a16:creationId xmlns:a16="http://schemas.microsoft.com/office/drawing/2014/main" id="{57628F44-2BE5-4613-ABD0-54F7BC89580E}"/>
            </a:ext>
          </a:extLst>
        </xdr:cNvPr>
        <xdr:cNvSpPr/>
      </xdr:nvSpPr>
      <xdr:spPr>
        <a:xfrm>
          <a:off x="28575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118110</xdr:rowOff>
    </xdr:from>
    <xdr:to>
      <xdr:col>19</xdr:col>
      <xdr:colOff>177800</xdr:colOff>
      <xdr:row>62</xdr:row>
      <xdr:rowOff>135255</xdr:rowOff>
    </xdr:to>
    <xdr:cxnSp macro="">
      <xdr:nvCxnSpPr>
        <xdr:cNvPr id="190" name="直線コネクタ 189">
          <a:extLst>
            <a:ext uri="{FF2B5EF4-FFF2-40B4-BE49-F238E27FC236}">
              <a16:creationId xmlns:a16="http://schemas.microsoft.com/office/drawing/2014/main" id="{0C615788-E628-4E7C-9C99-99C10D5DDF97}"/>
            </a:ext>
          </a:extLst>
        </xdr:cNvPr>
        <xdr:cNvCxnSpPr/>
      </xdr:nvCxnSpPr>
      <xdr:spPr>
        <a:xfrm>
          <a:off x="2908300" y="1074801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38735</xdr:rowOff>
    </xdr:from>
    <xdr:to>
      <xdr:col>10</xdr:col>
      <xdr:colOff>165100</xdr:colOff>
      <xdr:row>62</xdr:row>
      <xdr:rowOff>140335</xdr:rowOff>
    </xdr:to>
    <xdr:sp macro="" textlink="">
      <xdr:nvSpPr>
        <xdr:cNvPr id="191" name="楕円 190">
          <a:extLst>
            <a:ext uri="{FF2B5EF4-FFF2-40B4-BE49-F238E27FC236}">
              <a16:creationId xmlns:a16="http://schemas.microsoft.com/office/drawing/2014/main" id="{2F838EE7-0942-4590-8CF3-81B48757BC23}"/>
            </a:ext>
          </a:extLst>
        </xdr:cNvPr>
        <xdr:cNvSpPr/>
      </xdr:nvSpPr>
      <xdr:spPr>
        <a:xfrm>
          <a:off x="19685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89535</xdr:rowOff>
    </xdr:from>
    <xdr:to>
      <xdr:col>15</xdr:col>
      <xdr:colOff>50800</xdr:colOff>
      <xdr:row>62</xdr:row>
      <xdr:rowOff>118110</xdr:rowOff>
    </xdr:to>
    <xdr:cxnSp macro="">
      <xdr:nvCxnSpPr>
        <xdr:cNvPr id="192" name="直線コネクタ 191">
          <a:extLst>
            <a:ext uri="{FF2B5EF4-FFF2-40B4-BE49-F238E27FC236}">
              <a16:creationId xmlns:a16="http://schemas.microsoft.com/office/drawing/2014/main" id="{91DE12F2-9A51-4C64-8383-80A7A09A2B03}"/>
            </a:ext>
          </a:extLst>
        </xdr:cNvPr>
        <xdr:cNvCxnSpPr/>
      </xdr:nvCxnSpPr>
      <xdr:spPr>
        <a:xfrm>
          <a:off x="2019300" y="107194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40640</xdr:rowOff>
    </xdr:from>
    <xdr:to>
      <xdr:col>6</xdr:col>
      <xdr:colOff>38100</xdr:colOff>
      <xdr:row>62</xdr:row>
      <xdr:rowOff>142240</xdr:rowOff>
    </xdr:to>
    <xdr:sp macro="" textlink="">
      <xdr:nvSpPr>
        <xdr:cNvPr id="193" name="楕円 192">
          <a:extLst>
            <a:ext uri="{FF2B5EF4-FFF2-40B4-BE49-F238E27FC236}">
              <a16:creationId xmlns:a16="http://schemas.microsoft.com/office/drawing/2014/main" id="{56EDABDD-49B5-4930-8AE3-A6E24A4C7615}"/>
            </a:ext>
          </a:extLst>
        </xdr:cNvPr>
        <xdr:cNvSpPr/>
      </xdr:nvSpPr>
      <xdr:spPr>
        <a:xfrm>
          <a:off x="1079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89535</xdr:rowOff>
    </xdr:from>
    <xdr:to>
      <xdr:col>10</xdr:col>
      <xdr:colOff>114300</xdr:colOff>
      <xdr:row>62</xdr:row>
      <xdr:rowOff>91440</xdr:rowOff>
    </xdr:to>
    <xdr:cxnSp macro="">
      <xdr:nvCxnSpPr>
        <xdr:cNvPr id="194" name="直線コネクタ 193">
          <a:extLst>
            <a:ext uri="{FF2B5EF4-FFF2-40B4-BE49-F238E27FC236}">
              <a16:creationId xmlns:a16="http://schemas.microsoft.com/office/drawing/2014/main" id="{BF56AEFE-F48F-4171-AEFE-30471B81519E}"/>
            </a:ext>
          </a:extLst>
        </xdr:cNvPr>
        <xdr:cNvCxnSpPr/>
      </xdr:nvCxnSpPr>
      <xdr:spPr>
        <a:xfrm flipV="1">
          <a:off x="1130300" y="1071943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145432</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4EFFE99A-D608-42C6-B3B5-8051EC8A41FD}"/>
            </a:ext>
          </a:extLst>
        </xdr:cNvPr>
        <xdr:cNvSpPr txBox="1"/>
      </xdr:nvSpPr>
      <xdr:spPr>
        <a:xfrm>
          <a:off x="3582044" y="1043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124477</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3E4FBCBA-0DC6-4D54-AD23-2242DB472A09}"/>
            </a:ext>
          </a:extLst>
        </xdr:cNvPr>
        <xdr:cNvSpPr txBox="1"/>
      </xdr:nvSpPr>
      <xdr:spPr>
        <a:xfrm>
          <a:off x="2705744" y="1041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95902</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3353291E-9FE4-430C-BAF5-1702A4B715EB}"/>
            </a:ext>
          </a:extLst>
        </xdr:cNvPr>
        <xdr:cNvSpPr txBox="1"/>
      </xdr:nvSpPr>
      <xdr:spPr>
        <a:xfrm>
          <a:off x="1816744" y="1038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73042</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D8851DB6-E0FA-4A90-9BBE-15FAC0F60D9E}"/>
            </a:ext>
          </a:extLst>
        </xdr:cNvPr>
        <xdr:cNvSpPr txBox="1"/>
      </xdr:nvSpPr>
      <xdr:spPr>
        <a:xfrm>
          <a:off x="927744" y="10360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5732</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id="{9CE10C28-134A-46F5-A9CE-0A6CD4C94910}"/>
            </a:ext>
          </a:extLst>
        </xdr:cNvPr>
        <xdr:cNvSpPr txBox="1"/>
      </xdr:nvSpPr>
      <xdr:spPr>
        <a:xfrm>
          <a:off x="3582044" y="1080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160037</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id="{94D6F428-B803-4714-9894-CA16A94D9185}"/>
            </a:ext>
          </a:extLst>
        </xdr:cNvPr>
        <xdr:cNvSpPr txBox="1"/>
      </xdr:nvSpPr>
      <xdr:spPr>
        <a:xfrm>
          <a:off x="2705744"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131462</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id="{BD77ED14-CDB1-433E-A7E1-D0BC6A0E187F}"/>
            </a:ext>
          </a:extLst>
        </xdr:cNvPr>
        <xdr:cNvSpPr txBox="1"/>
      </xdr:nvSpPr>
      <xdr:spPr>
        <a:xfrm>
          <a:off x="1816744" y="1076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133367</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id="{640B409C-67BF-4FA6-BFFB-A93A5C64C030}"/>
            </a:ext>
          </a:extLst>
        </xdr:cNvPr>
        <xdr:cNvSpPr txBox="1"/>
      </xdr:nvSpPr>
      <xdr:spPr>
        <a:xfrm>
          <a:off x="927744"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E7C07688-0B45-4E27-90B3-A969640B0C4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45F0BF3F-0B25-48CF-9AE0-4B03BA6A5E1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8384D065-C57E-4187-965A-358649AC561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E677CBDA-323F-4C7D-AA4C-37ACD1D9C27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751656E3-7340-4DBE-A39D-95350BD998B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074F6C8A-9C5B-44EE-BB72-F651AB08E39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876161B6-022B-4864-A7CD-D6BB531A12F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40CA887B-E811-478B-81A8-F179EA2AA81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6C18DC90-D16F-43C9-AF6E-6DFA4FAF6E5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E54FF462-2179-42A9-AFFA-08EE0CCE458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613470EE-75CD-4E57-A446-BE41FDA50E6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a:extLst>
            <a:ext uri="{FF2B5EF4-FFF2-40B4-BE49-F238E27FC236}">
              <a16:creationId xmlns:a16="http://schemas.microsoft.com/office/drawing/2014/main" id="{043E27D9-E0F9-4A3C-B34A-A2AE7AB5199B}"/>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CEDF8CFD-CBDF-4E78-A007-F9911C9E4FC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a:extLst>
            <a:ext uri="{FF2B5EF4-FFF2-40B4-BE49-F238E27FC236}">
              <a16:creationId xmlns:a16="http://schemas.microsoft.com/office/drawing/2014/main" id="{2F969014-3C0A-4079-ACBD-9E71D24287BD}"/>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75A38F05-A068-4E7D-BAB4-E33F9EE246F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a:extLst>
            <a:ext uri="{FF2B5EF4-FFF2-40B4-BE49-F238E27FC236}">
              <a16:creationId xmlns:a16="http://schemas.microsoft.com/office/drawing/2014/main" id="{97BC2D0D-4FB8-42B6-9DDF-97C1DE742BF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F541EF84-C99E-4710-AD1A-13D24531E76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a:extLst>
            <a:ext uri="{FF2B5EF4-FFF2-40B4-BE49-F238E27FC236}">
              <a16:creationId xmlns:a16="http://schemas.microsoft.com/office/drawing/2014/main" id="{7AF5A7A9-5F6E-4DF5-973C-E4E13E3DBCAE}"/>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97C60DE6-4978-4B8D-AB92-7B579920F7A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a:extLst>
            <a:ext uri="{FF2B5EF4-FFF2-40B4-BE49-F238E27FC236}">
              <a16:creationId xmlns:a16="http://schemas.microsoft.com/office/drawing/2014/main" id="{1B2FC71A-ADE0-4FCA-AFDF-8AE1ED277B8F}"/>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12F70131-E462-49DF-ABCE-121C4F249EC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a:extLst>
            <a:ext uri="{FF2B5EF4-FFF2-40B4-BE49-F238E27FC236}">
              <a16:creationId xmlns:a16="http://schemas.microsoft.com/office/drawing/2014/main" id="{8908B1C5-7F7E-4A62-8595-135D98AA12C8}"/>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6C204017-9F45-4CE7-85AA-69476DB8720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166741</xdr:rowOff>
    </xdr:from>
    <xdr:to>
      <xdr:col>54</xdr:col>
      <xdr:colOff>189865</xdr:colOff>
      <xdr:row>64</xdr:row>
      <xdr:rowOff>29337</xdr:rowOff>
    </xdr:to>
    <xdr:cxnSp macro="">
      <xdr:nvCxnSpPr>
        <xdr:cNvPr id="226" name="直線コネクタ 225">
          <a:extLst>
            <a:ext uri="{FF2B5EF4-FFF2-40B4-BE49-F238E27FC236}">
              <a16:creationId xmlns:a16="http://schemas.microsoft.com/office/drawing/2014/main" id="{9DCBF6FA-884E-4302-8C89-6804B063F3DC}"/>
            </a:ext>
          </a:extLst>
        </xdr:cNvPr>
        <xdr:cNvCxnSpPr/>
      </xdr:nvCxnSpPr>
      <xdr:spPr>
        <a:xfrm flipV="1">
          <a:off x="10476865" y="9767941"/>
          <a:ext cx="0" cy="123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33164</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3AD81C22-63E4-47EC-A177-4342C011DD54}"/>
            </a:ext>
          </a:extLst>
        </xdr:cNvPr>
        <xdr:cNvSpPr txBox="1"/>
      </xdr:nvSpPr>
      <xdr:spPr>
        <a:xfrm>
          <a:off x="10515600" y="1100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29337</xdr:rowOff>
    </xdr:from>
    <xdr:to>
      <xdr:col>55</xdr:col>
      <xdr:colOff>88900</xdr:colOff>
      <xdr:row>64</xdr:row>
      <xdr:rowOff>29337</xdr:rowOff>
    </xdr:to>
    <xdr:cxnSp macro="">
      <xdr:nvCxnSpPr>
        <xdr:cNvPr id="228" name="直線コネクタ 227">
          <a:extLst>
            <a:ext uri="{FF2B5EF4-FFF2-40B4-BE49-F238E27FC236}">
              <a16:creationId xmlns:a16="http://schemas.microsoft.com/office/drawing/2014/main" id="{4C404579-F361-4227-A026-78784C24065F}"/>
            </a:ext>
          </a:extLst>
        </xdr:cNvPr>
        <xdr:cNvCxnSpPr/>
      </xdr:nvCxnSpPr>
      <xdr:spPr>
        <a:xfrm>
          <a:off x="10388600" y="11002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113418</xdr:rowOff>
    </xdr:from>
    <xdr:ext cx="599010" cy="259045"/>
    <xdr:sp macro="" textlink="">
      <xdr:nvSpPr>
        <xdr:cNvPr id="229" name="【橋りょう・トンネル】&#10;一人当たり有形固定資産（償却資産）額最大値テキスト">
          <a:extLst>
            <a:ext uri="{FF2B5EF4-FFF2-40B4-BE49-F238E27FC236}">
              <a16:creationId xmlns:a16="http://schemas.microsoft.com/office/drawing/2014/main" id="{AA78D7E3-F332-430A-828D-D2F5D9CC8FC6}"/>
            </a:ext>
          </a:extLst>
        </xdr:cNvPr>
        <xdr:cNvSpPr txBox="1"/>
      </xdr:nvSpPr>
      <xdr:spPr>
        <a:xfrm>
          <a:off x="10515600" y="95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166741</xdr:rowOff>
    </xdr:from>
    <xdr:to>
      <xdr:col>55</xdr:col>
      <xdr:colOff>88900</xdr:colOff>
      <xdr:row>56</xdr:row>
      <xdr:rowOff>166741</xdr:rowOff>
    </xdr:to>
    <xdr:cxnSp macro="">
      <xdr:nvCxnSpPr>
        <xdr:cNvPr id="230" name="直線コネクタ 229">
          <a:extLst>
            <a:ext uri="{FF2B5EF4-FFF2-40B4-BE49-F238E27FC236}">
              <a16:creationId xmlns:a16="http://schemas.microsoft.com/office/drawing/2014/main" id="{1ACF4C4B-DF9F-4EA7-B2D9-9515D371A63B}"/>
            </a:ext>
          </a:extLst>
        </xdr:cNvPr>
        <xdr:cNvCxnSpPr/>
      </xdr:nvCxnSpPr>
      <xdr:spPr>
        <a:xfrm>
          <a:off x="10388600" y="97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103495</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8752B881-31E4-4CE9-B5F5-6D1C26A0CBD8}"/>
            </a:ext>
          </a:extLst>
        </xdr:cNvPr>
        <xdr:cNvSpPr txBox="1"/>
      </xdr:nvSpPr>
      <xdr:spPr>
        <a:xfrm>
          <a:off x="10515600" y="103904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80618</xdr:rowOff>
    </xdr:from>
    <xdr:to>
      <xdr:col>55</xdr:col>
      <xdr:colOff>50800</xdr:colOff>
      <xdr:row>62</xdr:row>
      <xdr:rowOff>10768</xdr:rowOff>
    </xdr:to>
    <xdr:sp macro="" textlink="">
      <xdr:nvSpPr>
        <xdr:cNvPr id="232" name="フローチャート: 判断 231">
          <a:extLst>
            <a:ext uri="{FF2B5EF4-FFF2-40B4-BE49-F238E27FC236}">
              <a16:creationId xmlns:a16="http://schemas.microsoft.com/office/drawing/2014/main" id="{76C4FC69-E823-48BE-863E-91CDFCEE0565}"/>
            </a:ext>
          </a:extLst>
        </xdr:cNvPr>
        <xdr:cNvSpPr/>
      </xdr:nvSpPr>
      <xdr:spPr>
        <a:xfrm>
          <a:off x="10426700" y="1053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81895</xdr:rowOff>
    </xdr:from>
    <xdr:to>
      <xdr:col>50</xdr:col>
      <xdr:colOff>165100</xdr:colOff>
      <xdr:row>62</xdr:row>
      <xdr:rowOff>12045</xdr:rowOff>
    </xdr:to>
    <xdr:sp macro="" textlink="">
      <xdr:nvSpPr>
        <xdr:cNvPr id="233" name="フローチャート: 判断 232">
          <a:extLst>
            <a:ext uri="{FF2B5EF4-FFF2-40B4-BE49-F238E27FC236}">
              <a16:creationId xmlns:a16="http://schemas.microsoft.com/office/drawing/2014/main" id="{2F166DDB-A03F-4974-8133-9C7DEEA7826C}"/>
            </a:ext>
          </a:extLst>
        </xdr:cNvPr>
        <xdr:cNvSpPr/>
      </xdr:nvSpPr>
      <xdr:spPr>
        <a:xfrm>
          <a:off x="9588500" y="1054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86851</xdr:rowOff>
    </xdr:from>
    <xdr:to>
      <xdr:col>46</xdr:col>
      <xdr:colOff>38100</xdr:colOff>
      <xdr:row>62</xdr:row>
      <xdr:rowOff>17001</xdr:rowOff>
    </xdr:to>
    <xdr:sp macro="" textlink="">
      <xdr:nvSpPr>
        <xdr:cNvPr id="234" name="フローチャート: 判断 233">
          <a:extLst>
            <a:ext uri="{FF2B5EF4-FFF2-40B4-BE49-F238E27FC236}">
              <a16:creationId xmlns:a16="http://schemas.microsoft.com/office/drawing/2014/main" id="{2E46D338-928E-4BD1-AE4B-B436E7179600}"/>
            </a:ext>
          </a:extLst>
        </xdr:cNvPr>
        <xdr:cNvSpPr/>
      </xdr:nvSpPr>
      <xdr:spPr>
        <a:xfrm>
          <a:off x="8699500" y="1054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87484</xdr:rowOff>
    </xdr:from>
    <xdr:to>
      <xdr:col>41</xdr:col>
      <xdr:colOff>101600</xdr:colOff>
      <xdr:row>62</xdr:row>
      <xdr:rowOff>17634</xdr:rowOff>
    </xdr:to>
    <xdr:sp macro="" textlink="">
      <xdr:nvSpPr>
        <xdr:cNvPr id="235" name="フローチャート: 判断 234">
          <a:extLst>
            <a:ext uri="{FF2B5EF4-FFF2-40B4-BE49-F238E27FC236}">
              <a16:creationId xmlns:a16="http://schemas.microsoft.com/office/drawing/2014/main" id="{6F074AC7-E289-4237-9BC4-6F971510AE79}"/>
            </a:ext>
          </a:extLst>
        </xdr:cNvPr>
        <xdr:cNvSpPr/>
      </xdr:nvSpPr>
      <xdr:spPr>
        <a:xfrm>
          <a:off x="7810500" y="1054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90300</xdr:rowOff>
    </xdr:from>
    <xdr:to>
      <xdr:col>36</xdr:col>
      <xdr:colOff>165100</xdr:colOff>
      <xdr:row>62</xdr:row>
      <xdr:rowOff>20450</xdr:rowOff>
    </xdr:to>
    <xdr:sp macro="" textlink="">
      <xdr:nvSpPr>
        <xdr:cNvPr id="236" name="フローチャート: 判断 235">
          <a:extLst>
            <a:ext uri="{FF2B5EF4-FFF2-40B4-BE49-F238E27FC236}">
              <a16:creationId xmlns:a16="http://schemas.microsoft.com/office/drawing/2014/main" id="{AF317429-78DB-4EDA-968F-58AA46D3D476}"/>
            </a:ext>
          </a:extLst>
        </xdr:cNvPr>
        <xdr:cNvSpPr/>
      </xdr:nvSpPr>
      <xdr:spPr>
        <a:xfrm>
          <a:off x="6921500" y="1054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E9240D19-0145-4C61-84BB-CBB9B02CD3D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BAB5987F-F439-4AD9-85CA-70A8462AB01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7CF78885-2D68-4E8B-8B96-43FDBF2145F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D213999F-FD37-4484-BA0C-3ADE234FFE7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9AAFD935-2094-4D5B-9850-5396BD652E8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91922</xdr:rowOff>
    </xdr:from>
    <xdr:to>
      <xdr:col>55</xdr:col>
      <xdr:colOff>50800</xdr:colOff>
      <xdr:row>63</xdr:row>
      <xdr:rowOff>22072</xdr:rowOff>
    </xdr:to>
    <xdr:sp macro="" textlink="">
      <xdr:nvSpPr>
        <xdr:cNvPr id="242" name="楕円 241">
          <a:extLst>
            <a:ext uri="{FF2B5EF4-FFF2-40B4-BE49-F238E27FC236}">
              <a16:creationId xmlns:a16="http://schemas.microsoft.com/office/drawing/2014/main" id="{A2AB750D-10DF-4EE3-864F-412300EE173F}"/>
            </a:ext>
          </a:extLst>
        </xdr:cNvPr>
        <xdr:cNvSpPr/>
      </xdr:nvSpPr>
      <xdr:spPr>
        <a:xfrm>
          <a:off x="10426700" y="1072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70349</xdr:rowOff>
    </xdr:from>
    <xdr:ext cx="534377" cy="259045"/>
    <xdr:sp macro="" textlink="">
      <xdr:nvSpPr>
        <xdr:cNvPr id="243" name="【橋りょう・トンネル】&#10;一人当たり有形固定資産（償却資産）額該当値テキスト">
          <a:extLst>
            <a:ext uri="{FF2B5EF4-FFF2-40B4-BE49-F238E27FC236}">
              <a16:creationId xmlns:a16="http://schemas.microsoft.com/office/drawing/2014/main" id="{F895A340-8B36-4990-9CCF-56E7C5005D1F}"/>
            </a:ext>
          </a:extLst>
        </xdr:cNvPr>
        <xdr:cNvSpPr txBox="1"/>
      </xdr:nvSpPr>
      <xdr:spPr>
        <a:xfrm>
          <a:off x="10515600" y="1070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90700</xdr:rowOff>
    </xdr:from>
    <xdr:to>
      <xdr:col>50</xdr:col>
      <xdr:colOff>165100</xdr:colOff>
      <xdr:row>63</xdr:row>
      <xdr:rowOff>20850</xdr:rowOff>
    </xdr:to>
    <xdr:sp macro="" textlink="">
      <xdr:nvSpPr>
        <xdr:cNvPr id="244" name="楕円 243">
          <a:extLst>
            <a:ext uri="{FF2B5EF4-FFF2-40B4-BE49-F238E27FC236}">
              <a16:creationId xmlns:a16="http://schemas.microsoft.com/office/drawing/2014/main" id="{B2D770B1-DF22-4022-BBA8-85498931B2E3}"/>
            </a:ext>
          </a:extLst>
        </xdr:cNvPr>
        <xdr:cNvSpPr/>
      </xdr:nvSpPr>
      <xdr:spPr>
        <a:xfrm>
          <a:off x="9588500" y="1072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141500</xdr:rowOff>
    </xdr:from>
    <xdr:to>
      <xdr:col>55</xdr:col>
      <xdr:colOff>0</xdr:colOff>
      <xdr:row>62</xdr:row>
      <xdr:rowOff>142722</xdr:rowOff>
    </xdr:to>
    <xdr:cxnSp macro="">
      <xdr:nvCxnSpPr>
        <xdr:cNvPr id="245" name="直線コネクタ 244">
          <a:extLst>
            <a:ext uri="{FF2B5EF4-FFF2-40B4-BE49-F238E27FC236}">
              <a16:creationId xmlns:a16="http://schemas.microsoft.com/office/drawing/2014/main" id="{F653968E-D51F-4409-B50B-5A6C76B5FF27}"/>
            </a:ext>
          </a:extLst>
        </xdr:cNvPr>
        <xdr:cNvCxnSpPr/>
      </xdr:nvCxnSpPr>
      <xdr:spPr>
        <a:xfrm>
          <a:off x="9639300" y="10771400"/>
          <a:ext cx="838200" cy="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92292</xdr:rowOff>
    </xdr:from>
    <xdr:to>
      <xdr:col>46</xdr:col>
      <xdr:colOff>38100</xdr:colOff>
      <xdr:row>63</xdr:row>
      <xdr:rowOff>22442</xdr:rowOff>
    </xdr:to>
    <xdr:sp macro="" textlink="">
      <xdr:nvSpPr>
        <xdr:cNvPr id="246" name="楕円 245">
          <a:extLst>
            <a:ext uri="{FF2B5EF4-FFF2-40B4-BE49-F238E27FC236}">
              <a16:creationId xmlns:a16="http://schemas.microsoft.com/office/drawing/2014/main" id="{64E3DE37-C11B-4959-B4B7-83081A9A9934}"/>
            </a:ext>
          </a:extLst>
        </xdr:cNvPr>
        <xdr:cNvSpPr/>
      </xdr:nvSpPr>
      <xdr:spPr>
        <a:xfrm>
          <a:off x="8699500" y="1072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141500</xdr:rowOff>
    </xdr:from>
    <xdr:to>
      <xdr:col>50</xdr:col>
      <xdr:colOff>114300</xdr:colOff>
      <xdr:row>62</xdr:row>
      <xdr:rowOff>143092</xdr:rowOff>
    </xdr:to>
    <xdr:cxnSp macro="">
      <xdr:nvCxnSpPr>
        <xdr:cNvPr id="247" name="直線コネクタ 246">
          <a:extLst>
            <a:ext uri="{FF2B5EF4-FFF2-40B4-BE49-F238E27FC236}">
              <a16:creationId xmlns:a16="http://schemas.microsoft.com/office/drawing/2014/main" id="{6BA59C86-42FE-48B3-9D53-A2A60847B538}"/>
            </a:ext>
          </a:extLst>
        </xdr:cNvPr>
        <xdr:cNvCxnSpPr/>
      </xdr:nvCxnSpPr>
      <xdr:spPr>
        <a:xfrm flipV="1">
          <a:off x="8750300" y="10771400"/>
          <a:ext cx="889000" cy="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90810</xdr:rowOff>
    </xdr:from>
    <xdr:to>
      <xdr:col>41</xdr:col>
      <xdr:colOff>101600</xdr:colOff>
      <xdr:row>63</xdr:row>
      <xdr:rowOff>20960</xdr:rowOff>
    </xdr:to>
    <xdr:sp macro="" textlink="">
      <xdr:nvSpPr>
        <xdr:cNvPr id="248" name="楕円 247">
          <a:extLst>
            <a:ext uri="{FF2B5EF4-FFF2-40B4-BE49-F238E27FC236}">
              <a16:creationId xmlns:a16="http://schemas.microsoft.com/office/drawing/2014/main" id="{234AB2CE-2093-400F-8177-A479EAF6563A}"/>
            </a:ext>
          </a:extLst>
        </xdr:cNvPr>
        <xdr:cNvSpPr/>
      </xdr:nvSpPr>
      <xdr:spPr>
        <a:xfrm>
          <a:off x="7810500" y="1072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141610</xdr:rowOff>
    </xdr:from>
    <xdr:to>
      <xdr:col>45</xdr:col>
      <xdr:colOff>177800</xdr:colOff>
      <xdr:row>62</xdr:row>
      <xdr:rowOff>143092</xdr:rowOff>
    </xdr:to>
    <xdr:cxnSp macro="">
      <xdr:nvCxnSpPr>
        <xdr:cNvPr id="249" name="直線コネクタ 248">
          <a:extLst>
            <a:ext uri="{FF2B5EF4-FFF2-40B4-BE49-F238E27FC236}">
              <a16:creationId xmlns:a16="http://schemas.microsoft.com/office/drawing/2014/main" id="{0BEDDA7A-7131-4D83-839F-323B64813781}"/>
            </a:ext>
          </a:extLst>
        </xdr:cNvPr>
        <xdr:cNvCxnSpPr/>
      </xdr:nvCxnSpPr>
      <xdr:spPr>
        <a:xfrm>
          <a:off x="7861300" y="10771510"/>
          <a:ext cx="889000" cy="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96449</xdr:rowOff>
    </xdr:from>
    <xdr:to>
      <xdr:col>36</xdr:col>
      <xdr:colOff>165100</xdr:colOff>
      <xdr:row>63</xdr:row>
      <xdr:rowOff>26599</xdr:rowOff>
    </xdr:to>
    <xdr:sp macro="" textlink="">
      <xdr:nvSpPr>
        <xdr:cNvPr id="250" name="楕円 249">
          <a:extLst>
            <a:ext uri="{FF2B5EF4-FFF2-40B4-BE49-F238E27FC236}">
              <a16:creationId xmlns:a16="http://schemas.microsoft.com/office/drawing/2014/main" id="{C0CEB164-3902-4C35-9DD3-BB11D205D521}"/>
            </a:ext>
          </a:extLst>
        </xdr:cNvPr>
        <xdr:cNvSpPr/>
      </xdr:nvSpPr>
      <xdr:spPr>
        <a:xfrm>
          <a:off x="6921500" y="1072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141610</xdr:rowOff>
    </xdr:from>
    <xdr:to>
      <xdr:col>41</xdr:col>
      <xdr:colOff>50800</xdr:colOff>
      <xdr:row>62</xdr:row>
      <xdr:rowOff>147249</xdr:rowOff>
    </xdr:to>
    <xdr:cxnSp macro="">
      <xdr:nvCxnSpPr>
        <xdr:cNvPr id="251" name="直線コネクタ 250">
          <a:extLst>
            <a:ext uri="{FF2B5EF4-FFF2-40B4-BE49-F238E27FC236}">
              <a16:creationId xmlns:a16="http://schemas.microsoft.com/office/drawing/2014/main" id="{7194C91F-AC78-4C36-8F46-9CF340AD9DC8}"/>
            </a:ext>
          </a:extLst>
        </xdr:cNvPr>
        <xdr:cNvCxnSpPr/>
      </xdr:nvCxnSpPr>
      <xdr:spPr>
        <a:xfrm flipV="1">
          <a:off x="6972300" y="10771510"/>
          <a:ext cx="8890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28572</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34E661BC-DB17-4C57-8C73-BD7CF0758347}"/>
            </a:ext>
          </a:extLst>
        </xdr:cNvPr>
        <xdr:cNvSpPr txBox="1"/>
      </xdr:nvSpPr>
      <xdr:spPr>
        <a:xfrm>
          <a:off x="9327095" y="10315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33528</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8C52AD59-919A-4E00-AC11-158256397D00}"/>
            </a:ext>
          </a:extLst>
        </xdr:cNvPr>
        <xdr:cNvSpPr txBox="1"/>
      </xdr:nvSpPr>
      <xdr:spPr>
        <a:xfrm>
          <a:off x="8450795" y="1032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34161</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B1CA8985-FA13-413B-86DC-92E1CDD9A310}"/>
            </a:ext>
          </a:extLst>
        </xdr:cNvPr>
        <xdr:cNvSpPr txBox="1"/>
      </xdr:nvSpPr>
      <xdr:spPr>
        <a:xfrm>
          <a:off x="7561795" y="10321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36977</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C6EF52CA-19AB-4B7B-A468-6460292E92A0}"/>
            </a:ext>
          </a:extLst>
        </xdr:cNvPr>
        <xdr:cNvSpPr txBox="1"/>
      </xdr:nvSpPr>
      <xdr:spPr>
        <a:xfrm>
          <a:off x="6672795" y="10323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11977</xdr:rowOff>
    </xdr:from>
    <xdr:ext cx="534377" cy="259045"/>
    <xdr:sp macro="" textlink="">
      <xdr:nvSpPr>
        <xdr:cNvPr id="256" name="n_1mainValue【橋りょう・トンネル】&#10;一人当たり有形固定資産（償却資産）額">
          <a:extLst>
            <a:ext uri="{FF2B5EF4-FFF2-40B4-BE49-F238E27FC236}">
              <a16:creationId xmlns:a16="http://schemas.microsoft.com/office/drawing/2014/main" id="{4987F7E8-8B28-4CD6-83D2-9A8CF4BADC2D}"/>
            </a:ext>
          </a:extLst>
        </xdr:cNvPr>
        <xdr:cNvSpPr txBox="1"/>
      </xdr:nvSpPr>
      <xdr:spPr>
        <a:xfrm>
          <a:off x="9359411" y="1081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13569</xdr:rowOff>
    </xdr:from>
    <xdr:ext cx="534377" cy="259045"/>
    <xdr:sp macro="" textlink="">
      <xdr:nvSpPr>
        <xdr:cNvPr id="257" name="n_2mainValue【橋りょう・トンネル】&#10;一人当たり有形固定資産（償却資産）額">
          <a:extLst>
            <a:ext uri="{FF2B5EF4-FFF2-40B4-BE49-F238E27FC236}">
              <a16:creationId xmlns:a16="http://schemas.microsoft.com/office/drawing/2014/main" id="{CFB8002A-A398-4267-8ED3-A0B7FF16B0D3}"/>
            </a:ext>
          </a:extLst>
        </xdr:cNvPr>
        <xdr:cNvSpPr txBox="1"/>
      </xdr:nvSpPr>
      <xdr:spPr>
        <a:xfrm>
          <a:off x="8483111" y="1081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12087</xdr:rowOff>
    </xdr:from>
    <xdr:ext cx="534377" cy="259045"/>
    <xdr:sp macro="" textlink="">
      <xdr:nvSpPr>
        <xdr:cNvPr id="258" name="n_3mainValue【橋りょう・トンネル】&#10;一人当たり有形固定資産（償却資産）額">
          <a:extLst>
            <a:ext uri="{FF2B5EF4-FFF2-40B4-BE49-F238E27FC236}">
              <a16:creationId xmlns:a16="http://schemas.microsoft.com/office/drawing/2014/main" id="{D21D45DC-7B7E-4FE4-9556-A87C3007C83B}"/>
            </a:ext>
          </a:extLst>
        </xdr:cNvPr>
        <xdr:cNvSpPr txBox="1"/>
      </xdr:nvSpPr>
      <xdr:spPr>
        <a:xfrm>
          <a:off x="7594111" y="1081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17726</xdr:rowOff>
    </xdr:from>
    <xdr:ext cx="534377" cy="259045"/>
    <xdr:sp macro="" textlink="">
      <xdr:nvSpPr>
        <xdr:cNvPr id="259" name="n_4mainValue【橋りょう・トンネル】&#10;一人当たり有形固定資産（償却資産）額">
          <a:extLst>
            <a:ext uri="{FF2B5EF4-FFF2-40B4-BE49-F238E27FC236}">
              <a16:creationId xmlns:a16="http://schemas.microsoft.com/office/drawing/2014/main" id="{C140B0C0-80FB-4EC8-80C0-E56DC035E682}"/>
            </a:ext>
          </a:extLst>
        </xdr:cNvPr>
        <xdr:cNvSpPr txBox="1"/>
      </xdr:nvSpPr>
      <xdr:spPr>
        <a:xfrm>
          <a:off x="6705111" y="1081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DAF3E7BC-898C-46AA-9D53-C7ECB2C069C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0CACA60E-16F6-41A5-AAF6-35623DA1127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011145FB-1A07-464D-9955-89DB3292161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8DB68629-C85E-4A09-8322-87B876EEE98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C6794ECB-B38A-4419-9E84-6933ADC1149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B9FEDA55-AEEE-4E81-B00F-7BAA9DE47A7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99D4922D-38F6-423E-99E7-F0C0CF9E581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B901DEA9-74FE-4461-97B4-8AAD8C07C63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9645EB61-CB6A-4709-B3CA-C919DF03BAF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EF01E1A8-4DCB-4F72-ACD4-EF7D5C106B9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a:extLst>
            <a:ext uri="{FF2B5EF4-FFF2-40B4-BE49-F238E27FC236}">
              <a16:creationId xmlns:a16="http://schemas.microsoft.com/office/drawing/2014/main" id="{F90C571F-0932-41AF-9A0E-B566B881599A}"/>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F4B94449-6080-4C71-8103-0DA15590EBFB}"/>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2" name="テキスト ボックス 271">
          <a:extLst>
            <a:ext uri="{FF2B5EF4-FFF2-40B4-BE49-F238E27FC236}">
              <a16:creationId xmlns:a16="http://schemas.microsoft.com/office/drawing/2014/main" id="{CAB08396-5A16-4BA9-AA14-D243F7C4BAED}"/>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AD4B4029-F1B6-42E6-9C59-BE7E8AEBFD97}"/>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38D5039F-C06C-4369-92BF-0BAC2141E54B}"/>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2E6BA693-CB22-4807-B0F0-78753FD0C4EA}"/>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E74A51DA-9C8A-4628-9A04-2916122D3EB7}"/>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EB0AFCE5-BB13-4206-B2E7-67725F92A594}"/>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831E4AF7-175F-4B25-BE46-30953AA126DC}"/>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B2A933C2-F6FA-488C-ACD2-93F3899A0F2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C5629DE5-28A8-42F3-8F77-D3C82C25FE83}"/>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29C6CCCC-59A3-4A48-8BA3-BBABCB0F26F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70104</xdr:rowOff>
    </xdr:from>
    <xdr:to>
      <xdr:col>24</xdr:col>
      <xdr:colOff>62865</xdr:colOff>
      <xdr:row>86</xdr:row>
      <xdr:rowOff>79248</xdr:rowOff>
    </xdr:to>
    <xdr:cxnSp macro="">
      <xdr:nvCxnSpPr>
        <xdr:cNvPr id="282" name="直線コネクタ 281">
          <a:extLst>
            <a:ext uri="{FF2B5EF4-FFF2-40B4-BE49-F238E27FC236}">
              <a16:creationId xmlns:a16="http://schemas.microsoft.com/office/drawing/2014/main" id="{ECD2154B-2249-4D33-8733-C31B8B3BD862}"/>
            </a:ext>
          </a:extLst>
        </xdr:cNvPr>
        <xdr:cNvCxnSpPr/>
      </xdr:nvCxnSpPr>
      <xdr:spPr>
        <a:xfrm flipV="1">
          <a:off x="4634865" y="1344320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83075</xdr:rowOff>
    </xdr:from>
    <xdr:ext cx="405111" cy="259045"/>
    <xdr:sp macro="" textlink="">
      <xdr:nvSpPr>
        <xdr:cNvPr id="283" name="【公営住宅】&#10;有形固定資産減価償却率最小値テキスト">
          <a:extLst>
            <a:ext uri="{FF2B5EF4-FFF2-40B4-BE49-F238E27FC236}">
              <a16:creationId xmlns:a16="http://schemas.microsoft.com/office/drawing/2014/main" id="{2874E1DC-4B8A-4CE2-BD77-11A92E99D3D3}"/>
            </a:ext>
          </a:extLst>
        </xdr:cNvPr>
        <xdr:cNvSpPr txBox="1"/>
      </xdr:nvSpPr>
      <xdr:spPr>
        <a:xfrm>
          <a:off x="4673600" y="1482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79248</xdr:rowOff>
    </xdr:from>
    <xdr:to>
      <xdr:col>24</xdr:col>
      <xdr:colOff>152400</xdr:colOff>
      <xdr:row>86</xdr:row>
      <xdr:rowOff>79248</xdr:rowOff>
    </xdr:to>
    <xdr:cxnSp macro="">
      <xdr:nvCxnSpPr>
        <xdr:cNvPr id="284" name="直線コネクタ 283">
          <a:extLst>
            <a:ext uri="{FF2B5EF4-FFF2-40B4-BE49-F238E27FC236}">
              <a16:creationId xmlns:a16="http://schemas.microsoft.com/office/drawing/2014/main" id="{4BAE756C-E16E-4C8B-89D0-80FC6C4BFC8D}"/>
            </a:ext>
          </a:extLst>
        </xdr:cNvPr>
        <xdr:cNvCxnSpPr/>
      </xdr:nvCxnSpPr>
      <xdr:spPr>
        <a:xfrm>
          <a:off x="4546600" y="1482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16781</xdr:rowOff>
    </xdr:from>
    <xdr:ext cx="405111" cy="259045"/>
    <xdr:sp macro="" textlink="">
      <xdr:nvSpPr>
        <xdr:cNvPr id="285" name="【公営住宅】&#10;有形固定資産減価償却率最大値テキスト">
          <a:extLst>
            <a:ext uri="{FF2B5EF4-FFF2-40B4-BE49-F238E27FC236}">
              <a16:creationId xmlns:a16="http://schemas.microsoft.com/office/drawing/2014/main" id="{5B298319-5999-4C65-AB5A-C21B3F8D7698}"/>
            </a:ext>
          </a:extLst>
        </xdr:cNvPr>
        <xdr:cNvSpPr txBox="1"/>
      </xdr:nvSpPr>
      <xdr:spPr>
        <a:xfrm>
          <a:off x="4673600" y="13218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70104</xdr:rowOff>
    </xdr:from>
    <xdr:to>
      <xdr:col>24</xdr:col>
      <xdr:colOff>152400</xdr:colOff>
      <xdr:row>78</xdr:row>
      <xdr:rowOff>70104</xdr:rowOff>
    </xdr:to>
    <xdr:cxnSp macro="">
      <xdr:nvCxnSpPr>
        <xdr:cNvPr id="286" name="直線コネクタ 285">
          <a:extLst>
            <a:ext uri="{FF2B5EF4-FFF2-40B4-BE49-F238E27FC236}">
              <a16:creationId xmlns:a16="http://schemas.microsoft.com/office/drawing/2014/main" id="{9FFE4918-977E-4BA1-A9BF-C15682275C69}"/>
            </a:ext>
          </a:extLst>
        </xdr:cNvPr>
        <xdr:cNvCxnSpPr/>
      </xdr:nvCxnSpPr>
      <xdr:spPr>
        <a:xfrm>
          <a:off x="4546600" y="1344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98314</xdr:rowOff>
    </xdr:from>
    <xdr:ext cx="405111" cy="259045"/>
    <xdr:sp macro="" textlink="">
      <xdr:nvSpPr>
        <xdr:cNvPr id="287" name="【公営住宅】&#10;有形固定資産減価償却率平均値テキスト">
          <a:extLst>
            <a:ext uri="{FF2B5EF4-FFF2-40B4-BE49-F238E27FC236}">
              <a16:creationId xmlns:a16="http://schemas.microsoft.com/office/drawing/2014/main" id="{1252AFC5-0D6E-43BE-AE4A-F1B1ED8083EA}"/>
            </a:ext>
          </a:extLst>
        </xdr:cNvPr>
        <xdr:cNvSpPr txBox="1"/>
      </xdr:nvSpPr>
      <xdr:spPr>
        <a:xfrm>
          <a:off x="4673600" y="14157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119887</xdr:rowOff>
    </xdr:from>
    <xdr:to>
      <xdr:col>24</xdr:col>
      <xdr:colOff>114300</xdr:colOff>
      <xdr:row>83</xdr:row>
      <xdr:rowOff>50037</xdr:rowOff>
    </xdr:to>
    <xdr:sp macro="" textlink="">
      <xdr:nvSpPr>
        <xdr:cNvPr id="288" name="フローチャート: 判断 287">
          <a:extLst>
            <a:ext uri="{FF2B5EF4-FFF2-40B4-BE49-F238E27FC236}">
              <a16:creationId xmlns:a16="http://schemas.microsoft.com/office/drawing/2014/main" id="{1397DA31-7E85-46AB-905A-410FC629E506}"/>
            </a:ext>
          </a:extLst>
        </xdr:cNvPr>
        <xdr:cNvSpPr/>
      </xdr:nvSpPr>
      <xdr:spPr>
        <a:xfrm>
          <a:off x="45847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60452</xdr:rowOff>
    </xdr:from>
    <xdr:to>
      <xdr:col>20</xdr:col>
      <xdr:colOff>38100</xdr:colOff>
      <xdr:row>82</xdr:row>
      <xdr:rowOff>162052</xdr:rowOff>
    </xdr:to>
    <xdr:sp macro="" textlink="">
      <xdr:nvSpPr>
        <xdr:cNvPr id="289" name="フローチャート: 判断 288">
          <a:extLst>
            <a:ext uri="{FF2B5EF4-FFF2-40B4-BE49-F238E27FC236}">
              <a16:creationId xmlns:a16="http://schemas.microsoft.com/office/drawing/2014/main" id="{2ABC1982-8D84-4F45-8A21-DEC1436F68D8}"/>
            </a:ext>
          </a:extLst>
        </xdr:cNvPr>
        <xdr:cNvSpPr/>
      </xdr:nvSpPr>
      <xdr:spPr>
        <a:xfrm>
          <a:off x="3746500" y="1411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23876</xdr:rowOff>
    </xdr:from>
    <xdr:to>
      <xdr:col>15</xdr:col>
      <xdr:colOff>101600</xdr:colOff>
      <xdr:row>82</xdr:row>
      <xdr:rowOff>125476</xdr:rowOff>
    </xdr:to>
    <xdr:sp macro="" textlink="">
      <xdr:nvSpPr>
        <xdr:cNvPr id="290" name="フローチャート: 判断 289">
          <a:extLst>
            <a:ext uri="{FF2B5EF4-FFF2-40B4-BE49-F238E27FC236}">
              <a16:creationId xmlns:a16="http://schemas.microsoft.com/office/drawing/2014/main" id="{076CC3DF-4882-489B-A300-4283AB9317C0}"/>
            </a:ext>
          </a:extLst>
        </xdr:cNvPr>
        <xdr:cNvSpPr/>
      </xdr:nvSpPr>
      <xdr:spPr>
        <a:xfrm>
          <a:off x="2857500" y="1408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145035</xdr:rowOff>
    </xdr:from>
    <xdr:to>
      <xdr:col>10</xdr:col>
      <xdr:colOff>165100</xdr:colOff>
      <xdr:row>82</xdr:row>
      <xdr:rowOff>75185</xdr:rowOff>
    </xdr:to>
    <xdr:sp macro="" textlink="">
      <xdr:nvSpPr>
        <xdr:cNvPr id="291" name="フローチャート: 判断 290">
          <a:extLst>
            <a:ext uri="{FF2B5EF4-FFF2-40B4-BE49-F238E27FC236}">
              <a16:creationId xmlns:a16="http://schemas.microsoft.com/office/drawing/2014/main" id="{BADBAAC5-9580-4DE7-BBB1-6190070F0D68}"/>
            </a:ext>
          </a:extLst>
        </xdr:cNvPr>
        <xdr:cNvSpPr/>
      </xdr:nvSpPr>
      <xdr:spPr>
        <a:xfrm>
          <a:off x="1968500" y="140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108458</xdr:rowOff>
    </xdr:from>
    <xdr:to>
      <xdr:col>6</xdr:col>
      <xdr:colOff>38100</xdr:colOff>
      <xdr:row>82</xdr:row>
      <xdr:rowOff>38608</xdr:rowOff>
    </xdr:to>
    <xdr:sp macro="" textlink="">
      <xdr:nvSpPr>
        <xdr:cNvPr id="292" name="フローチャート: 判断 291">
          <a:extLst>
            <a:ext uri="{FF2B5EF4-FFF2-40B4-BE49-F238E27FC236}">
              <a16:creationId xmlns:a16="http://schemas.microsoft.com/office/drawing/2014/main" id="{B63275DC-97E5-4CD9-90BB-E549078ED21A}"/>
            </a:ext>
          </a:extLst>
        </xdr:cNvPr>
        <xdr:cNvSpPr/>
      </xdr:nvSpPr>
      <xdr:spPr>
        <a:xfrm>
          <a:off x="1079500" y="139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20C9A221-90E8-42DD-8999-E89C0417E3E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66F66CDE-BBC8-4B3D-B573-9BB15EC72A0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1EBF207C-B847-4BC8-806D-A84C5838925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975CACF1-71C2-4F18-9C75-DFF5BD63871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D43A9AF9-285C-4C2B-88A9-E7152CF494F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298" name="楕円 297">
          <a:extLst>
            <a:ext uri="{FF2B5EF4-FFF2-40B4-BE49-F238E27FC236}">
              <a16:creationId xmlns:a16="http://schemas.microsoft.com/office/drawing/2014/main" id="{16B88E37-7F6C-474B-8E76-917BEF818704}"/>
            </a:ext>
          </a:extLst>
        </xdr:cNvPr>
        <xdr:cNvSpPr/>
      </xdr:nvSpPr>
      <xdr:spPr>
        <a:xfrm>
          <a:off x="45847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21607</xdr:rowOff>
    </xdr:from>
    <xdr:ext cx="405111" cy="259045"/>
    <xdr:sp macro="" textlink="">
      <xdr:nvSpPr>
        <xdr:cNvPr id="299" name="【公営住宅】&#10;有形固定資産減価償却率該当値テキスト">
          <a:extLst>
            <a:ext uri="{FF2B5EF4-FFF2-40B4-BE49-F238E27FC236}">
              <a16:creationId xmlns:a16="http://schemas.microsoft.com/office/drawing/2014/main" id="{289DF03A-0863-4476-B186-0FDFB687D80C}"/>
            </a:ext>
          </a:extLst>
        </xdr:cNvPr>
        <xdr:cNvSpPr txBox="1"/>
      </xdr:nvSpPr>
      <xdr:spPr>
        <a:xfrm>
          <a:off x="4673600"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17018</xdr:rowOff>
    </xdr:from>
    <xdr:to>
      <xdr:col>20</xdr:col>
      <xdr:colOff>38100</xdr:colOff>
      <xdr:row>81</xdr:row>
      <xdr:rowOff>118618</xdr:rowOff>
    </xdr:to>
    <xdr:sp macro="" textlink="">
      <xdr:nvSpPr>
        <xdr:cNvPr id="300" name="楕円 299">
          <a:extLst>
            <a:ext uri="{FF2B5EF4-FFF2-40B4-BE49-F238E27FC236}">
              <a16:creationId xmlns:a16="http://schemas.microsoft.com/office/drawing/2014/main" id="{5408EAC0-A92A-4D22-AEB3-30E13B6EC612}"/>
            </a:ext>
          </a:extLst>
        </xdr:cNvPr>
        <xdr:cNvSpPr/>
      </xdr:nvSpPr>
      <xdr:spPr>
        <a:xfrm>
          <a:off x="3746500" y="1390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49530</xdr:rowOff>
    </xdr:from>
    <xdr:to>
      <xdr:col>24</xdr:col>
      <xdr:colOff>63500</xdr:colOff>
      <xdr:row>81</xdr:row>
      <xdr:rowOff>67818</xdr:rowOff>
    </xdr:to>
    <xdr:cxnSp macro="">
      <xdr:nvCxnSpPr>
        <xdr:cNvPr id="301" name="直線コネクタ 300">
          <a:extLst>
            <a:ext uri="{FF2B5EF4-FFF2-40B4-BE49-F238E27FC236}">
              <a16:creationId xmlns:a16="http://schemas.microsoft.com/office/drawing/2014/main" id="{4CAAC84C-0FD6-4ED5-B3E8-6428AFBB56A2}"/>
            </a:ext>
          </a:extLst>
        </xdr:cNvPr>
        <xdr:cNvCxnSpPr/>
      </xdr:nvCxnSpPr>
      <xdr:spPr>
        <a:xfrm flipV="1">
          <a:off x="3797300" y="1393698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103887</xdr:rowOff>
    </xdr:from>
    <xdr:to>
      <xdr:col>15</xdr:col>
      <xdr:colOff>101600</xdr:colOff>
      <xdr:row>82</xdr:row>
      <xdr:rowOff>34037</xdr:rowOff>
    </xdr:to>
    <xdr:sp macro="" textlink="">
      <xdr:nvSpPr>
        <xdr:cNvPr id="302" name="楕円 301">
          <a:extLst>
            <a:ext uri="{FF2B5EF4-FFF2-40B4-BE49-F238E27FC236}">
              <a16:creationId xmlns:a16="http://schemas.microsoft.com/office/drawing/2014/main" id="{93BC574D-0B3D-45A2-AC32-E960995B00EB}"/>
            </a:ext>
          </a:extLst>
        </xdr:cNvPr>
        <xdr:cNvSpPr/>
      </xdr:nvSpPr>
      <xdr:spPr>
        <a:xfrm>
          <a:off x="2857500" y="1399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67818</xdr:rowOff>
    </xdr:from>
    <xdr:to>
      <xdr:col>19</xdr:col>
      <xdr:colOff>177800</xdr:colOff>
      <xdr:row>81</xdr:row>
      <xdr:rowOff>154687</xdr:rowOff>
    </xdr:to>
    <xdr:cxnSp macro="">
      <xdr:nvCxnSpPr>
        <xdr:cNvPr id="303" name="直線コネクタ 302">
          <a:extLst>
            <a:ext uri="{FF2B5EF4-FFF2-40B4-BE49-F238E27FC236}">
              <a16:creationId xmlns:a16="http://schemas.microsoft.com/office/drawing/2014/main" id="{1AF851C3-1484-47E2-AD50-FDB07889597D}"/>
            </a:ext>
          </a:extLst>
        </xdr:cNvPr>
        <xdr:cNvCxnSpPr/>
      </xdr:nvCxnSpPr>
      <xdr:spPr>
        <a:xfrm flipV="1">
          <a:off x="2908300" y="13955268"/>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37592</xdr:rowOff>
    </xdr:from>
    <xdr:to>
      <xdr:col>10</xdr:col>
      <xdr:colOff>165100</xdr:colOff>
      <xdr:row>82</xdr:row>
      <xdr:rowOff>139192</xdr:rowOff>
    </xdr:to>
    <xdr:sp macro="" textlink="">
      <xdr:nvSpPr>
        <xdr:cNvPr id="304" name="楕円 303">
          <a:extLst>
            <a:ext uri="{FF2B5EF4-FFF2-40B4-BE49-F238E27FC236}">
              <a16:creationId xmlns:a16="http://schemas.microsoft.com/office/drawing/2014/main" id="{1D964E12-15A7-4470-8EAE-B4CEC899E9D7}"/>
            </a:ext>
          </a:extLst>
        </xdr:cNvPr>
        <xdr:cNvSpPr/>
      </xdr:nvSpPr>
      <xdr:spPr>
        <a:xfrm>
          <a:off x="1968500" y="140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154687</xdr:rowOff>
    </xdr:from>
    <xdr:to>
      <xdr:col>15</xdr:col>
      <xdr:colOff>50800</xdr:colOff>
      <xdr:row>82</xdr:row>
      <xdr:rowOff>88392</xdr:rowOff>
    </xdr:to>
    <xdr:cxnSp macro="">
      <xdr:nvCxnSpPr>
        <xdr:cNvPr id="305" name="直線コネクタ 304">
          <a:extLst>
            <a:ext uri="{FF2B5EF4-FFF2-40B4-BE49-F238E27FC236}">
              <a16:creationId xmlns:a16="http://schemas.microsoft.com/office/drawing/2014/main" id="{3AA9C83A-6579-4450-A9C6-50D308800062}"/>
            </a:ext>
          </a:extLst>
        </xdr:cNvPr>
        <xdr:cNvCxnSpPr/>
      </xdr:nvCxnSpPr>
      <xdr:spPr>
        <a:xfrm flipV="1">
          <a:off x="2019300" y="14042137"/>
          <a:ext cx="8890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131318</xdr:rowOff>
    </xdr:from>
    <xdr:to>
      <xdr:col>6</xdr:col>
      <xdr:colOff>38100</xdr:colOff>
      <xdr:row>82</xdr:row>
      <xdr:rowOff>61468</xdr:rowOff>
    </xdr:to>
    <xdr:sp macro="" textlink="">
      <xdr:nvSpPr>
        <xdr:cNvPr id="306" name="楕円 305">
          <a:extLst>
            <a:ext uri="{FF2B5EF4-FFF2-40B4-BE49-F238E27FC236}">
              <a16:creationId xmlns:a16="http://schemas.microsoft.com/office/drawing/2014/main" id="{FADBA4B6-DD84-4D78-AA72-3E7EEB1350F0}"/>
            </a:ext>
          </a:extLst>
        </xdr:cNvPr>
        <xdr:cNvSpPr/>
      </xdr:nvSpPr>
      <xdr:spPr>
        <a:xfrm>
          <a:off x="1079500" y="1401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10668</xdr:rowOff>
    </xdr:from>
    <xdr:to>
      <xdr:col>10</xdr:col>
      <xdr:colOff>114300</xdr:colOff>
      <xdr:row>82</xdr:row>
      <xdr:rowOff>88392</xdr:rowOff>
    </xdr:to>
    <xdr:cxnSp macro="">
      <xdr:nvCxnSpPr>
        <xdr:cNvPr id="307" name="直線コネクタ 306">
          <a:extLst>
            <a:ext uri="{FF2B5EF4-FFF2-40B4-BE49-F238E27FC236}">
              <a16:creationId xmlns:a16="http://schemas.microsoft.com/office/drawing/2014/main" id="{AE76EBBF-BF33-4D9B-BE6C-77BB49DB2260}"/>
            </a:ext>
          </a:extLst>
        </xdr:cNvPr>
        <xdr:cNvCxnSpPr/>
      </xdr:nvCxnSpPr>
      <xdr:spPr>
        <a:xfrm>
          <a:off x="1130300" y="1406956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153179</xdr:rowOff>
    </xdr:from>
    <xdr:ext cx="405111" cy="259045"/>
    <xdr:sp macro="" textlink="">
      <xdr:nvSpPr>
        <xdr:cNvPr id="308" name="n_1aveValue【公営住宅】&#10;有形固定資産減価償却率">
          <a:extLst>
            <a:ext uri="{FF2B5EF4-FFF2-40B4-BE49-F238E27FC236}">
              <a16:creationId xmlns:a16="http://schemas.microsoft.com/office/drawing/2014/main" id="{81D9DE70-F3F8-400A-9E9E-31BBF208017B}"/>
            </a:ext>
          </a:extLst>
        </xdr:cNvPr>
        <xdr:cNvSpPr txBox="1"/>
      </xdr:nvSpPr>
      <xdr:spPr>
        <a:xfrm>
          <a:off x="3582044" y="1421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116603</xdr:rowOff>
    </xdr:from>
    <xdr:ext cx="405111" cy="259045"/>
    <xdr:sp macro="" textlink="">
      <xdr:nvSpPr>
        <xdr:cNvPr id="309" name="n_2aveValue【公営住宅】&#10;有形固定資産減価償却率">
          <a:extLst>
            <a:ext uri="{FF2B5EF4-FFF2-40B4-BE49-F238E27FC236}">
              <a16:creationId xmlns:a16="http://schemas.microsoft.com/office/drawing/2014/main" id="{7DA063B5-80D4-476C-A3AA-F969F1B744D8}"/>
            </a:ext>
          </a:extLst>
        </xdr:cNvPr>
        <xdr:cNvSpPr txBox="1"/>
      </xdr:nvSpPr>
      <xdr:spPr>
        <a:xfrm>
          <a:off x="2705744" y="1417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91712</xdr:rowOff>
    </xdr:from>
    <xdr:ext cx="405111" cy="259045"/>
    <xdr:sp macro="" textlink="">
      <xdr:nvSpPr>
        <xdr:cNvPr id="310" name="n_3aveValue【公営住宅】&#10;有形固定資産減価償却率">
          <a:extLst>
            <a:ext uri="{FF2B5EF4-FFF2-40B4-BE49-F238E27FC236}">
              <a16:creationId xmlns:a16="http://schemas.microsoft.com/office/drawing/2014/main" id="{BDF20CAB-D089-4F25-B644-9F5AD4B9F5F2}"/>
            </a:ext>
          </a:extLst>
        </xdr:cNvPr>
        <xdr:cNvSpPr txBox="1"/>
      </xdr:nvSpPr>
      <xdr:spPr>
        <a:xfrm>
          <a:off x="1816744" y="1380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55135</xdr:rowOff>
    </xdr:from>
    <xdr:ext cx="405111" cy="259045"/>
    <xdr:sp macro="" textlink="">
      <xdr:nvSpPr>
        <xdr:cNvPr id="311" name="n_4aveValue【公営住宅】&#10;有形固定資産減価償却率">
          <a:extLst>
            <a:ext uri="{FF2B5EF4-FFF2-40B4-BE49-F238E27FC236}">
              <a16:creationId xmlns:a16="http://schemas.microsoft.com/office/drawing/2014/main" id="{25751D45-2D0D-4B36-8BD0-1FEB0092BB39}"/>
            </a:ext>
          </a:extLst>
        </xdr:cNvPr>
        <xdr:cNvSpPr txBox="1"/>
      </xdr:nvSpPr>
      <xdr:spPr>
        <a:xfrm>
          <a:off x="927744" y="1377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135145</xdr:rowOff>
    </xdr:from>
    <xdr:ext cx="405111" cy="259045"/>
    <xdr:sp macro="" textlink="">
      <xdr:nvSpPr>
        <xdr:cNvPr id="312" name="n_1mainValue【公営住宅】&#10;有形固定資産減価償却率">
          <a:extLst>
            <a:ext uri="{FF2B5EF4-FFF2-40B4-BE49-F238E27FC236}">
              <a16:creationId xmlns:a16="http://schemas.microsoft.com/office/drawing/2014/main" id="{F4E6726B-083E-4431-A469-F82AD1EF14FC}"/>
            </a:ext>
          </a:extLst>
        </xdr:cNvPr>
        <xdr:cNvSpPr txBox="1"/>
      </xdr:nvSpPr>
      <xdr:spPr>
        <a:xfrm>
          <a:off x="3582044" y="1367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50564</xdr:rowOff>
    </xdr:from>
    <xdr:ext cx="405111" cy="259045"/>
    <xdr:sp macro="" textlink="">
      <xdr:nvSpPr>
        <xdr:cNvPr id="313" name="n_2mainValue【公営住宅】&#10;有形固定資産減価償却率">
          <a:extLst>
            <a:ext uri="{FF2B5EF4-FFF2-40B4-BE49-F238E27FC236}">
              <a16:creationId xmlns:a16="http://schemas.microsoft.com/office/drawing/2014/main" id="{535AB275-F371-4472-9158-E0271CEF4BBC}"/>
            </a:ext>
          </a:extLst>
        </xdr:cNvPr>
        <xdr:cNvSpPr txBox="1"/>
      </xdr:nvSpPr>
      <xdr:spPr>
        <a:xfrm>
          <a:off x="2705744" y="13766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130319</xdr:rowOff>
    </xdr:from>
    <xdr:ext cx="405111" cy="259045"/>
    <xdr:sp macro="" textlink="">
      <xdr:nvSpPr>
        <xdr:cNvPr id="314" name="n_3mainValue【公営住宅】&#10;有形固定資産減価償却率">
          <a:extLst>
            <a:ext uri="{FF2B5EF4-FFF2-40B4-BE49-F238E27FC236}">
              <a16:creationId xmlns:a16="http://schemas.microsoft.com/office/drawing/2014/main" id="{B29242B0-E108-4A51-9223-651F487949B7}"/>
            </a:ext>
          </a:extLst>
        </xdr:cNvPr>
        <xdr:cNvSpPr txBox="1"/>
      </xdr:nvSpPr>
      <xdr:spPr>
        <a:xfrm>
          <a:off x="1816744" y="1418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52595</xdr:rowOff>
    </xdr:from>
    <xdr:ext cx="405111" cy="259045"/>
    <xdr:sp macro="" textlink="">
      <xdr:nvSpPr>
        <xdr:cNvPr id="315" name="n_4mainValue【公営住宅】&#10;有形固定資産減価償却率">
          <a:extLst>
            <a:ext uri="{FF2B5EF4-FFF2-40B4-BE49-F238E27FC236}">
              <a16:creationId xmlns:a16="http://schemas.microsoft.com/office/drawing/2014/main" id="{CA6A3458-F4FF-4F2B-9D11-1AF8FB669462}"/>
            </a:ext>
          </a:extLst>
        </xdr:cNvPr>
        <xdr:cNvSpPr txBox="1"/>
      </xdr:nvSpPr>
      <xdr:spPr>
        <a:xfrm>
          <a:off x="927744" y="1411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6A719139-597A-4933-8965-91ED15EC8DC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68F0634E-B371-4D8E-8D09-675B8ACDC84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6EC28063-57F3-4034-83AC-592B403DC6D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EB15F2CD-D008-4F85-A962-E35C0A59DC4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66C42949-CE19-41A7-8F54-CD582145A90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BFED12F6-20D2-421D-BF53-7BB31F236FB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0BE085B1-2F63-4AC8-AA85-0B02F972A45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D44C5EFF-AD58-4C3E-B082-CBF1EB6C1E1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A9370D15-A305-416B-8C3B-70046977D04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FBA02E16-0FEB-4283-9772-8212C72372D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a:extLst>
            <a:ext uri="{FF2B5EF4-FFF2-40B4-BE49-F238E27FC236}">
              <a16:creationId xmlns:a16="http://schemas.microsoft.com/office/drawing/2014/main" id="{1189D248-A9A8-41EB-866E-46ABBDC2D2FC}"/>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a:extLst>
            <a:ext uri="{FF2B5EF4-FFF2-40B4-BE49-F238E27FC236}">
              <a16:creationId xmlns:a16="http://schemas.microsoft.com/office/drawing/2014/main" id="{C1654E6E-24E5-4222-ABC6-8B1FD95CB825}"/>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a:extLst>
            <a:ext uri="{FF2B5EF4-FFF2-40B4-BE49-F238E27FC236}">
              <a16:creationId xmlns:a16="http://schemas.microsoft.com/office/drawing/2014/main" id="{31BC2557-DD10-42C1-B64B-9447CB2C1A17}"/>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a:extLst>
            <a:ext uri="{FF2B5EF4-FFF2-40B4-BE49-F238E27FC236}">
              <a16:creationId xmlns:a16="http://schemas.microsoft.com/office/drawing/2014/main" id="{90550E40-8B5D-48BA-AAA8-8E273032187A}"/>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a:extLst>
            <a:ext uri="{FF2B5EF4-FFF2-40B4-BE49-F238E27FC236}">
              <a16:creationId xmlns:a16="http://schemas.microsoft.com/office/drawing/2014/main" id="{345A0196-9CB8-4A5A-9351-9BB9E6DE7EFB}"/>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a:extLst>
            <a:ext uri="{FF2B5EF4-FFF2-40B4-BE49-F238E27FC236}">
              <a16:creationId xmlns:a16="http://schemas.microsoft.com/office/drawing/2014/main" id="{80E84DE9-DACD-478D-9E13-22C6820BD72F}"/>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a:extLst>
            <a:ext uri="{FF2B5EF4-FFF2-40B4-BE49-F238E27FC236}">
              <a16:creationId xmlns:a16="http://schemas.microsoft.com/office/drawing/2014/main" id="{8937B922-7CEE-4811-AC9F-FE09C67D3CB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a:extLst>
            <a:ext uri="{FF2B5EF4-FFF2-40B4-BE49-F238E27FC236}">
              <a16:creationId xmlns:a16="http://schemas.microsoft.com/office/drawing/2014/main" id="{D563ABD5-2881-41BE-9397-D5D8DA93B4C5}"/>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1447A358-F2DD-42C6-BD8F-DE7002242D2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3DFB4393-C0A9-406F-9848-4DC68C1A038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a:extLst>
            <a:ext uri="{FF2B5EF4-FFF2-40B4-BE49-F238E27FC236}">
              <a16:creationId xmlns:a16="http://schemas.microsoft.com/office/drawing/2014/main" id="{2CC9C5CF-9CCE-49C4-8486-8C3E1D284F7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38557</xdr:rowOff>
    </xdr:from>
    <xdr:to>
      <xdr:col>54</xdr:col>
      <xdr:colOff>189865</xdr:colOff>
      <xdr:row>85</xdr:row>
      <xdr:rowOff>160173</xdr:rowOff>
    </xdr:to>
    <xdr:cxnSp macro="">
      <xdr:nvCxnSpPr>
        <xdr:cNvPr id="337" name="直線コネクタ 336">
          <a:extLst>
            <a:ext uri="{FF2B5EF4-FFF2-40B4-BE49-F238E27FC236}">
              <a16:creationId xmlns:a16="http://schemas.microsoft.com/office/drawing/2014/main" id="{9CFD9610-1DDE-4098-9EA0-5DB04D3CE670}"/>
            </a:ext>
          </a:extLst>
        </xdr:cNvPr>
        <xdr:cNvCxnSpPr/>
      </xdr:nvCxnSpPr>
      <xdr:spPr>
        <a:xfrm flipV="1">
          <a:off x="10476865" y="13583107"/>
          <a:ext cx="0" cy="1150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164000</xdr:rowOff>
    </xdr:from>
    <xdr:ext cx="469744" cy="259045"/>
    <xdr:sp macro="" textlink="">
      <xdr:nvSpPr>
        <xdr:cNvPr id="338" name="【公営住宅】&#10;一人当たり面積最小値テキスト">
          <a:extLst>
            <a:ext uri="{FF2B5EF4-FFF2-40B4-BE49-F238E27FC236}">
              <a16:creationId xmlns:a16="http://schemas.microsoft.com/office/drawing/2014/main" id="{3485ABCF-D679-4C60-A7EA-A3F5C0032050}"/>
            </a:ext>
          </a:extLst>
        </xdr:cNvPr>
        <xdr:cNvSpPr txBox="1"/>
      </xdr:nvSpPr>
      <xdr:spPr>
        <a:xfrm>
          <a:off x="10515600" y="1473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160173</xdr:rowOff>
    </xdr:from>
    <xdr:to>
      <xdr:col>55</xdr:col>
      <xdr:colOff>88900</xdr:colOff>
      <xdr:row>85</xdr:row>
      <xdr:rowOff>160173</xdr:rowOff>
    </xdr:to>
    <xdr:cxnSp macro="">
      <xdr:nvCxnSpPr>
        <xdr:cNvPr id="339" name="直線コネクタ 338">
          <a:extLst>
            <a:ext uri="{FF2B5EF4-FFF2-40B4-BE49-F238E27FC236}">
              <a16:creationId xmlns:a16="http://schemas.microsoft.com/office/drawing/2014/main" id="{2DAD30D6-8F32-4D87-91CF-BE37F282EF2F}"/>
            </a:ext>
          </a:extLst>
        </xdr:cNvPr>
        <xdr:cNvCxnSpPr/>
      </xdr:nvCxnSpPr>
      <xdr:spPr>
        <a:xfrm>
          <a:off x="10388600" y="14733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156684</xdr:rowOff>
    </xdr:from>
    <xdr:ext cx="469744" cy="259045"/>
    <xdr:sp macro="" textlink="">
      <xdr:nvSpPr>
        <xdr:cNvPr id="340" name="【公営住宅】&#10;一人当たり面積最大値テキスト">
          <a:extLst>
            <a:ext uri="{FF2B5EF4-FFF2-40B4-BE49-F238E27FC236}">
              <a16:creationId xmlns:a16="http://schemas.microsoft.com/office/drawing/2014/main" id="{A0437D5F-A03A-4D98-BF68-81B25428840A}"/>
            </a:ext>
          </a:extLst>
        </xdr:cNvPr>
        <xdr:cNvSpPr txBox="1"/>
      </xdr:nvSpPr>
      <xdr:spPr>
        <a:xfrm>
          <a:off x="10515600" y="1335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38557</xdr:rowOff>
    </xdr:from>
    <xdr:to>
      <xdr:col>55</xdr:col>
      <xdr:colOff>88900</xdr:colOff>
      <xdr:row>79</xdr:row>
      <xdr:rowOff>38557</xdr:rowOff>
    </xdr:to>
    <xdr:cxnSp macro="">
      <xdr:nvCxnSpPr>
        <xdr:cNvPr id="341" name="直線コネクタ 340">
          <a:extLst>
            <a:ext uri="{FF2B5EF4-FFF2-40B4-BE49-F238E27FC236}">
              <a16:creationId xmlns:a16="http://schemas.microsoft.com/office/drawing/2014/main" id="{8AC87344-E0D6-4CCC-AA66-9B8E1D137343}"/>
            </a:ext>
          </a:extLst>
        </xdr:cNvPr>
        <xdr:cNvCxnSpPr/>
      </xdr:nvCxnSpPr>
      <xdr:spPr>
        <a:xfrm>
          <a:off x="10388600" y="1358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167454</xdr:rowOff>
    </xdr:from>
    <xdr:ext cx="469744" cy="259045"/>
    <xdr:sp macro="" textlink="">
      <xdr:nvSpPr>
        <xdr:cNvPr id="342" name="【公営住宅】&#10;一人当たり面積平均値テキスト">
          <a:extLst>
            <a:ext uri="{FF2B5EF4-FFF2-40B4-BE49-F238E27FC236}">
              <a16:creationId xmlns:a16="http://schemas.microsoft.com/office/drawing/2014/main" id="{44B0FD42-BB2F-488A-8B1D-A17D87044DFF}"/>
            </a:ext>
          </a:extLst>
        </xdr:cNvPr>
        <xdr:cNvSpPr txBox="1"/>
      </xdr:nvSpPr>
      <xdr:spPr>
        <a:xfrm>
          <a:off x="10515600" y="14054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144577</xdr:rowOff>
    </xdr:from>
    <xdr:to>
      <xdr:col>55</xdr:col>
      <xdr:colOff>50800</xdr:colOff>
      <xdr:row>83</xdr:row>
      <xdr:rowOff>74727</xdr:rowOff>
    </xdr:to>
    <xdr:sp macro="" textlink="">
      <xdr:nvSpPr>
        <xdr:cNvPr id="343" name="フローチャート: 判断 342">
          <a:extLst>
            <a:ext uri="{FF2B5EF4-FFF2-40B4-BE49-F238E27FC236}">
              <a16:creationId xmlns:a16="http://schemas.microsoft.com/office/drawing/2014/main" id="{AE2A8EBB-D7A1-43C6-BA49-C0F42A5BB5F9}"/>
            </a:ext>
          </a:extLst>
        </xdr:cNvPr>
        <xdr:cNvSpPr/>
      </xdr:nvSpPr>
      <xdr:spPr>
        <a:xfrm>
          <a:off x="10426700" y="1420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145948</xdr:rowOff>
    </xdr:from>
    <xdr:to>
      <xdr:col>50</xdr:col>
      <xdr:colOff>165100</xdr:colOff>
      <xdr:row>83</xdr:row>
      <xdr:rowOff>76098</xdr:rowOff>
    </xdr:to>
    <xdr:sp macro="" textlink="">
      <xdr:nvSpPr>
        <xdr:cNvPr id="344" name="フローチャート: 判断 343">
          <a:extLst>
            <a:ext uri="{FF2B5EF4-FFF2-40B4-BE49-F238E27FC236}">
              <a16:creationId xmlns:a16="http://schemas.microsoft.com/office/drawing/2014/main" id="{3B2EA78C-0BC9-4299-BDA1-1DF5FF88FFAD}"/>
            </a:ext>
          </a:extLst>
        </xdr:cNvPr>
        <xdr:cNvSpPr/>
      </xdr:nvSpPr>
      <xdr:spPr>
        <a:xfrm>
          <a:off x="9588500" y="1420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139548</xdr:rowOff>
    </xdr:from>
    <xdr:to>
      <xdr:col>46</xdr:col>
      <xdr:colOff>38100</xdr:colOff>
      <xdr:row>83</xdr:row>
      <xdr:rowOff>69698</xdr:rowOff>
    </xdr:to>
    <xdr:sp macro="" textlink="">
      <xdr:nvSpPr>
        <xdr:cNvPr id="345" name="フローチャート: 判断 344">
          <a:extLst>
            <a:ext uri="{FF2B5EF4-FFF2-40B4-BE49-F238E27FC236}">
              <a16:creationId xmlns:a16="http://schemas.microsoft.com/office/drawing/2014/main" id="{5691DBC6-CB19-41F2-B44B-717DFE5BA864}"/>
            </a:ext>
          </a:extLst>
        </xdr:cNvPr>
        <xdr:cNvSpPr/>
      </xdr:nvSpPr>
      <xdr:spPr>
        <a:xfrm>
          <a:off x="8699500" y="1419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146862</xdr:rowOff>
    </xdr:from>
    <xdr:to>
      <xdr:col>41</xdr:col>
      <xdr:colOff>101600</xdr:colOff>
      <xdr:row>83</xdr:row>
      <xdr:rowOff>77012</xdr:rowOff>
    </xdr:to>
    <xdr:sp macro="" textlink="">
      <xdr:nvSpPr>
        <xdr:cNvPr id="346" name="フローチャート: 判断 345">
          <a:extLst>
            <a:ext uri="{FF2B5EF4-FFF2-40B4-BE49-F238E27FC236}">
              <a16:creationId xmlns:a16="http://schemas.microsoft.com/office/drawing/2014/main" id="{27E8EA3E-C61D-4F88-B034-4814D78D7597}"/>
            </a:ext>
          </a:extLst>
        </xdr:cNvPr>
        <xdr:cNvSpPr/>
      </xdr:nvSpPr>
      <xdr:spPr>
        <a:xfrm>
          <a:off x="7810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146862</xdr:rowOff>
    </xdr:from>
    <xdr:to>
      <xdr:col>36</xdr:col>
      <xdr:colOff>165100</xdr:colOff>
      <xdr:row>83</xdr:row>
      <xdr:rowOff>77012</xdr:rowOff>
    </xdr:to>
    <xdr:sp macro="" textlink="">
      <xdr:nvSpPr>
        <xdr:cNvPr id="347" name="フローチャート: 判断 346">
          <a:extLst>
            <a:ext uri="{FF2B5EF4-FFF2-40B4-BE49-F238E27FC236}">
              <a16:creationId xmlns:a16="http://schemas.microsoft.com/office/drawing/2014/main" id="{B3490E92-DD1D-411F-889D-C991A4B901E7}"/>
            </a:ext>
          </a:extLst>
        </xdr:cNvPr>
        <xdr:cNvSpPr/>
      </xdr:nvSpPr>
      <xdr:spPr>
        <a:xfrm>
          <a:off x="6921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5D756737-40BE-4906-8E67-410679916A2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3149D21C-4DCE-427F-8246-6210E9E9EF3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A1DDBA9-E175-48E8-BA2F-5E4FDEA7E72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B76DFE0A-32D7-4771-A805-C998B5418F7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233F0ACF-58C6-4C4B-9224-F7D151564A4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109373</xdr:rowOff>
    </xdr:from>
    <xdr:to>
      <xdr:col>55</xdr:col>
      <xdr:colOff>50800</xdr:colOff>
      <xdr:row>86</xdr:row>
      <xdr:rowOff>39523</xdr:rowOff>
    </xdr:to>
    <xdr:sp macro="" textlink="">
      <xdr:nvSpPr>
        <xdr:cNvPr id="353" name="楕円 352">
          <a:extLst>
            <a:ext uri="{FF2B5EF4-FFF2-40B4-BE49-F238E27FC236}">
              <a16:creationId xmlns:a16="http://schemas.microsoft.com/office/drawing/2014/main" id="{A0FCDD87-A04D-485F-A7D6-CE114FB3B34A}"/>
            </a:ext>
          </a:extLst>
        </xdr:cNvPr>
        <xdr:cNvSpPr/>
      </xdr:nvSpPr>
      <xdr:spPr>
        <a:xfrm>
          <a:off x="10426700" y="1468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24300</xdr:rowOff>
    </xdr:from>
    <xdr:ext cx="469744" cy="259045"/>
    <xdr:sp macro="" textlink="">
      <xdr:nvSpPr>
        <xdr:cNvPr id="354" name="【公営住宅】&#10;一人当たり面積該当値テキスト">
          <a:extLst>
            <a:ext uri="{FF2B5EF4-FFF2-40B4-BE49-F238E27FC236}">
              <a16:creationId xmlns:a16="http://schemas.microsoft.com/office/drawing/2014/main" id="{448BA9FD-1358-4941-815B-11682115E93D}"/>
            </a:ext>
          </a:extLst>
        </xdr:cNvPr>
        <xdr:cNvSpPr txBox="1"/>
      </xdr:nvSpPr>
      <xdr:spPr>
        <a:xfrm>
          <a:off x="10515600" y="1459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105257</xdr:rowOff>
    </xdr:from>
    <xdr:to>
      <xdr:col>50</xdr:col>
      <xdr:colOff>165100</xdr:colOff>
      <xdr:row>86</xdr:row>
      <xdr:rowOff>35407</xdr:rowOff>
    </xdr:to>
    <xdr:sp macro="" textlink="">
      <xdr:nvSpPr>
        <xdr:cNvPr id="355" name="楕円 354">
          <a:extLst>
            <a:ext uri="{FF2B5EF4-FFF2-40B4-BE49-F238E27FC236}">
              <a16:creationId xmlns:a16="http://schemas.microsoft.com/office/drawing/2014/main" id="{78C5FCB5-C362-494D-93A7-E17A3F655FC6}"/>
            </a:ext>
          </a:extLst>
        </xdr:cNvPr>
        <xdr:cNvSpPr/>
      </xdr:nvSpPr>
      <xdr:spPr>
        <a:xfrm>
          <a:off x="9588500" y="1467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156057</xdr:rowOff>
    </xdr:from>
    <xdr:to>
      <xdr:col>55</xdr:col>
      <xdr:colOff>0</xdr:colOff>
      <xdr:row>85</xdr:row>
      <xdr:rowOff>160173</xdr:rowOff>
    </xdr:to>
    <xdr:cxnSp macro="">
      <xdr:nvCxnSpPr>
        <xdr:cNvPr id="356" name="直線コネクタ 355">
          <a:extLst>
            <a:ext uri="{FF2B5EF4-FFF2-40B4-BE49-F238E27FC236}">
              <a16:creationId xmlns:a16="http://schemas.microsoft.com/office/drawing/2014/main" id="{311EF5D5-CEE9-4346-B37C-5446BD8D1737}"/>
            </a:ext>
          </a:extLst>
        </xdr:cNvPr>
        <xdr:cNvCxnSpPr/>
      </xdr:nvCxnSpPr>
      <xdr:spPr>
        <a:xfrm>
          <a:off x="9639300" y="14729307"/>
          <a:ext cx="8382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106629</xdr:rowOff>
    </xdr:from>
    <xdr:to>
      <xdr:col>46</xdr:col>
      <xdr:colOff>38100</xdr:colOff>
      <xdr:row>86</xdr:row>
      <xdr:rowOff>36779</xdr:rowOff>
    </xdr:to>
    <xdr:sp macro="" textlink="">
      <xdr:nvSpPr>
        <xdr:cNvPr id="357" name="楕円 356">
          <a:extLst>
            <a:ext uri="{FF2B5EF4-FFF2-40B4-BE49-F238E27FC236}">
              <a16:creationId xmlns:a16="http://schemas.microsoft.com/office/drawing/2014/main" id="{13D2D7DF-2E9F-4662-86A3-BFD6C0382A6E}"/>
            </a:ext>
          </a:extLst>
        </xdr:cNvPr>
        <xdr:cNvSpPr/>
      </xdr:nvSpPr>
      <xdr:spPr>
        <a:xfrm>
          <a:off x="8699500" y="1467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156057</xdr:rowOff>
    </xdr:from>
    <xdr:to>
      <xdr:col>50</xdr:col>
      <xdr:colOff>114300</xdr:colOff>
      <xdr:row>85</xdr:row>
      <xdr:rowOff>157429</xdr:rowOff>
    </xdr:to>
    <xdr:cxnSp macro="">
      <xdr:nvCxnSpPr>
        <xdr:cNvPr id="358" name="直線コネクタ 357">
          <a:extLst>
            <a:ext uri="{FF2B5EF4-FFF2-40B4-BE49-F238E27FC236}">
              <a16:creationId xmlns:a16="http://schemas.microsoft.com/office/drawing/2014/main" id="{40D0E64F-1C51-4978-A5CB-5560326919B3}"/>
            </a:ext>
          </a:extLst>
        </xdr:cNvPr>
        <xdr:cNvCxnSpPr/>
      </xdr:nvCxnSpPr>
      <xdr:spPr>
        <a:xfrm flipV="1">
          <a:off x="8750300" y="14729307"/>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107544</xdr:rowOff>
    </xdr:from>
    <xdr:to>
      <xdr:col>41</xdr:col>
      <xdr:colOff>101600</xdr:colOff>
      <xdr:row>86</xdr:row>
      <xdr:rowOff>37694</xdr:rowOff>
    </xdr:to>
    <xdr:sp macro="" textlink="">
      <xdr:nvSpPr>
        <xdr:cNvPr id="359" name="楕円 358">
          <a:extLst>
            <a:ext uri="{FF2B5EF4-FFF2-40B4-BE49-F238E27FC236}">
              <a16:creationId xmlns:a16="http://schemas.microsoft.com/office/drawing/2014/main" id="{17858DBB-5F5C-4A52-93CF-30D2EF6272B2}"/>
            </a:ext>
          </a:extLst>
        </xdr:cNvPr>
        <xdr:cNvSpPr/>
      </xdr:nvSpPr>
      <xdr:spPr>
        <a:xfrm>
          <a:off x="7810500" y="1468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157429</xdr:rowOff>
    </xdr:from>
    <xdr:to>
      <xdr:col>45</xdr:col>
      <xdr:colOff>177800</xdr:colOff>
      <xdr:row>85</xdr:row>
      <xdr:rowOff>158344</xdr:rowOff>
    </xdr:to>
    <xdr:cxnSp macro="">
      <xdr:nvCxnSpPr>
        <xdr:cNvPr id="360" name="直線コネクタ 359">
          <a:extLst>
            <a:ext uri="{FF2B5EF4-FFF2-40B4-BE49-F238E27FC236}">
              <a16:creationId xmlns:a16="http://schemas.microsoft.com/office/drawing/2014/main" id="{931DC7B0-DDB3-4B55-A785-7DD693CB2A24}"/>
            </a:ext>
          </a:extLst>
        </xdr:cNvPr>
        <xdr:cNvCxnSpPr/>
      </xdr:nvCxnSpPr>
      <xdr:spPr>
        <a:xfrm flipV="1">
          <a:off x="7861300" y="1473067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107086</xdr:rowOff>
    </xdr:from>
    <xdr:to>
      <xdr:col>36</xdr:col>
      <xdr:colOff>165100</xdr:colOff>
      <xdr:row>86</xdr:row>
      <xdr:rowOff>37236</xdr:rowOff>
    </xdr:to>
    <xdr:sp macro="" textlink="">
      <xdr:nvSpPr>
        <xdr:cNvPr id="361" name="楕円 360">
          <a:extLst>
            <a:ext uri="{FF2B5EF4-FFF2-40B4-BE49-F238E27FC236}">
              <a16:creationId xmlns:a16="http://schemas.microsoft.com/office/drawing/2014/main" id="{4E08B73D-A342-4CB3-BE9F-BADA64CCE813}"/>
            </a:ext>
          </a:extLst>
        </xdr:cNvPr>
        <xdr:cNvSpPr/>
      </xdr:nvSpPr>
      <xdr:spPr>
        <a:xfrm>
          <a:off x="6921500" y="1468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157886</xdr:rowOff>
    </xdr:from>
    <xdr:to>
      <xdr:col>41</xdr:col>
      <xdr:colOff>50800</xdr:colOff>
      <xdr:row>85</xdr:row>
      <xdr:rowOff>158344</xdr:rowOff>
    </xdr:to>
    <xdr:cxnSp macro="">
      <xdr:nvCxnSpPr>
        <xdr:cNvPr id="362" name="直線コネクタ 361">
          <a:extLst>
            <a:ext uri="{FF2B5EF4-FFF2-40B4-BE49-F238E27FC236}">
              <a16:creationId xmlns:a16="http://schemas.microsoft.com/office/drawing/2014/main" id="{7BBF4601-5B34-4CF6-9C4E-F24FDA96AC51}"/>
            </a:ext>
          </a:extLst>
        </xdr:cNvPr>
        <xdr:cNvCxnSpPr/>
      </xdr:nvCxnSpPr>
      <xdr:spPr>
        <a:xfrm>
          <a:off x="6972300" y="14731136"/>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92625</xdr:rowOff>
    </xdr:from>
    <xdr:ext cx="469744" cy="259045"/>
    <xdr:sp macro="" textlink="">
      <xdr:nvSpPr>
        <xdr:cNvPr id="363" name="n_1aveValue【公営住宅】&#10;一人当たり面積">
          <a:extLst>
            <a:ext uri="{FF2B5EF4-FFF2-40B4-BE49-F238E27FC236}">
              <a16:creationId xmlns:a16="http://schemas.microsoft.com/office/drawing/2014/main" id="{F2CE2CFA-579C-4076-AF5E-3EBC24315A72}"/>
            </a:ext>
          </a:extLst>
        </xdr:cNvPr>
        <xdr:cNvSpPr txBox="1"/>
      </xdr:nvSpPr>
      <xdr:spPr>
        <a:xfrm>
          <a:off x="9391727" y="1398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86225</xdr:rowOff>
    </xdr:from>
    <xdr:ext cx="469744" cy="259045"/>
    <xdr:sp macro="" textlink="">
      <xdr:nvSpPr>
        <xdr:cNvPr id="364" name="n_2aveValue【公営住宅】&#10;一人当たり面積">
          <a:extLst>
            <a:ext uri="{FF2B5EF4-FFF2-40B4-BE49-F238E27FC236}">
              <a16:creationId xmlns:a16="http://schemas.microsoft.com/office/drawing/2014/main" id="{D8D84B63-4923-48A1-9060-D1152510B6D8}"/>
            </a:ext>
          </a:extLst>
        </xdr:cNvPr>
        <xdr:cNvSpPr txBox="1"/>
      </xdr:nvSpPr>
      <xdr:spPr>
        <a:xfrm>
          <a:off x="8515427" y="1397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93539</xdr:rowOff>
    </xdr:from>
    <xdr:ext cx="469744" cy="259045"/>
    <xdr:sp macro="" textlink="">
      <xdr:nvSpPr>
        <xdr:cNvPr id="365" name="n_3aveValue【公営住宅】&#10;一人当たり面積">
          <a:extLst>
            <a:ext uri="{FF2B5EF4-FFF2-40B4-BE49-F238E27FC236}">
              <a16:creationId xmlns:a16="http://schemas.microsoft.com/office/drawing/2014/main" id="{413FD2EE-27DD-4D98-AE61-DE4051B48880}"/>
            </a:ext>
          </a:extLst>
        </xdr:cNvPr>
        <xdr:cNvSpPr txBox="1"/>
      </xdr:nvSpPr>
      <xdr:spPr>
        <a:xfrm>
          <a:off x="76264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93539</xdr:rowOff>
    </xdr:from>
    <xdr:ext cx="469744" cy="259045"/>
    <xdr:sp macro="" textlink="">
      <xdr:nvSpPr>
        <xdr:cNvPr id="366" name="n_4aveValue【公営住宅】&#10;一人当たり面積">
          <a:extLst>
            <a:ext uri="{FF2B5EF4-FFF2-40B4-BE49-F238E27FC236}">
              <a16:creationId xmlns:a16="http://schemas.microsoft.com/office/drawing/2014/main" id="{D4921460-F6A7-4E8F-8A7B-B4A8DDD77646}"/>
            </a:ext>
          </a:extLst>
        </xdr:cNvPr>
        <xdr:cNvSpPr txBox="1"/>
      </xdr:nvSpPr>
      <xdr:spPr>
        <a:xfrm>
          <a:off x="67374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26534</xdr:rowOff>
    </xdr:from>
    <xdr:ext cx="469744" cy="259045"/>
    <xdr:sp macro="" textlink="">
      <xdr:nvSpPr>
        <xdr:cNvPr id="367" name="n_1mainValue【公営住宅】&#10;一人当たり面積">
          <a:extLst>
            <a:ext uri="{FF2B5EF4-FFF2-40B4-BE49-F238E27FC236}">
              <a16:creationId xmlns:a16="http://schemas.microsoft.com/office/drawing/2014/main" id="{5D4AB745-4844-48E6-AA6E-B6A4C94EAA7D}"/>
            </a:ext>
          </a:extLst>
        </xdr:cNvPr>
        <xdr:cNvSpPr txBox="1"/>
      </xdr:nvSpPr>
      <xdr:spPr>
        <a:xfrm>
          <a:off x="9391727" y="1477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27906</xdr:rowOff>
    </xdr:from>
    <xdr:ext cx="469744" cy="259045"/>
    <xdr:sp macro="" textlink="">
      <xdr:nvSpPr>
        <xdr:cNvPr id="368" name="n_2mainValue【公営住宅】&#10;一人当たり面積">
          <a:extLst>
            <a:ext uri="{FF2B5EF4-FFF2-40B4-BE49-F238E27FC236}">
              <a16:creationId xmlns:a16="http://schemas.microsoft.com/office/drawing/2014/main" id="{D744D735-5DED-4F98-97EF-E93F7D3500D4}"/>
            </a:ext>
          </a:extLst>
        </xdr:cNvPr>
        <xdr:cNvSpPr txBox="1"/>
      </xdr:nvSpPr>
      <xdr:spPr>
        <a:xfrm>
          <a:off x="8515427" y="1477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28821</xdr:rowOff>
    </xdr:from>
    <xdr:ext cx="469744" cy="259045"/>
    <xdr:sp macro="" textlink="">
      <xdr:nvSpPr>
        <xdr:cNvPr id="369" name="n_3mainValue【公営住宅】&#10;一人当たり面積">
          <a:extLst>
            <a:ext uri="{FF2B5EF4-FFF2-40B4-BE49-F238E27FC236}">
              <a16:creationId xmlns:a16="http://schemas.microsoft.com/office/drawing/2014/main" id="{0B947084-4576-433D-B8FD-ADA40444E1E3}"/>
            </a:ext>
          </a:extLst>
        </xdr:cNvPr>
        <xdr:cNvSpPr txBox="1"/>
      </xdr:nvSpPr>
      <xdr:spPr>
        <a:xfrm>
          <a:off x="7626427" y="14773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28363</xdr:rowOff>
    </xdr:from>
    <xdr:ext cx="469744" cy="259045"/>
    <xdr:sp macro="" textlink="">
      <xdr:nvSpPr>
        <xdr:cNvPr id="370" name="n_4mainValue【公営住宅】&#10;一人当たり面積">
          <a:extLst>
            <a:ext uri="{FF2B5EF4-FFF2-40B4-BE49-F238E27FC236}">
              <a16:creationId xmlns:a16="http://schemas.microsoft.com/office/drawing/2014/main" id="{5799EF75-ECE3-42F7-B99F-E6EA91A13895}"/>
            </a:ext>
          </a:extLst>
        </xdr:cNvPr>
        <xdr:cNvSpPr txBox="1"/>
      </xdr:nvSpPr>
      <xdr:spPr>
        <a:xfrm>
          <a:off x="6737427" y="14773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71DC117E-B27F-41FC-A15B-C078BB39FB0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639C7080-3BBE-47B9-8606-40F0D94FA11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8F1C4547-4C42-4B78-87C3-F68A09FCC26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3E57107E-AA27-43AF-805A-8273C9AD67B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2B03BF4D-FD79-4006-B79F-6FD778EC3C1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C00F11BA-BCB9-4C3B-8FB8-DD4EE9371D8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CC714286-6028-4808-B691-7B72140D2AF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23D2954D-03B9-4BBB-A94D-58950F869F5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a:extLst>
            <a:ext uri="{FF2B5EF4-FFF2-40B4-BE49-F238E27FC236}">
              <a16:creationId xmlns:a16="http://schemas.microsoft.com/office/drawing/2014/main" id="{B3F1E9AA-E2B8-47AA-ACEB-ADBD39C52C2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a:extLst>
            <a:ext uri="{FF2B5EF4-FFF2-40B4-BE49-F238E27FC236}">
              <a16:creationId xmlns:a16="http://schemas.microsoft.com/office/drawing/2014/main" id="{C276E189-E638-44B4-A9A7-947874ED276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a:extLst>
            <a:ext uri="{FF2B5EF4-FFF2-40B4-BE49-F238E27FC236}">
              <a16:creationId xmlns:a16="http://schemas.microsoft.com/office/drawing/2014/main" id="{86A2B5D0-CA4A-4AD1-BF12-A92BE41EBF8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a:extLst>
            <a:ext uri="{FF2B5EF4-FFF2-40B4-BE49-F238E27FC236}">
              <a16:creationId xmlns:a16="http://schemas.microsoft.com/office/drawing/2014/main" id="{26CADD45-A225-45EF-A167-9088E2FD402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a:extLst>
            <a:ext uri="{FF2B5EF4-FFF2-40B4-BE49-F238E27FC236}">
              <a16:creationId xmlns:a16="http://schemas.microsoft.com/office/drawing/2014/main" id="{1A3455ED-5C73-457A-8E20-28F5337198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a:extLst>
            <a:ext uri="{FF2B5EF4-FFF2-40B4-BE49-F238E27FC236}">
              <a16:creationId xmlns:a16="http://schemas.microsoft.com/office/drawing/2014/main" id="{35293602-48BE-4291-BB34-550EDC8D67D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a:extLst>
            <a:ext uri="{FF2B5EF4-FFF2-40B4-BE49-F238E27FC236}">
              <a16:creationId xmlns:a16="http://schemas.microsoft.com/office/drawing/2014/main" id="{081B6522-161D-40AE-A5C6-7333261ED4A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a:extLst>
            <a:ext uri="{FF2B5EF4-FFF2-40B4-BE49-F238E27FC236}">
              <a16:creationId xmlns:a16="http://schemas.microsoft.com/office/drawing/2014/main" id="{743C3AD7-2743-4D7D-87E1-1EC8DC31205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a:extLst>
            <a:ext uri="{FF2B5EF4-FFF2-40B4-BE49-F238E27FC236}">
              <a16:creationId xmlns:a16="http://schemas.microsoft.com/office/drawing/2014/main" id="{95DEBE91-C5F5-4E91-943D-32953ED24DC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a:extLst>
            <a:ext uri="{FF2B5EF4-FFF2-40B4-BE49-F238E27FC236}">
              <a16:creationId xmlns:a16="http://schemas.microsoft.com/office/drawing/2014/main" id="{2F78ED18-3479-4BEF-9F7B-912AECC0E02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a:extLst>
            <a:ext uri="{FF2B5EF4-FFF2-40B4-BE49-F238E27FC236}">
              <a16:creationId xmlns:a16="http://schemas.microsoft.com/office/drawing/2014/main" id="{2DC88CDF-AD50-4E88-B207-3FCDD4E3BE1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a:extLst>
            <a:ext uri="{FF2B5EF4-FFF2-40B4-BE49-F238E27FC236}">
              <a16:creationId xmlns:a16="http://schemas.microsoft.com/office/drawing/2014/main" id="{F13D9CF8-C5E9-4789-B62C-03062189BF4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a:extLst>
            <a:ext uri="{FF2B5EF4-FFF2-40B4-BE49-F238E27FC236}">
              <a16:creationId xmlns:a16="http://schemas.microsoft.com/office/drawing/2014/main" id="{16ECE9E6-C402-4523-9400-C3BA55C7718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a:extLst>
            <a:ext uri="{FF2B5EF4-FFF2-40B4-BE49-F238E27FC236}">
              <a16:creationId xmlns:a16="http://schemas.microsoft.com/office/drawing/2014/main" id="{546BC333-397E-4983-9080-19BD3FFBC84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a:extLst>
            <a:ext uri="{FF2B5EF4-FFF2-40B4-BE49-F238E27FC236}">
              <a16:creationId xmlns:a16="http://schemas.microsoft.com/office/drawing/2014/main" id="{1669B205-EEA4-435B-A46E-259D69C56B3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a:extLst>
            <a:ext uri="{FF2B5EF4-FFF2-40B4-BE49-F238E27FC236}">
              <a16:creationId xmlns:a16="http://schemas.microsoft.com/office/drawing/2014/main" id="{0D246232-4AEF-4257-8B4C-73D738AB43F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a:extLst>
            <a:ext uri="{FF2B5EF4-FFF2-40B4-BE49-F238E27FC236}">
              <a16:creationId xmlns:a16="http://schemas.microsoft.com/office/drawing/2014/main" id="{BD032A38-929F-4656-A001-DDA9EF400DD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a:extLst>
            <a:ext uri="{FF2B5EF4-FFF2-40B4-BE49-F238E27FC236}">
              <a16:creationId xmlns:a16="http://schemas.microsoft.com/office/drawing/2014/main" id="{C5DA150D-1ACB-4166-B2BA-AAD9F470CBB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7" name="テキスト ボックス 396">
          <a:extLst>
            <a:ext uri="{FF2B5EF4-FFF2-40B4-BE49-F238E27FC236}">
              <a16:creationId xmlns:a16="http://schemas.microsoft.com/office/drawing/2014/main" id="{E5F60239-FF58-40B1-A154-105EB828A94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8" name="直線コネクタ 397">
          <a:extLst>
            <a:ext uri="{FF2B5EF4-FFF2-40B4-BE49-F238E27FC236}">
              <a16:creationId xmlns:a16="http://schemas.microsoft.com/office/drawing/2014/main" id="{00032D9C-935D-4D1D-BB8F-1C92784A4EF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399" name="テキスト ボックス 398">
          <a:extLst>
            <a:ext uri="{FF2B5EF4-FFF2-40B4-BE49-F238E27FC236}">
              <a16:creationId xmlns:a16="http://schemas.microsoft.com/office/drawing/2014/main" id="{2C03C855-775F-4F1F-B76B-7B4E178E1E1B}"/>
            </a:ext>
          </a:extLst>
        </xdr:cNvPr>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0" name="直線コネクタ 399">
          <a:extLst>
            <a:ext uri="{FF2B5EF4-FFF2-40B4-BE49-F238E27FC236}">
              <a16:creationId xmlns:a16="http://schemas.microsoft.com/office/drawing/2014/main" id="{3DA0281F-AFD9-4AEE-8D27-87AA5956AC3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1" name="テキスト ボックス 400">
          <a:extLst>
            <a:ext uri="{FF2B5EF4-FFF2-40B4-BE49-F238E27FC236}">
              <a16:creationId xmlns:a16="http://schemas.microsoft.com/office/drawing/2014/main" id="{BBEE8C62-2DA9-4960-BA67-9D55AB37C659}"/>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2" name="直線コネクタ 401">
          <a:extLst>
            <a:ext uri="{FF2B5EF4-FFF2-40B4-BE49-F238E27FC236}">
              <a16:creationId xmlns:a16="http://schemas.microsoft.com/office/drawing/2014/main" id="{82B0B1CB-87DA-4908-A617-48F5C13BEBA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3" name="テキスト ボックス 402">
          <a:extLst>
            <a:ext uri="{FF2B5EF4-FFF2-40B4-BE49-F238E27FC236}">
              <a16:creationId xmlns:a16="http://schemas.microsoft.com/office/drawing/2014/main" id="{5CC0E2A8-3F50-455E-B1DA-459A0D581D66}"/>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4" name="直線コネクタ 403">
          <a:extLst>
            <a:ext uri="{FF2B5EF4-FFF2-40B4-BE49-F238E27FC236}">
              <a16:creationId xmlns:a16="http://schemas.microsoft.com/office/drawing/2014/main" id="{C2456416-B137-48B3-A4A6-5F1B5593B80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5" name="テキスト ボックス 404">
          <a:extLst>
            <a:ext uri="{FF2B5EF4-FFF2-40B4-BE49-F238E27FC236}">
              <a16:creationId xmlns:a16="http://schemas.microsoft.com/office/drawing/2014/main" id="{5CCE9365-D9DF-498A-B6A1-964F2BBCE07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6" name="直線コネクタ 405">
          <a:extLst>
            <a:ext uri="{FF2B5EF4-FFF2-40B4-BE49-F238E27FC236}">
              <a16:creationId xmlns:a16="http://schemas.microsoft.com/office/drawing/2014/main" id="{3A4A5654-8C11-432B-A20A-A0C5C378023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7" name="テキスト ボックス 406">
          <a:extLst>
            <a:ext uri="{FF2B5EF4-FFF2-40B4-BE49-F238E27FC236}">
              <a16:creationId xmlns:a16="http://schemas.microsoft.com/office/drawing/2014/main" id="{8BAD1C64-7694-497F-B610-71F7886C844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8" name="直線コネクタ 407">
          <a:extLst>
            <a:ext uri="{FF2B5EF4-FFF2-40B4-BE49-F238E27FC236}">
              <a16:creationId xmlns:a16="http://schemas.microsoft.com/office/drawing/2014/main" id="{69CCCC42-7BBD-4AA1-BFD2-7F09A7319A1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09" name="テキスト ボックス 408">
          <a:extLst>
            <a:ext uri="{FF2B5EF4-FFF2-40B4-BE49-F238E27FC236}">
              <a16:creationId xmlns:a16="http://schemas.microsoft.com/office/drawing/2014/main" id="{520478E8-9FBF-42EF-9E9F-CBC4883E89F7}"/>
            </a:ext>
          </a:extLst>
        </xdr:cNvPr>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a:extLst>
            <a:ext uri="{FF2B5EF4-FFF2-40B4-BE49-F238E27FC236}">
              <a16:creationId xmlns:a16="http://schemas.microsoft.com/office/drawing/2014/main" id="{B89E5CF7-D12A-4C86-92C8-5888A894F0E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1" name="テキスト ボックス 410">
          <a:extLst>
            <a:ext uri="{FF2B5EF4-FFF2-40B4-BE49-F238E27FC236}">
              <a16:creationId xmlns:a16="http://schemas.microsoft.com/office/drawing/2014/main" id="{E36DC12F-265D-4117-8906-EE427A6F9C64}"/>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2" name="【認定こども園・幼稚園・保育所】&#10;有形固定資産減価償却率グラフ枠">
          <a:extLst>
            <a:ext uri="{FF2B5EF4-FFF2-40B4-BE49-F238E27FC236}">
              <a16:creationId xmlns:a16="http://schemas.microsoft.com/office/drawing/2014/main" id="{C186F41D-4AB3-429C-BC06-8FB90830D04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45176</xdr:rowOff>
    </xdr:from>
    <xdr:to>
      <xdr:col>85</xdr:col>
      <xdr:colOff>126364</xdr:colOff>
      <xdr:row>41</xdr:row>
      <xdr:rowOff>51707</xdr:rowOff>
    </xdr:to>
    <xdr:cxnSp macro="">
      <xdr:nvCxnSpPr>
        <xdr:cNvPr id="413" name="直線コネクタ 412">
          <a:extLst>
            <a:ext uri="{FF2B5EF4-FFF2-40B4-BE49-F238E27FC236}">
              <a16:creationId xmlns:a16="http://schemas.microsoft.com/office/drawing/2014/main" id="{639A4A4C-B04A-4645-91B6-F2C69481E7BB}"/>
            </a:ext>
          </a:extLst>
        </xdr:cNvPr>
        <xdr:cNvCxnSpPr/>
      </xdr:nvCxnSpPr>
      <xdr:spPr>
        <a:xfrm flipV="1">
          <a:off x="16318864" y="5703026"/>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55534</xdr:rowOff>
    </xdr:from>
    <xdr:ext cx="405111" cy="259045"/>
    <xdr:sp macro="" textlink="">
      <xdr:nvSpPr>
        <xdr:cNvPr id="414" name="【認定こども園・幼稚園・保育所】&#10;有形固定資産減価償却率最小値テキスト">
          <a:extLst>
            <a:ext uri="{FF2B5EF4-FFF2-40B4-BE49-F238E27FC236}">
              <a16:creationId xmlns:a16="http://schemas.microsoft.com/office/drawing/2014/main" id="{44A6CA80-025B-429E-815C-E16F9EE5D202}"/>
            </a:ext>
          </a:extLst>
        </xdr:cNvPr>
        <xdr:cNvSpPr txBox="1"/>
      </xdr:nvSpPr>
      <xdr:spPr>
        <a:xfrm>
          <a:off x="16357600" y="708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51707</xdr:rowOff>
    </xdr:from>
    <xdr:to>
      <xdr:col>86</xdr:col>
      <xdr:colOff>25400</xdr:colOff>
      <xdr:row>41</xdr:row>
      <xdr:rowOff>51707</xdr:rowOff>
    </xdr:to>
    <xdr:cxnSp macro="">
      <xdr:nvCxnSpPr>
        <xdr:cNvPr id="415" name="直線コネクタ 414">
          <a:extLst>
            <a:ext uri="{FF2B5EF4-FFF2-40B4-BE49-F238E27FC236}">
              <a16:creationId xmlns:a16="http://schemas.microsoft.com/office/drawing/2014/main" id="{861D3228-6229-4C03-86F0-CF9D58DEF617}"/>
            </a:ext>
          </a:extLst>
        </xdr:cNvPr>
        <xdr:cNvCxnSpPr/>
      </xdr:nvCxnSpPr>
      <xdr:spPr>
        <a:xfrm>
          <a:off x="16230600" y="708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163303</xdr:rowOff>
    </xdr:from>
    <xdr:ext cx="405111" cy="259045"/>
    <xdr:sp macro="" textlink="">
      <xdr:nvSpPr>
        <xdr:cNvPr id="416" name="【認定こども園・幼稚園・保育所】&#10;有形固定資産減価償却率最大値テキスト">
          <a:extLst>
            <a:ext uri="{FF2B5EF4-FFF2-40B4-BE49-F238E27FC236}">
              <a16:creationId xmlns:a16="http://schemas.microsoft.com/office/drawing/2014/main" id="{45F4D395-BF63-431B-B78D-A21ACA00A321}"/>
            </a:ext>
          </a:extLst>
        </xdr:cNvPr>
        <xdr:cNvSpPr txBox="1"/>
      </xdr:nvSpPr>
      <xdr:spPr>
        <a:xfrm>
          <a:off x="16357600" y="547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45176</xdr:rowOff>
    </xdr:from>
    <xdr:to>
      <xdr:col>86</xdr:col>
      <xdr:colOff>25400</xdr:colOff>
      <xdr:row>33</xdr:row>
      <xdr:rowOff>45176</xdr:rowOff>
    </xdr:to>
    <xdr:cxnSp macro="">
      <xdr:nvCxnSpPr>
        <xdr:cNvPr id="417" name="直線コネクタ 416">
          <a:extLst>
            <a:ext uri="{FF2B5EF4-FFF2-40B4-BE49-F238E27FC236}">
              <a16:creationId xmlns:a16="http://schemas.microsoft.com/office/drawing/2014/main" id="{9BDEF6CC-5E78-45E3-A4B9-5DB11AAA3FDF}"/>
            </a:ext>
          </a:extLst>
        </xdr:cNvPr>
        <xdr:cNvCxnSpPr/>
      </xdr:nvCxnSpPr>
      <xdr:spPr>
        <a:xfrm>
          <a:off x="16230600" y="570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26687</xdr:rowOff>
    </xdr:from>
    <xdr:ext cx="405111" cy="259045"/>
    <xdr:sp macro="" textlink="">
      <xdr:nvSpPr>
        <xdr:cNvPr id="418" name="【認定こども園・幼稚園・保育所】&#10;有形固定資産減価償却率平均値テキスト">
          <a:extLst>
            <a:ext uri="{FF2B5EF4-FFF2-40B4-BE49-F238E27FC236}">
              <a16:creationId xmlns:a16="http://schemas.microsoft.com/office/drawing/2014/main" id="{929C6B79-BE0F-4036-AEAF-D0830C23D349}"/>
            </a:ext>
          </a:extLst>
        </xdr:cNvPr>
        <xdr:cNvSpPr txBox="1"/>
      </xdr:nvSpPr>
      <xdr:spPr>
        <a:xfrm>
          <a:off x="16357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419" name="フローチャート: 判断 418">
          <a:extLst>
            <a:ext uri="{FF2B5EF4-FFF2-40B4-BE49-F238E27FC236}">
              <a16:creationId xmlns:a16="http://schemas.microsoft.com/office/drawing/2014/main" id="{8FDEFF7D-7A60-4C7D-88DC-E95C1280C685}"/>
            </a:ext>
          </a:extLst>
        </xdr:cNvPr>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61323</xdr:rowOff>
    </xdr:from>
    <xdr:to>
      <xdr:col>81</xdr:col>
      <xdr:colOff>101600</xdr:colOff>
      <xdr:row>38</xdr:row>
      <xdr:rowOff>162923</xdr:rowOff>
    </xdr:to>
    <xdr:sp macro="" textlink="">
      <xdr:nvSpPr>
        <xdr:cNvPr id="420" name="フローチャート: 判断 419">
          <a:extLst>
            <a:ext uri="{FF2B5EF4-FFF2-40B4-BE49-F238E27FC236}">
              <a16:creationId xmlns:a16="http://schemas.microsoft.com/office/drawing/2014/main" id="{D933EACE-D771-4945-97BD-A43210482D1C}"/>
            </a:ext>
          </a:extLst>
        </xdr:cNvPr>
        <xdr:cNvSpPr/>
      </xdr:nvSpPr>
      <xdr:spPr>
        <a:xfrm>
          <a:off x="15430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44994</xdr:rowOff>
    </xdr:from>
    <xdr:to>
      <xdr:col>76</xdr:col>
      <xdr:colOff>165100</xdr:colOff>
      <xdr:row>38</xdr:row>
      <xdr:rowOff>146594</xdr:rowOff>
    </xdr:to>
    <xdr:sp macro="" textlink="">
      <xdr:nvSpPr>
        <xdr:cNvPr id="421" name="フローチャート: 判断 420">
          <a:extLst>
            <a:ext uri="{FF2B5EF4-FFF2-40B4-BE49-F238E27FC236}">
              <a16:creationId xmlns:a16="http://schemas.microsoft.com/office/drawing/2014/main" id="{40228BDC-962B-4F1D-88B5-59725530AB8B}"/>
            </a:ext>
          </a:extLst>
        </xdr:cNvPr>
        <xdr:cNvSpPr/>
      </xdr:nvSpPr>
      <xdr:spPr>
        <a:xfrm>
          <a:off x="14541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97246</xdr:rowOff>
    </xdr:from>
    <xdr:to>
      <xdr:col>72</xdr:col>
      <xdr:colOff>38100</xdr:colOff>
      <xdr:row>39</xdr:row>
      <xdr:rowOff>27396</xdr:rowOff>
    </xdr:to>
    <xdr:sp macro="" textlink="">
      <xdr:nvSpPr>
        <xdr:cNvPr id="422" name="フローチャート: 判断 421">
          <a:extLst>
            <a:ext uri="{FF2B5EF4-FFF2-40B4-BE49-F238E27FC236}">
              <a16:creationId xmlns:a16="http://schemas.microsoft.com/office/drawing/2014/main" id="{A74DF10B-2387-44DF-9ACD-F90BE4A4FBD3}"/>
            </a:ext>
          </a:extLst>
        </xdr:cNvPr>
        <xdr:cNvSpPr/>
      </xdr:nvSpPr>
      <xdr:spPr>
        <a:xfrm>
          <a:off x="13652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71120</xdr:rowOff>
    </xdr:from>
    <xdr:to>
      <xdr:col>67</xdr:col>
      <xdr:colOff>101600</xdr:colOff>
      <xdr:row>39</xdr:row>
      <xdr:rowOff>1270</xdr:rowOff>
    </xdr:to>
    <xdr:sp macro="" textlink="">
      <xdr:nvSpPr>
        <xdr:cNvPr id="423" name="フローチャート: 判断 422">
          <a:extLst>
            <a:ext uri="{FF2B5EF4-FFF2-40B4-BE49-F238E27FC236}">
              <a16:creationId xmlns:a16="http://schemas.microsoft.com/office/drawing/2014/main" id="{F6AC3A87-83F0-4166-AF5A-F545690DE103}"/>
            </a:ext>
          </a:extLst>
        </xdr:cNvPr>
        <xdr:cNvSpPr/>
      </xdr:nvSpPr>
      <xdr:spPr>
        <a:xfrm>
          <a:off x="12763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DDEBE6F0-1F17-4383-BC45-25578EAD157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5816E658-AA79-4AAF-A116-45F879F3FC9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13FE7F6-DB7E-4E7A-9FAB-EE9DBAD9D7B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67292E11-2094-4ED9-A631-BD20E1C62BC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F1EE6387-630D-4905-BEC3-5F25FCFA670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71120</xdr:rowOff>
    </xdr:from>
    <xdr:to>
      <xdr:col>85</xdr:col>
      <xdr:colOff>177800</xdr:colOff>
      <xdr:row>35</xdr:row>
      <xdr:rowOff>1270</xdr:rowOff>
    </xdr:to>
    <xdr:sp macro="" textlink="">
      <xdr:nvSpPr>
        <xdr:cNvPr id="429" name="楕円 428">
          <a:extLst>
            <a:ext uri="{FF2B5EF4-FFF2-40B4-BE49-F238E27FC236}">
              <a16:creationId xmlns:a16="http://schemas.microsoft.com/office/drawing/2014/main" id="{62BEFF0E-21E2-4A6B-B612-CF462E0F7282}"/>
            </a:ext>
          </a:extLst>
        </xdr:cNvPr>
        <xdr:cNvSpPr/>
      </xdr:nvSpPr>
      <xdr:spPr>
        <a:xfrm>
          <a:off x="162687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93997</xdr:rowOff>
    </xdr:from>
    <xdr:ext cx="405111" cy="259045"/>
    <xdr:sp macro="" textlink="">
      <xdr:nvSpPr>
        <xdr:cNvPr id="430" name="【認定こども園・幼稚園・保育所】&#10;有形固定資産減価償却率該当値テキスト">
          <a:extLst>
            <a:ext uri="{FF2B5EF4-FFF2-40B4-BE49-F238E27FC236}">
              <a16:creationId xmlns:a16="http://schemas.microsoft.com/office/drawing/2014/main" id="{F032489C-4B48-49DE-B18E-D1D578A56219}"/>
            </a:ext>
          </a:extLst>
        </xdr:cNvPr>
        <xdr:cNvSpPr txBox="1"/>
      </xdr:nvSpPr>
      <xdr:spPr>
        <a:xfrm>
          <a:off x="16357600" y="57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169092</xdr:rowOff>
    </xdr:from>
    <xdr:to>
      <xdr:col>81</xdr:col>
      <xdr:colOff>101600</xdr:colOff>
      <xdr:row>35</xdr:row>
      <xdr:rowOff>99242</xdr:rowOff>
    </xdr:to>
    <xdr:sp macro="" textlink="">
      <xdr:nvSpPr>
        <xdr:cNvPr id="431" name="楕円 430">
          <a:extLst>
            <a:ext uri="{FF2B5EF4-FFF2-40B4-BE49-F238E27FC236}">
              <a16:creationId xmlns:a16="http://schemas.microsoft.com/office/drawing/2014/main" id="{491068DD-1609-4D07-BD79-8FF180D0FBF4}"/>
            </a:ext>
          </a:extLst>
        </xdr:cNvPr>
        <xdr:cNvSpPr/>
      </xdr:nvSpPr>
      <xdr:spPr>
        <a:xfrm>
          <a:off x="15430500" y="599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121920</xdr:rowOff>
    </xdr:from>
    <xdr:to>
      <xdr:col>85</xdr:col>
      <xdr:colOff>127000</xdr:colOff>
      <xdr:row>35</xdr:row>
      <xdr:rowOff>48442</xdr:rowOff>
    </xdr:to>
    <xdr:cxnSp macro="">
      <xdr:nvCxnSpPr>
        <xdr:cNvPr id="432" name="直線コネクタ 431">
          <a:extLst>
            <a:ext uri="{FF2B5EF4-FFF2-40B4-BE49-F238E27FC236}">
              <a16:creationId xmlns:a16="http://schemas.microsoft.com/office/drawing/2014/main" id="{1067EAE2-DEA1-40AC-B08A-BE179586B265}"/>
            </a:ext>
          </a:extLst>
        </xdr:cNvPr>
        <xdr:cNvCxnSpPr/>
      </xdr:nvCxnSpPr>
      <xdr:spPr>
        <a:xfrm flipV="1">
          <a:off x="15481300" y="595122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97246</xdr:rowOff>
    </xdr:from>
    <xdr:to>
      <xdr:col>76</xdr:col>
      <xdr:colOff>165100</xdr:colOff>
      <xdr:row>35</xdr:row>
      <xdr:rowOff>27396</xdr:rowOff>
    </xdr:to>
    <xdr:sp macro="" textlink="">
      <xdr:nvSpPr>
        <xdr:cNvPr id="433" name="楕円 432">
          <a:extLst>
            <a:ext uri="{FF2B5EF4-FFF2-40B4-BE49-F238E27FC236}">
              <a16:creationId xmlns:a16="http://schemas.microsoft.com/office/drawing/2014/main" id="{DC0D7457-E533-4979-AD40-047977A1263A}"/>
            </a:ext>
          </a:extLst>
        </xdr:cNvPr>
        <xdr:cNvSpPr/>
      </xdr:nvSpPr>
      <xdr:spPr>
        <a:xfrm>
          <a:off x="14541500" y="592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148046</xdr:rowOff>
    </xdr:from>
    <xdr:to>
      <xdr:col>81</xdr:col>
      <xdr:colOff>50800</xdr:colOff>
      <xdr:row>35</xdr:row>
      <xdr:rowOff>48442</xdr:rowOff>
    </xdr:to>
    <xdr:cxnSp macro="">
      <xdr:nvCxnSpPr>
        <xdr:cNvPr id="434" name="直線コネクタ 433">
          <a:extLst>
            <a:ext uri="{FF2B5EF4-FFF2-40B4-BE49-F238E27FC236}">
              <a16:creationId xmlns:a16="http://schemas.microsoft.com/office/drawing/2014/main" id="{218B362D-8AA5-4265-A0C6-1BE81E92025A}"/>
            </a:ext>
          </a:extLst>
        </xdr:cNvPr>
        <xdr:cNvCxnSpPr/>
      </xdr:nvCxnSpPr>
      <xdr:spPr>
        <a:xfrm>
          <a:off x="14592300" y="5977346"/>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77651</xdr:rowOff>
    </xdr:from>
    <xdr:to>
      <xdr:col>72</xdr:col>
      <xdr:colOff>38100</xdr:colOff>
      <xdr:row>35</xdr:row>
      <xdr:rowOff>7801</xdr:rowOff>
    </xdr:to>
    <xdr:sp macro="" textlink="">
      <xdr:nvSpPr>
        <xdr:cNvPr id="435" name="楕円 434">
          <a:extLst>
            <a:ext uri="{FF2B5EF4-FFF2-40B4-BE49-F238E27FC236}">
              <a16:creationId xmlns:a16="http://schemas.microsoft.com/office/drawing/2014/main" id="{6D0DFCCD-033D-4154-BC9B-14F3A94B9E6C}"/>
            </a:ext>
          </a:extLst>
        </xdr:cNvPr>
        <xdr:cNvSpPr/>
      </xdr:nvSpPr>
      <xdr:spPr>
        <a:xfrm>
          <a:off x="13652500" y="590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128451</xdr:rowOff>
    </xdr:from>
    <xdr:to>
      <xdr:col>76</xdr:col>
      <xdr:colOff>114300</xdr:colOff>
      <xdr:row>34</xdr:row>
      <xdr:rowOff>148046</xdr:rowOff>
    </xdr:to>
    <xdr:cxnSp macro="">
      <xdr:nvCxnSpPr>
        <xdr:cNvPr id="436" name="直線コネクタ 435">
          <a:extLst>
            <a:ext uri="{FF2B5EF4-FFF2-40B4-BE49-F238E27FC236}">
              <a16:creationId xmlns:a16="http://schemas.microsoft.com/office/drawing/2014/main" id="{901A01A0-B11B-4F8A-A295-BDFE117530A8}"/>
            </a:ext>
          </a:extLst>
        </xdr:cNvPr>
        <xdr:cNvCxnSpPr/>
      </xdr:nvCxnSpPr>
      <xdr:spPr>
        <a:xfrm>
          <a:off x="13703300" y="595775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28666</xdr:rowOff>
    </xdr:from>
    <xdr:to>
      <xdr:col>67</xdr:col>
      <xdr:colOff>101600</xdr:colOff>
      <xdr:row>34</xdr:row>
      <xdr:rowOff>130266</xdr:rowOff>
    </xdr:to>
    <xdr:sp macro="" textlink="">
      <xdr:nvSpPr>
        <xdr:cNvPr id="437" name="楕円 436">
          <a:extLst>
            <a:ext uri="{FF2B5EF4-FFF2-40B4-BE49-F238E27FC236}">
              <a16:creationId xmlns:a16="http://schemas.microsoft.com/office/drawing/2014/main" id="{1168C94D-0A79-40AB-81EE-F792EC51A3D4}"/>
            </a:ext>
          </a:extLst>
        </xdr:cNvPr>
        <xdr:cNvSpPr/>
      </xdr:nvSpPr>
      <xdr:spPr>
        <a:xfrm>
          <a:off x="12763500" y="585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79466</xdr:rowOff>
    </xdr:from>
    <xdr:to>
      <xdr:col>71</xdr:col>
      <xdr:colOff>177800</xdr:colOff>
      <xdr:row>34</xdr:row>
      <xdr:rowOff>128451</xdr:rowOff>
    </xdr:to>
    <xdr:cxnSp macro="">
      <xdr:nvCxnSpPr>
        <xdr:cNvPr id="438" name="直線コネクタ 437">
          <a:extLst>
            <a:ext uri="{FF2B5EF4-FFF2-40B4-BE49-F238E27FC236}">
              <a16:creationId xmlns:a16="http://schemas.microsoft.com/office/drawing/2014/main" id="{6BDB566C-D006-41D0-9BB2-18739AECF27B}"/>
            </a:ext>
          </a:extLst>
        </xdr:cNvPr>
        <xdr:cNvCxnSpPr/>
      </xdr:nvCxnSpPr>
      <xdr:spPr>
        <a:xfrm>
          <a:off x="12814300" y="590876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154050</xdr:rowOff>
    </xdr:from>
    <xdr:ext cx="405111" cy="259045"/>
    <xdr:sp macro="" textlink="">
      <xdr:nvSpPr>
        <xdr:cNvPr id="439" name="n_1aveValue【認定こども園・幼稚園・保育所】&#10;有形固定資産減価償却率">
          <a:extLst>
            <a:ext uri="{FF2B5EF4-FFF2-40B4-BE49-F238E27FC236}">
              <a16:creationId xmlns:a16="http://schemas.microsoft.com/office/drawing/2014/main" id="{2826621E-7E8E-4706-98F7-9B1B147BB63A}"/>
            </a:ext>
          </a:extLst>
        </xdr:cNvPr>
        <xdr:cNvSpPr txBox="1"/>
      </xdr:nvSpPr>
      <xdr:spPr>
        <a:xfrm>
          <a:off x="152660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137721</xdr:rowOff>
    </xdr:from>
    <xdr:ext cx="405111" cy="259045"/>
    <xdr:sp macro="" textlink="">
      <xdr:nvSpPr>
        <xdr:cNvPr id="440" name="n_2aveValue【認定こども園・幼稚園・保育所】&#10;有形固定資産減価償却率">
          <a:extLst>
            <a:ext uri="{FF2B5EF4-FFF2-40B4-BE49-F238E27FC236}">
              <a16:creationId xmlns:a16="http://schemas.microsoft.com/office/drawing/2014/main" id="{D1BF8032-08C7-493F-9C48-AD01481B1D7E}"/>
            </a:ext>
          </a:extLst>
        </xdr:cNvPr>
        <xdr:cNvSpPr txBox="1"/>
      </xdr:nvSpPr>
      <xdr:spPr>
        <a:xfrm>
          <a:off x="14389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18523</xdr:rowOff>
    </xdr:from>
    <xdr:ext cx="405111" cy="259045"/>
    <xdr:sp macro="" textlink="">
      <xdr:nvSpPr>
        <xdr:cNvPr id="441" name="n_3aveValue【認定こども園・幼稚園・保育所】&#10;有形固定資産減価償却率">
          <a:extLst>
            <a:ext uri="{FF2B5EF4-FFF2-40B4-BE49-F238E27FC236}">
              <a16:creationId xmlns:a16="http://schemas.microsoft.com/office/drawing/2014/main" id="{DA571E3C-AA33-4395-BCA2-1FDB1B812A9C}"/>
            </a:ext>
          </a:extLst>
        </xdr:cNvPr>
        <xdr:cNvSpPr txBox="1"/>
      </xdr:nvSpPr>
      <xdr:spPr>
        <a:xfrm>
          <a:off x="13500744"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163847</xdr:rowOff>
    </xdr:from>
    <xdr:ext cx="405111" cy="259045"/>
    <xdr:sp macro="" textlink="">
      <xdr:nvSpPr>
        <xdr:cNvPr id="442" name="n_4aveValue【認定こども園・幼稚園・保育所】&#10;有形固定資産減価償却率">
          <a:extLst>
            <a:ext uri="{FF2B5EF4-FFF2-40B4-BE49-F238E27FC236}">
              <a16:creationId xmlns:a16="http://schemas.microsoft.com/office/drawing/2014/main" id="{381A83EB-9166-4A0E-9122-8E101BC45B55}"/>
            </a:ext>
          </a:extLst>
        </xdr:cNvPr>
        <xdr:cNvSpPr txBox="1"/>
      </xdr:nvSpPr>
      <xdr:spPr>
        <a:xfrm>
          <a:off x="12611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115769</xdr:rowOff>
    </xdr:from>
    <xdr:ext cx="405111" cy="259045"/>
    <xdr:sp macro="" textlink="">
      <xdr:nvSpPr>
        <xdr:cNvPr id="443" name="n_1mainValue【認定こども園・幼稚園・保育所】&#10;有形固定資産減価償却率">
          <a:extLst>
            <a:ext uri="{FF2B5EF4-FFF2-40B4-BE49-F238E27FC236}">
              <a16:creationId xmlns:a16="http://schemas.microsoft.com/office/drawing/2014/main" id="{975F7A59-8691-476F-8DFA-8CAD7F2B3D5A}"/>
            </a:ext>
          </a:extLst>
        </xdr:cNvPr>
        <xdr:cNvSpPr txBox="1"/>
      </xdr:nvSpPr>
      <xdr:spPr>
        <a:xfrm>
          <a:off x="15266044" y="5773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43923</xdr:rowOff>
    </xdr:from>
    <xdr:ext cx="405111" cy="259045"/>
    <xdr:sp macro="" textlink="">
      <xdr:nvSpPr>
        <xdr:cNvPr id="444" name="n_2mainValue【認定こども園・幼稚園・保育所】&#10;有形固定資産減価償却率">
          <a:extLst>
            <a:ext uri="{FF2B5EF4-FFF2-40B4-BE49-F238E27FC236}">
              <a16:creationId xmlns:a16="http://schemas.microsoft.com/office/drawing/2014/main" id="{3A7E6B58-9095-4EAB-A5E2-0C7D929ACD05}"/>
            </a:ext>
          </a:extLst>
        </xdr:cNvPr>
        <xdr:cNvSpPr txBox="1"/>
      </xdr:nvSpPr>
      <xdr:spPr>
        <a:xfrm>
          <a:off x="14389744" y="570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24328</xdr:rowOff>
    </xdr:from>
    <xdr:ext cx="405111" cy="259045"/>
    <xdr:sp macro="" textlink="">
      <xdr:nvSpPr>
        <xdr:cNvPr id="445" name="n_3mainValue【認定こども園・幼稚園・保育所】&#10;有形固定資産減価償却率">
          <a:extLst>
            <a:ext uri="{FF2B5EF4-FFF2-40B4-BE49-F238E27FC236}">
              <a16:creationId xmlns:a16="http://schemas.microsoft.com/office/drawing/2014/main" id="{DFEFC0E5-0BC7-47A6-AF11-C376BE8D0131}"/>
            </a:ext>
          </a:extLst>
        </xdr:cNvPr>
        <xdr:cNvSpPr txBox="1"/>
      </xdr:nvSpPr>
      <xdr:spPr>
        <a:xfrm>
          <a:off x="13500744" y="5682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146793</xdr:rowOff>
    </xdr:from>
    <xdr:ext cx="405111" cy="259045"/>
    <xdr:sp macro="" textlink="">
      <xdr:nvSpPr>
        <xdr:cNvPr id="446" name="n_4mainValue【認定こども園・幼稚園・保育所】&#10;有形固定資産減価償却率">
          <a:extLst>
            <a:ext uri="{FF2B5EF4-FFF2-40B4-BE49-F238E27FC236}">
              <a16:creationId xmlns:a16="http://schemas.microsoft.com/office/drawing/2014/main" id="{83F9FC3D-B961-4929-82C4-BD0995732CD8}"/>
            </a:ext>
          </a:extLst>
        </xdr:cNvPr>
        <xdr:cNvSpPr txBox="1"/>
      </xdr:nvSpPr>
      <xdr:spPr>
        <a:xfrm>
          <a:off x="12611744" y="5633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a:extLst>
            <a:ext uri="{FF2B5EF4-FFF2-40B4-BE49-F238E27FC236}">
              <a16:creationId xmlns:a16="http://schemas.microsoft.com/office/drawing/2014/main" id="{09231577-EDBD-4884-92F1-485E8FD98E4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a:extLst>
            <a:ext uri="{FF2B5EF4-FFF2-40B4-BE49-F238E27FC236}">
              <a16:creationId xmlns:a16="http://schemas.microsoft.com/office/drawing/2014/main" id="{F4BD853D-C7EC-41BB-B5AA-725892B332C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a:extLst>
            <a:ext uri="{FF2B5EF4-FFF2-40B4-BE49-F238E27FC236}">
              <a16:creationId xmlns:a16="http://schemas.microsoft.com/office/drawing/2014/main" id="{DC82E0BE-B651-41C4-9EC4-31E2F422BD6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a:extLst>
            <a:ext uri="{FF2B5EF4-FFF2-40B4-BE49-F238E27FC236}">
              <a16:creationId xmlns:a16="http://schemas.microsoft.com/office/drawing/2014/main" id="{899146F9-1741-4620-8E10-5E547D5B661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a:extLst>
            <a:ext uri="{FF2B5EF4-FFF2-40B4-BE49-F238E27FC236}">
              <a16:creationId xmlns:a16="http://schemas.microsoft.com/office/drawing/2014/main" id="{54C5D3DD-C937-43A6-9F31-413B6D0AED6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a:extLst>
            <a:ext uri="{FF2B5EF4-FFF2-40B4-BE49-F238E27FC236}">
              <a16:creationId xmlns:a16="http://schemas.microsoft.com/office/drawing/2014/main" id="{D46698F7-5354-47C9-81F5-6EF6E59247D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a:extLst>
            <a:ext uri="{FF2B5EF4-FFF2-40B4-BE49-F238E27FC236}">
              <a16:creationId xmlns:a16="http://schemas.microsoft.com/office/drawing/2014/main" id="{C30E1504-F031-4CF1-8B18-E24F4496EDC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a:extLst>
            <a:ext uri="{FF2B5EF4-FFF2-40B4-BE49-F238E27FC236}">
              <a16:creationId xmlns:a16="http://schemas.microsoft.com/office/drawing/2014/main" id="{ECA9C679-3C00-4ADD-951F-9A0AB3742F0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a:extLst>
            <a:ext uri="{FF2B5EF4-FFF2-40B4-BE49-F238E27FC236}">
              <a16:creationId xmlns:a16="http://schemas.microsoft.com/office/drawing/2014/main" id="{8EE61637-80AA-4945-AD2C-9C00A1BBFE1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a:extLst>
            <a:ext uri="{FF2B5EF4-FFF2-40B4-BE49-F238E27FC236}">
              <a16:creationId xmlns:a16="http://schemas.microsoft.com/office/drawing/2014/main" id="{50256DCB-C055-496B-B152-8BEE26902B2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7" name="直線コネクタ 456">
          <a:extLst>
            <a:ext uri="{FF2B5EF4-FFF2-40B4-BE49-F238E27FC236}">
              <a16:creationId xmlns:a16="http://schemas.microsoft.com/office/drawing/2014/main" id="{A7FE7C3A-5DF5-4EAD-A38A-D9D2A5C665F6}"/>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58" name="テキスト ボックス 457">
          <a:extLst>
            <a:ext uri="{FF2B5EF4-FFF2-40B4-BE49-F238E27FC236}">
              <a16:creationId xmlns:a16="http://schemas.microsoft.com/office/drawing/2014/main" id="{BB9C4172-E327-44FA-96AF-996CDFD7515D}"/>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9" name="直線コネクタ 458">
          <a:extLst>
            <a:ext uri="{FF2B5EF4-FFF2-40B4-BE49-F238E27FC236}">
              <a16:creationId xmlns:a16="http://schemas.microsoft.com/office/drawing/2014/main" id="{6D044154-B09D-421A-B1D2-F09378353F99}"/>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0" name="テキスト ボックス 459">
          <a:extLst>
            <a:ext uri="{FF2B5EF4-FFF2-40B4-BE49-F238E27FC236}">
              <a16:creationId xmlns:a16="http://schemas.microsoft.com/office/drawing/2014/main" id="{9036A6BC-3168-4B27-853F-58C3FDCD0E8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1" name="直線コネクタ 460">
          <a:extLst>
            <a:ext uri="{FF2B5EF4-FFF2-40B4-BE49-F238E27FC236}">
              <a16:creationId xmlns:a16="http://schemas.microsoft.com/office/drawing/2014/main" id="{D7DBD04A-B596-4E9B-9E30-FB49F658607D}"/>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2" name="テキスト ボックス 461">
          <a:extLst>
            <a:ext uri="{FF2B5EF4-FFF2-40B4-BE49-F238E27FC236}">
              <a16:creationId xmlns:a16="http://schemas.microsoft.com/office/drawing/2014/main" id="{55DEADAD-CD4D-40F7-B318-E24F8BA083AF}"/>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3" name="直線コネクタ 462">
          <a:extLst>
            <a:ext uri="{FF2B5EF4-FFF2-40B4-BE49-F238E27FC236}">
              <a16:creationId xmlns:a16="http://schemas.microsoft.com/office/drawing/2014/main" id="{F915CEF7-997A-44E8-9F95-36BB60141A1B}"/>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4" name="テキスト ボックス 463">
          <a:extLst>
            <a:ext uri="{FF2B5EF4-FFF2-40B4-BE49-F238E27FC236}">
              <a16:creationId xmlns:a16="http://schemas.microsoft.com/office/drawing/2014/main" id="{3626581D-B205-4BAB-9905-66674FAC8085}"/>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5" name="直線コネクタ 464">
          <a:extLst>
            <a:ext uri="{FF2B5EF4-FFF2-40B4-BE49-F238E27FC236}">
              <a16:creationId xmlns:a16="http://schemas.microsoft.com/office/drawing/2014/main" id="{B2B73486-8E19-499F-BC75-7FBA47B5D487}"/>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6" name="テキスト ボックス 465">
          <a:extLst>
            <a:ext uri="{FF2B5EF4-FFF2-40B4-BE49-F238E27FC236}">
              <a16:creationId xmlns:a16="http://schemas.microsoft.com/office/drawing/2014/main" id="{06CF24F5-8C12-41F2-8842-867B42E98EFF}"/>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7" name="直線コネクタ 466">
          <a:extLst>
            <a:ext uri="{FF2B5EF4-FFF2-40B4-BE49-F238E27FC236}">
              <a16:creationId xmlns:a16="http://schemas.microsoft.com/office/drawing/2014/main" id="{4A1CCAC2-E05F-419E-BFA7-9F437C3F2546}"/>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68" name="テキスト ボックス 467">
          <a:extLst>
            <a:ext uri="{FF2B5EF4-FFF2-40B4-BE49-F238E27FC236}">
              <a16:creationId xmlns:a16="http://schemas.microsoft.com/office/drawing/2014/main" id="{D631DA4F-ECBD-452F-A955-AD20214AA43C}"/>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3DAFB6B3-3CA7-40C7-B6BF-A9C283649A5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a:extLst>
            <a:ext uri="{FF2B5EF4-FFF2-40B4-BE49-F238E27FC236}">
              <a16:creationId xmlns:a16="http://schemas.microsoft.com/office/drawing/2014/main" id="{1CE438D4-E2FD-43D1-9397-88B15E94AD6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a:extLst>
            <a:ext uri="{FF2B5EF4-FFF2-40B4-BE49-F238E27FC236}">
              <a16:creationId xmlns:a16="http://schemas.microsoft.com/office/drawing/2014/main" id="{EE4AB950-9FA9-4118-8A3F-6CCB7EF1CD6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152400</xdr:rowOff>
    </xdr:from>
    <xdr:to>
      <xdr:col>116</xdr:col>
      <xdr:colOff>62864</xdr:colOff>
      <xdr:row>42</xdr:row>
      <xdr:rowOff>16328</xdr:rowOff>
    </xdr:to>
    <xdr:cxnSp macro="">
      <xdr:nvCxnSpPr>
        <xdr:cNvPr id="472" name="直線コネクタ 471">
          <a:extLst>
            <a:ext uri="{FF2B5EF4-FFF2-40B4-BE49-F238E27FC236}">
              <a16:creationId xmlns:a16="http://schemas.microsoft.com/office/drawing/2014/main" id="{F8958992-BA17-4DBC-A1C0-F1A6C9A11962}"/>
            </a:ext>
          </a:extLst>
        </xdr:cNvPr>
        <xdr:cNvCxnSpPr/>
      </xdr:nvCxnSpPr>
      <xdr:spPr>
        <a:xfrm flipV="1">
          <a:off x="22160864" y="5638800"/>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20155</xdr:rowOff>
    </xdr:from>
    <xdr:ext cx="469744" cy="259045"/>
    <xdr:sp macro="" textlink="">
      <xdr:nvSpPr>
        <xdr:cNvPr id="473" name="【認定こども園・幼稚園・保育所】&#10;一人当たり面積最小値テキスト">
          <a:extLst>
            <a:ext uri="{FF2B5EF4-FFF2-40B4-BE49-F238E27FC236}">
              <a16:creationId xmlns:a16="http://schemas.microsoft.com/office/drawing/2014/main" id="{EBF862EC-10DB-4516-BE68-BF1660265210}"/>
            </a:ext>
          </a:extLst>
        </xdr:cNvPr>
        <xdr:cNvSpPr txBox="1"/>
      </xdr:nvSpPr>
      <xdr:spPr>
        <a:xfrm>
          <a:off x="22199600" y="722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16328</xdr:rowOff>
    </xdr:from>
    <xdr:to>
      <xdr:col>116</xdr:col>
      <xdr:colOff>152400</xdr:colOff>
      <xdr:row>42</xdr:row>
      <xdr:rowOff>16328</xdr:rowOff>
    </xdr:to>
    <xdr:cxnSp macro="">
      <xdr:nvCxnSpPr>
        <xdr:cNvPr id="474" name="直線コネクタ 473">
          <a:extLst>
            <a:ext uri="{FF2B5EF4-FFF2-40B4-BE49-F238E27FC236}">
              <a16:creationId xmlns:a16="http://schemas.microsoft.com/office/drawing/2014/main" id="{4AF2A543-18A0-4D6A-BC4D-A7C799B1C431}"/>
            </a:ext>
          </a:extLst>
        </xdr:cNvPr>
        <xdr:cNvCxnSpPr/>
      </xdr:nvCxnSpPr>
      <xdr:spPr>
        <a:xfrm>
          <a:off x="22072600" y="7217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99077</xdr:rowOff>
    </xdr:from>
    <xdr:ext cx="469744" cy="259045"/>
    <xdr:sp macro="" textlink="">
      <xdr:nvSpPr>
        <xdr:cNvPr id="475" name="【認定こども園・幼稚園・保育所】&#10;一人当たり面積最大値テキスト">
          <a:extLst>
            <a:ext uri="{FF2B5EF4-FFF2-40B4-BE49-F238E27FC236}">
              <a16:creationId xmlns:a16="http://schemas.microsoft.com/office/drawing/2014/main" id="{4B433D1C-4A42-4965-A8FC-D969E044736F}"/>
            </a:ext>
          </a:extLst>
        </xdr:cNvPr>
        <xdr:cNvSpPr txBox="1"/>
      </xdr:nvSpPr>
      <xdr:spPr>
        <a:xfrm>
          <a:off x="22199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152400</xdr:rowOff>
    </xdr:from>
    <xdr:to>
      <xdr:col>116</xdr:col>
      <xdr:colOff>152400</xdr:colOff>
      <xdr:row>32</xdr:row>
      <xdr:rowOff>152400</xdr:rowOff>
    </xdr:to>
    <xdr:cxnSp macro="">
      <xdr:nvCxnSpPr>
        <xdr:cNvPr id="476" name="直線コネクタ 475">
          <a:extLst>
            <a:ext uri="{FF2B5EF4-FFF2-40B4-BE49-F238E27FC236}">
              <a16:creationId xmlns:a16="http://schemas.microsoft.com/office/drawing/2014/main" id="{33E673A0-9A1A-46EA-9ED7-771F8FA3EFA6}"/>
            </a:ext>
          </a:extLst>
        </xdr:cNvPr>
        <xdr:cNvCxnSpPr/>
      </xdr:nvCxnSpPr>
      <xdr:spPr>
        <a:xfrm>
          <a:off x="22072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37392</xdr:rowOff>
    </xdr:from>
    <xdr:ext cx="469744" cy="259045"/>
    <xdr:sp macro="" textlink="">
      <xdr:nvSpPr>
        <xdr:cNvPr id="477" name="【認定こども園・幼稚園・保育所】&#10;一人当たり面積平均値テキスト">
          <a:extLst>
            <a:ext uri="{FF2B5EF4-FFF2-40B4-BE49-F238E27FC236}">
              <a16:creationId xmlns:a16="http://schemas.microsoft.com/office/drawing/2014/main" id="{3FB1E1DC-40CA-4B00-AB02-02A9EDF87B5B}"/>
            </a:ext>
          </a:extLst>
        </xdr:cNvPr>
        <xdr:cNvSpPr txBox="1"/>
      </xdr:nvSpPr>
      <xdr:spPr>
        <a:xfrm>
          <a:off x="22199600" y="6723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14515</xdr:rowOff>
    </xdr:from>
    <xdr:to>
      <xdr:col>116</xdr:col>
      <xdr:colOff>114300</xdr:colOff>
      <xdr:row>40</xdr:row>
      <xdr:rowOff>116115</xdr:rowOff>
    </xdr:to>
    <xdr:sp macro="" textlink="">
      <xdr:nvSpPr>
        <xdr:cNvPr id="478" name="フローチャート: 判断 477">
          <a:extLst>
            <a:ext uri="{FF2B5EF4-FFF2-40B4-BE49-F238E27FC236}">
              <a16:creationId xmlns:a16="http://schemas.microsoft.com/office/drawing/2014/main" id="{B27EE3AF-9171-4B78-856B-BA1B3F6B1FC2}"/>
            </a:ext>
          </a:extLst>
        </xdr:cNvPr>
        <xdr:cNvSpPr/>
      </xdr:nvSpPr>
      <xdr:spPr>
        <a:xfrm>
          <a:off x="22110700" y="687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3628</xdr:rowOff>
    </xdr:from>
    <xdr:to>
      <xdr:col>112</xdr:col>
      <xdr:colOff>38100</xdr:colOff>
      <xdr:row>40</xdr:row>
      <xdr:rowOff>105228</xdr:rowOff>
    </xdr:to>
    <xdr:sp macro="" textlink="">
      <xdr:nvSpPr>
        <xdr:cNvPr id="479" name="フローチャート: 判断 478">
          <a:extLst>
            <a:ext uri="{FF2B5EF4-FFF2-40B4-BE49-F238E27FC236}">
              <a16:creationId xmlns:a16="http://schemas.microsoft.com/office/drawing/2014/main" id="{2698F6FC-22D9-4080-8BEF-803F1244C0CC}"/>
            </a:ext>
          </a:extLst>
        </xdr:cNvPr>
        <xdr:cNvSpPr/>
      </xdr:nvSpPr>
      <xdr:spPr>
        <a:xfrm>
          <a:off x="21272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3628</xdr:rowOff>
    </xdr:from>
    <xdr:to>
      <xdr:col>107</xdr:col>
      <xdr:colOff>101600</xdr:colOff>
      <xdr:row>40</xdr:row>
      <xdr:rowOff>105228</xdr:rowOff>
    </xdr:to>
    <xdr:sp macro="" textlink="">
      <xdr:nvSpPr>
        <xdr:cNvPr id="480" name="フローチャート: 判断 479">
          <a:extLst>
            <a:ext uri="{FF2B5EF4-FFF2-40B4-BE49-F238E27FC236}">
              <a16:creationId xmlns:a16="http://schemas.microsoft.com/office/drawing/2014/main" id="{79BC36A5-94AD-4DB6-A353-89AD4E75D5F9}"/>
            </a:ext>
          </a:extLst>
        </xdr:cNvPr>
        <xdr:cNvSpPr/>
      </xdr:nvSpPr>
      <xdr:spPr>
        <a:xfrm>
          <a:off x="20383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164193</xdr:rowOff>
    </xdr:from>
    <xdr:to>
      <xdr:col>102</xdr:col>
      <xdr:colOff>165100</xdr:colOff>
      <xdr:row>40</xdr:row>
      <xdr:rowOff>94343</xdr:rowOff>
    </xdr:to>
    <xdr:sp macro="" textlink="">
      <xdr:nvSpPr>
        <xdr:cNvPr id="481" name="フローチャート: 判断 480">
          <a:extLst>
            <a:ext uri="{FF2B5EF4-FFF2-40B4-BE49-F238E27FC236}">
              <a16:creationId xmlns:a16="http://schemas.microsoft.com/office/drawing/2014/main" id="{B5770E20-7C4E-487C-B230-F4DE990640A1}"/>
            </a:ext>
          </a:extLst>
        </xdr:cNvPr>
        <xdr:cNvSpPr/>
      </xdr:nvSpPr>
      <xdr:spPr>
        <a:xfrm>
          <a:off x="19494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153307</xdr:rowOff>
    </xdr:from>
    <xdr:to>
      <xdr:col>98</xdr:col>
      <xdr:colOff>38100</xdr:colOff>
      <xdr:row>40</xdr:row>
      <xdr:rowOff>83457</xdr:rowOff>
    </xdr:to>
    <xdr:sp macro="" textlink="">
      <xdr:nvSpPr>
        <xdr:cNvPr id="482" name="フローチャート: 判断 481">
          <a:extLst>
            <a:ext uri="{FF2B5EF4-FFF2-40B4-BE49-F238E27FC236}">
              <a16:creationId xmlns:a16="http://schemas.microsoft.com/office/drawing/2014/main" id="{4E50C601-E7E3-4C71-905E-814D07346D18}"/>
            </a:ext>
          </a:extLst>
        </xdr:cNvPr>
        <xdr:cNvSpPr/>
      </xdr:nvSpPr>
      <xdr:spPr>
        <a:xfrm>
          <a:off x="186055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4AA2D918-8805-44F2-B876-A18B9F7C9F4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289C426-F53A-4B11-B0B8-2E774EE083E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47257395-0371-4B93-8246-CB9E0C720D9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2A6A7814-532D-41B4-910B-2A79FCB6CB6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B67C579B-0504-4661-8B8D-F79E6BE45AF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79828</xdr:rowOff>
    </xdr:from>
    <xdr:to>
      <xdr:col>116</xdr:col>
      <xdr:colOff>114300</xdr:colOff>
      <xdr:row>41</xdr:row>
      <xdr:rowOff>9978</xdr:rowOff>
    </xdr:to>
    <xdr:sp macro="" textlink="">
      <xdr:nvSpPr>
        <xdr:cNvPr id="488" name="楕円 487">
          <a:extLst>
            <a:ext uri="{FF2B5EF4-FFF2-40B4-BE49-F238E27FC236}">
              <a16:creationId xmlns:a16="http://schemas.microsoft.com/office/drawing/2014/main" id="{AD8753CF-CF22-4041-8D48-FFADDF27E3CB}"/>
            </a:ext>
          </a:extLst>
        </xdr:cNvPr>
        <xdr:cNvSpPr/>
      </xdr:nvSpPr>
      <xdr:spPr>
        <a:xfrm>
          <a:off x="22110700" y="693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58255</xdr:rowOff>
    </xdr:from>
    <xdr:ext cx="469744" cy="259045"/>
    <xdr:sp macro="" textlink="">
      <xdr:nvSpPr>
        <xdr:cNvPr id="489" name="【認定こども園・幼稚園・保育所】&#10;一人当たり面積該当値テキスト">
          <a:extLst>
            <a:ext uri="{FF2B5EF4-FFF2-40B4-BE49-F238E27FC236}">
              <a16:creationId xmlns:a16="http://schemas.microsoft.com/office/drawing/2014/main" id="{C364F2B2-EE5F-48AD-85E3-3E75AA676567}"/>
            </a:ext>
          </a:extLst>
        </xdr:cNvPr>
        <xdr:cNvSpPr txBox="1"/>
      </xdr:nvSpPr>
      <xdr:spPr>
        <a:xfrm>
          <a:off x="22199600" y="691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79828</xdr:rowOff>
    </xdr:from>
    <xdr:to>
      <xdr:col>112</xdr:col>
      <xdr:colOff>38100</xdr:colOff>
      <xdr:row>41</xdr:row>
      <xdr:rowOff>9978</xdr:rowOff>
    </xdr:to>
    <xdr:sp macro="" textlink="">
      <xdr:nvSpPr>
        <xdr:cNvPr id="490" name="楕円 489">
          <a:extLst>
            <a:ext uri="{FF2B5EF4-FFF2-40B4-BE49-F238E27FC236}">
              <a16:creationId xmlns:a16="http://schemas.microsoft.com/office/drawing/2014/main" id="{DC6AD674-75B8-4558-8E9A-0655CB59F9EB}"/>
            </a:ext>
          </a:extLst>
        </xdr:cNvPr>
        <xdr:cNvSpPr/>
      </xdr:nvSpPr>
      <xdr:spPr>
        <a:xfrm>
          <a:off x="21272500" y="693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130628</xdr:rowOff>
    </xdr:from>
    <xdr:to>
      <xdr:col>116</xdr:col>
      <xdr:colOff>63500</xdr:colOff>
      <xdr:row>40</xdr:row>
      <xdr:rowOff>130628</xdr:rowOff>
    </xdr:to>
    <xdr:cxnSp macro="">
      <xdr:nvCxnSpPr>
        <xdr:cNvPr id="491" name="直線コネクタ 490">
          <a:extLst>
            <a:ext uri="{FF2B5EF4-FFF2-40B4-BE49-F238E27FC236}">
              <a16:creationId xmlns:a16="http://schemas.microsoft.com/office/drawing/2014/main" id="{6C8BE919-9D07-4DAB-9639-8D2A65249011}"/>
            </a:ext>
          </a:extLst>
        </xdr:cNvPr>
        <xdr:cNvCxnSpPr/>
      </xdr:nvCxnSpPr>
      <xdr:spPr>
        <a:xfrm>
          <a:off x="21323300" y="69886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79828</xdr:rowOff>
    </xdr:from>
    <xdr:to>
      <xdr:col>107</xdr:col>
      <xdr:colOff>101600</xdr:colOff>
      <xdr:row>41</xdr:row>
      <xdr:rowOff>9978</xdr:rowOff>
    </xdr:to>
    <xdr:sp macro="" textlink="">
      <xdr:nvSpPr>
        <xdr:cNvPr id="492" name="楕円 491">
          <a:extLst>
            <a:ext uri="{FF2B5EF4-FFF2-40B4-BE49-F238E27FC236}">
              <a16:creationId xmlns:a16="http://schemas.microsoft.com/office/drawing/2014/main" id="{A79DD2DC-0E9A-4BBB-BC5A-2696623712ED}"/>
            </a:ext>
          </a:extLst>
        </xdr:cNvPr>
        <xdr:cNvSpPr/>
      </xdr:nvSpPr>
      <xdr:spPr>
        <a:xfrm>
          <a:off x="20383500" y="693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130628</xdr:rowOff>
    </xdr:from>
    <xdr:to>
      <xdr:col>111</xdr:col>
      <xdr:colOff>177800</xdr:colOff>
      <xdr:row>40</xdr:row>
      <xdr:rowOff>130628</xdr:rowOff>
    </xdr:to>
    <xdr:cxnSp macro="">
      <xdr:nvCxnSpPr>
        <xdr:cNvPr id="493" name="直線コネクタ 492">
          <a:extLst>
            <a:ext uri="{FF2B5EF4-FFF2-40B4-BE49-F238E27FC236}">
              <a16:creationId xmlns:a16="http://schemas.microsoft.com/office/drawing/2014/main" id="{EE3695E8-5F15-48DD-B9B6-1024D0F459D5}"/>
            </a:ext>
          </a:extLst>
        </xdr:cNvPr>
        <xdr:cNvCxnSpPr/>
      </xdr:nvCxnSpPr>
      <xdr:spPr>
        <a:xfrm>
          <a:off x="20434300" y="6988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79828</xdr:rowOff>
    </xdr:from>
    <xdr:to>
      <xdr:col>102</xdr:col>
      <xdr:colOff>165100</xdr:colOff>
      <xdr:row>41</xdr:row>
      <xdr:rowOff>9978</xdr:rowOff>
    </xdr:to>
    <xdr:sp macro="" textlink="">
      <xdr:nvSpPr>
        <xdr:cNvPr id="494" name="楕円 493">
          <a:extLst>
            <a:ext uri="{FF2B5EF4-FFF2-40B4-BE49-F238E27FC236}">
              <a16:creationId xmlns:a16="http://schemas.microsoft.com/office/drawing/2014/main" id="{0FB15AF2-FCC6-4331-811B-882154610EB8}"/>
            </a:ext>
          </a:extLst>
        </xdr:cNvPr>
        <xdr:cNvSpPr/>
      </xdr:nvSpPr>
      <xdr:spPr>
        <a:xfrm>
          <a:off x="19494500" y="693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130628</xdr:rowOff>
    </xdr:from>
    <xdr:to>
      <xdr:col>107</xdr:col>
      <xdr:colOff>50800</xdr:colOff>
      <xdr:row>40</xdr:row>
      <xdr:rowOff>130628</xdr:rowOff>
    </xdr:to>
    <xdr:cxnSp macro="">
      <xdr:nvCxnSpPr>
        <xdr:cNvPr id="495" name="直線コネクタ 494">
          <a:extLst>
            <a:ext uri="{FF2B5EF4-FFF2-40B4-BE49-F238E27FC236}">
              <a16:creationId xmlns:a16="http://schemas.microsoft.com/office/drawing/2014/main" id="{FA71571E-A792-46DC-B6B2-6A7AB3CE5032}"/>
            </a:ext>
          </a:extLst>
        </xdr:cNvPr>
        <xdr:cNvCxnSpPr/>
      </xdr:nvCxnSpPr>
      <xdr:spPr>
        <a:xfrm>
          <a:off x="19545300" y="6988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79828</xdr:rowOff>
    </xdr:from>
    <xdr:to>
      <xdr:col>98</xdr:col>
      <xdr:colOff>38100</xdr:colOff>
      <xdr:row>41</xdr:row>
      <xdr:rowOff>9978</xdr:rowOff>
    </xdr:to>
    <xdr:sp macro="" textlink="">
      <xdr:nvSpPr>
        <xdr:cNvPr id="496" name="楕円 495">
          <a:extLst>
            <a:ext uri="{FF2B5EF4-FFF2-40B4-BE49-F238E27FC236}">
              <a16:creationId xmlns:a16="http://schemas.microsoft.com/office/drawing/2014/main" id="{31CD1F14-4A01-4EC7-84DE-5A2DD84D90E0}"/>
            </a:ext>
          </a:extLst>
        </xdr:cNvPr>
        <xdr:cNvSpPr/>
      </xdr:nvSpPr>
      <xdr:spPr>
        <a:xfrm>
          <a:off x="18605500" y="693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130628</xdr:rowOff>
    </xdr:from>
    <xdr:to>
      <xdr:col>102</xdr:col>
      <xdr:colOff>114300</xdr:colOff>
      <xdr:row>40</xdr:row>
      <xdr:rowOff>130628</xdr:rowOff>
    </xdr:to>
    <xdr:cxnSp macro="">
      <xdr:nvCxnSpPr>
        <xdr:cNvPr id="497" name="直線コネクタ 496">
          <a:extLst>
            <a:ext uri="{FF2B5EF4-FFF2-40B4-BE49-F238E27FC236}">
              <a16:creationId xmlns:a16="http://schemas.microsoft.com/office/drawing/2014/main" id="{15237484-1BA7-4FA1-966E-4FF0E9A37DE5}"/>
            </a:ext>
          </a:extLst>
        </xdr:cNvPr>
        <xdr:cNvCxnSpPr/>
      </xdr:nvCxnSpPr>
      <xdr:spPr>
        <a:xfrm>
          <a:off x="18656300" y="6988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121755</xdr:rowOff>
    </xdr:from>
    <xdr:ext cx="469744" cy="259045"/>
    <xdr:sp macro="" textlink="">
      <xdr:nvSpPr>
        <xdr:cNvPr id="498" name="n_1aveValue【認定こども園・幼稚園・保育所】&#10;一人当たり面積">
          <a:extLst>
            <a:ext uri="{FF2B5EF4-FFF2-40B4-BE49-F238E27FC236}">
              <a16:creationId xmlns:a16="http://schemas.microsoft.com/office/drawing/2014/main" id="{80B718A0-10F2-482F-BB0A-A30402EA883D}"/>
            </a:ext>
          </a:extLst>
        </xdr:cNvPr>
        <xdr:cNvSpPr txBox="1"/>
      </xdr:nvSpPr>
      <xdr:spPr>
        <a:xfrm>
          <a:off x="210757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121755</xdr:rowOff>
    </xdr:from>
    <xdr:ext cx="469744" cy="259045"/>
    <xdr:sp macro="" textlink="">
      <xdr:nvSpPr>
        <xdr:cNvPr id="499" name="n_2aveValue【認定こども園・幼稚園・保育所】&#10;一人当たり面積">
          <a:extLst>
            <a:ext uri="{FF2B5EF4-FFF2-40B4-BE49-F238E27FC236}">
              <a16:creationId xmlns:a16="http://schemas.microsoft.com/office/drawing/2014/main" id="{F0AD519E-48A2-4CC5-90F2-E4A47A14DAD0}"/>
            </a:ext>
          </a:extLst>
        </xdr:cNvPr>
        <xdr:cNvSpPr txBox="1"/>
      </xdr:nvSpPr>
      <xdr:spPr>
        <a:xfrm>
          <a:off x="201994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110870</xdr:rowOff>
    </xdr:from>
    <xdr:ext cx="469744" cy="259045"/>
    <xdr:sp macro="" textlink="">
      <xdr:nvSpPr>
        <xdr:cNvPr id="500" name="n_3aveValue【認定こども園・幼稚園・保育所】&#10;一人当たり面積">
          <a:extLst>
            <a:ext uri="{FF2B5EF4-FFF2-40B4-BE49-F238E27FC236}">
              <a16:creationId xmlns:a16="http://schemas.microsoft.com/office/drawing/2014/main" id="{F63A4147-813C-4A1A-9E59-72796E7E851D}"/>
            </a:ext>
          </a:extLst>
        </xdr:cNvPr>
        <xdr:cNvSpPr txBox="1"/>
      </xdr:nvSpPr>
      <xdr:spPr>
        <a:xfrm>
          <a:off x="1931042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99984</xdr:rowOff>
    </xdr:from>
    <xdr:ext cx="469744" cy="259045"/>
    <xdr:sp macro="" textlink="">
      <xdr:nvSpPr>
        <xdr:cNvPr id="501" name="n_4aveValue【認定こども園・幼稚園・保育所】&#10;一人当たり面積">
          <a:extLst>
            <a:ext uri="{FF2B5EF4-FFF2-40B4-BE49-F238E27FC236}">
              <a16:creationId xmlns:a16="http://schemas.microsoft.com/office/drawing/2014/main" id="{67BD51BC-019D-428C-96B2-87E28576979A}"/>
            </a:ext>
          </a:extLst>
        </xdr:cNvPr>
        <xdr:cNvSpPr txBox="1"/>
      </xdr:nvSpPr>
      <xdr:spPr>
        <a:xfrm>
          <a:off x="18421427" y="661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1105</xdr:rowOff>
    </xdr:from>
    <xdr:ext cx="469744" cy="259045"/>
    <xdr:sp macro="" textlink="">
      <xdr:nvSpPr>
        <xdr:cNvPr id="502" name="n_1mainValue【認定こども園・幼稚園・保育所】&#10;一人当たり面積">
          <a:extLst>
            <a:ext uri="{FF2B5EF4-FFF2-40B4-BE49-F238E27FC236}">
              <a16:creationId xmlns:a16="http://schemas.microsoft.com/office/drawing/2014/main" id="{CEAF3C92-70DE-44D1-A2FA-7A968404E1BE}"/>
            </a:ext>
          </a:extLst>
        </xdr:cNvPr>
        <xdr:cNvSpPr txBox="1"/>
      </xdr:nvSpPr>
      <xdr:spPr>
        <a:xfrm>
          <a:off x="21075727" y="703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1105</xdr:rowOff>
    </xdr:from>
    <xdr:ext cx="469744" cy="259045"/>
    <xdr:sp macro="" textlink="">
      <xdr:nvSpPr>
        <xdr:cNvPr id="503" name="n_2mainValue【認定こども園・幼稚園・保育所】&#10;一人当たり面積">
          <a:extLst>
            <a:ext uri="{FF2B5EF4-FFF2-40B4-BE49-F238E27FC236}">
              <a16:creationId xmlns:a16="http://schemas.microsoft.com/office/drawing/2014/main" id="{FF8A1C7C-872A-443F-A03C-46FB59E078D0}"/>
            </a:ext>
          </a:extLst>
        </xdr:cNvPr>
        <xdr:cNvSpPr txBox="1"/>
      </xdr:nvSpPr>
      <xdr:spPr>
        <a:xfrm>
          <a:off x="20199427" y="703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1105</xdr:rowOff>
    </xdr:from>
    <xdr:ext cx="469744" cy="259045"/>
    <xdr:sp macro="" textlink="">
      <xdr:nvSpPr>
        <xdr:cNvPr id="504" name="n_3mainValue【認定こども園・幼稚園・保育所】&#10;一人当たり面積">
          <a:extLst>
            <a:ext uri="{FF2B5EF4-FFF2-40B4-BE49-F238E27FC236}">
              <a16:creationId xmlns:a16="http://schemas.microsoft.com/office/drawing/2014/main" id="{9E58E895-11F6-4251-83DC-978463AE4970}"/>
            </a:ext>
          </a:extLst>
        </xdr:cNvPr>
        <xdr:cNvSpPr txBox="1"/>
      </xdr:nvSpPr>
      <xdr:spPr>
        <a:xfrm>
          <a:off x="19310427" y="703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1105</xdr:rowOff>
    </xdr:from>
    <xdr:ext cx="469744" cy="259045"/>
    <xdr:sp macro="" textlink="">
      <xdr:nvSpPr>
        <xdr:cNvPr id="505" name="n_4mainValue【認定こども園・幼稚園・保育所】&#10;一人当たり面積">
          <a:extLst>
            <a:ext uri="{FF2B5EF4-FFF2-40B4-BE49-F238E27FC236}">
              <a16:creationId xmlns:a16="http://schemas.microsoft.com/office/drawing/2014/main" id="{132EB45D-6CA9-473F-BF1A-DF0FEFC64990}"/>
            </a:ext>
          </a:extLst>
        </xdr:cNvPr>
        <xdr:cNvSpPr txBox="1"/>
      </xdr:nvSpPr>
      <xdr:spPr>
        <a:xfrm>
          <a:off x="18421427" y="703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4C05394C-1FE1-4C3A-9E3D-1853F4A3ADA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B1506F0A-5CC0-4204-8174-2E406726DEE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5FEAE910-06A2-4A96-AAF6-55D35DAF4A8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5735566C-D70E-4EC5-A56C-A17B5B89F38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F1DF7EBC-E325-4AE3-95C3-418EFCFF146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F787A8F2-7908-44E8-A2C7-EB24B79D335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699022FC-B7A6-418B-8CE9-2F762ADA1D7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C56C9581-371C-41D2-976E-2E018DBE9EC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6AA87BDD-F82D-4AFF-A6ED-E0842B87D51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F5ECCDE5-448F-4295-B35C-52B1E42E989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6" name="テキスト ボックス 515">
          <a:extLst>
            <a:ext uri="{FF2B5EF4-FFF2-40B4-BE49-F238E27FC236}">
              <a16:creationId xmlns:a16="http://schemas.microsoft.com/office/drawing/2014/main" id="{EC63F6AB-19BA-41EA-A628-DDCBD9F4BACA}"/>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7" name="直線コネクタ 516">
          <a:extLst>
            <a:ext uri="{FF2B5EF4-FFF2-40B4-BE49-F238E27FC236}">
              <a16:creationId xmlns:a16="http://schemas.microsoft.com/office/drawing/2014/main" id="{4EA7A762-F777-4A9D-B882-744BAA44E1D5}"/>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8" name="テキスト ボックス 517">
          <a:extLst>
            <a:ext uri="{FF2B5EF4-FFF2-40B4-BE49-F238E27FC236}">
              <a16:creationId xmlns:a16="http://schemas.microsoft.com/office/drawing/2014/main" id="{18B7DF8A-B6FC-4885-AE2A-5B2864E57F99}"/>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9" name="直線コネクタ 518">
          <a:extLst>
            <a:ext uri="{FF2B5EF4-FFF2-40B4-BE49-F238E27FC236}">
              <a16:creationId xmlns:a16="http://schemas.microsoft.com/office/drawing/2014/main" id="{44C09252-0199-4407-B696-72DC618BDD3A}"/>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0" name="テキスト ボックス 519">
          <a:extLst>
            <a:ext uri="{FF2B5EF4-FFF2-40B4-BE49-F238E27FC236}">
              <a16:creationId xmlns:a16="http://schemas.microsoft.com/office/drawing/2014/main" id="{224C4F15-B93B-48B0-A99B-D01F617ED829}"/>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1" name="直線コネクタ 520">
          <a:extLst>
            <a:ext uri="{FF2B5EF4-FFF2-40B4-BE49-F238E27FC236}">
              <a16:creationId xmlns:a16="http://schemas.microsoft.com/office/drawing/2014/main" id="{FECA7FD1-000C-4FD6-9475-6C7E5D96471C}"/>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2" name="テキスト ボックス 521">
          <a:extLst>
            <a:ext uri="{FF2B5EF4-FFF2-40B4-BE49-F238E27FC236}">
              <a16:creationId xmlns:a16="http://schemas.microsoft.com/office/drawing/2014/main" id="{567F4C62-126E-46EC-851E-064C0B20C92D}"/>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3" name="直線コネクタ 522">
          <a:extLst>
            <a:ext uri="{FF2B5EF4-FFF2-40B4-BE49-F238E27FC236}">
              <a16:creationId xmlns:a16="http://schemas.microsoft.com/office/drawing/2014/main" id="{5DE5B470-6E84-44BF-8B94-7BE0FE433D55}"/>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4" name="テキスト ボックス 523">
          <a:extLst>
            <a:ext uri="{FF2B5EF4-FFF2-40B4-BE49-F238E27FC236}">
              <a16:creationId xmlns:a16="http://schemas.microsoft.com/office/drawing/2014/main" id="{69B6D7F3-D1AE-4CAD-9803-E9ADDD4ABE8C}"/>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a:extLst>
            <a:ext uri="{FF2B5EF4-FFF2-40B4-BE49-F238E27FC236}">
              <a16:creationId xmlns:a16="http://schemas.microsoft.com/office/drawing/2014/main" id="{5CB841AD-8F56-41FB-946B-FD0FD432598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6" name="テキスト ボックス 525">
          <a:extLst>
            <a:ext uri="{FF2B5EF4-FFF2-40B4-BE49-F238E27FC236}">
              <a16:creationId xmlns:a16="http://schemas.microsoft.com/office/drawing/2014/main" id="{323CE140-8EE2-432D-A9D2-090341ABB808}"/>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a:extLst>
            <a:ext uri="{FF2B5EF4-FFF2-40B4-BE49-F238E27FC236}">
              <a16:creationId xmlns:a16="http://schemas.microsoft.com/office/drawing/2014/main" id="{2AC65D06-E530-4114-8A59-7A74E68C8C8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25146</xdr:rowOff>
    </xdr:from>
    <xdr:to>
      <xdr:col>85</xdr:col>
      <xdr:colOff>126364</xdr:colOff>
      <xdr:row>63</xdr:row>
      <xdr:rowOff>148590</xdr:rowOff>
    </xdr:to>
    <xdr:cxnSp macro="">
      <xdr:nvCxnSpPr>
        <xdr:cNvPr id="528" name="直線コネクタ 527">
          <a:extLst>
            <a:ext uri="{FF2B5EF4-FFF2-40B4-BE49-F238E27FC236}">
              <a16:creationId xmlns:a16="http://schemas.microsoft.com/office/drawing/2014/main" id="{580788C6-F2EE-4DB9-AC72-4F36885F1686}"/>
            </a:ext>
          </a:extLst>
        </xdr:cNvPr>
        <xdr:cNvCxnSpPr/>
      </xdr:nvCxnSpPr>
      <xdr:spPr>
        <a:xfrm flipV="1">
          <a:off x="16318864" y="9797796"/>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152417</xdr:rowOff>
    </xdr:from>
    <xdr:ext cx="405111" cy="259045"/>
    <xdr:sp macro="" textlink="">
      <xdr:nvSpPr>
        <xdr:cNvPr id="529" name="【学校施設】&#10;有形固定資産減価償却率最小値テキスト">
          <a:extLst>
            <a:ext uri="{FF2B5EF4-FFF2-40B4-BE49-F238E27FC236}">
              <a16:creationId xmlns:a16="http://schemas.microsoft.com/office/drawing/2014/main" id="{B56E45B6-8F1E-4BAA-BC3B-6350E69224F0}"/>
            </a:ext>
          </a:extLst>
        </xdr:cNvPr>
        <xdr:cNvSpPr txBox="1"/>
      </xdr:nvSpPr>
      <xdr:spPr>
        <a:xfrm>
          <a:off x="16357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148590</xdr:rowOff>
    </xdr:from>
    <xdr:to>
      <xdr:col>86</xdr:col>
      <xdr:colOff>25400</xdr:colOff>
      <xdr:row>63</xdr:row>
      <xdr:rowOff>148590</xdr:rowOff>
    </xdr:to>
    <xdr:cxnSp macro="">
      <xdr:nvCxnSpPr>
        <xdr:cNvPr id="530" name="直線コネクタ 529">
          <a:extLst>
            <a:ext uri="{FF2B5EF4-FFF2-40B4-BE49-F238E27FC236}">
              <a16:creationId xmlns:a16="http://schemas.microsoft.com/office/drawing/2014/main" id="{4C3AD20F-129A-4072-9AB3-3D8615B8CE97}"/>
            </a:ext>
          </a:extLst>
        </xdr:cNvPr>
        <xdr:cNvCxnSpPr/>
      </xdr:nvCxnSpPr>
      <xdr:spPr>
        <a:xfrm>
          <a:off x="16230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143273</xdr:rowOff>
    </xdr:from>
    <xdr:ext cx="405111" cy="259045"/>
    <xdr:sp macro="" textlink="">
      <xdr:nvSpPr>
        <xdr:cNvPr id="531" name="【学校施設】&#10;有形固定資産減価償却率最大値テキスト">
          <a:extLst>
            <a:ext uri="{FF2B5EF4-FFF2-40B4-BE49-F238E27FC236}">
              <a16:creationId xmlns:a16="http://schemas.microsoft.com/office/drawing/2014/main" id="{40455F42-61D3-4945-86E8-DC06BD824EED}"/>
            </a:ext>
          </a:extLst>
        </xdr:cNvPr>
        <xdr:cNvSpPr txBox="1"/>
      </xdr:nvSpPr>
      <xdr:spPr>
        <a:xfrm>
          <a:off x="16357600" y="9573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25146</xdr:rowOff>
    </xdr:from>
    <xdr:to>
      <xdr:col>86</xdr:col>
      <xdr:colOff>25400</xdr:colOff>
      <xdr:row>57</xdr:row>
      <xdr:rowOff>25146</xdr:rowOff>
    </xdr:to>
    <xdr:cxnSp macro="">
      <xdr:nvCxnSpPr>
        <xdr:cNvPr id="532" name="直線コネクタ 531">
          <a:extLst>
            <a:ext uri="{FF2B5EF4-FFF2-40B4-BE49-F238E27FC236}">
              <a16:creationId xmlns:a16="http://schemas.microsoft.com/office/drawing/2014/main" id="{ED85EFB5-4A8F-48D8-BA4B-444F0D40554C}"/>
            </a:ext>
          </a:extLst>
        </xdr:cNvPr>
        <xdr:cNvCxnSpPr/>
      </xdr:nvCxnSpPr>
      <xdr:spPr>
        <a:xfrm>
          <a:off x="16230600" y="979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90949</xdr:rowOff>
    </xdr:from>
    <xdr:ext cx="405111" cy="259045"/>
    <xdr:sp macro="" textlink="">
      <xdr:nvSpPr>
        <xdr:cNvPr id="533" name="【学校施設】&#10;有形固定資産減価償却率平均値テキスト">
          <a:extLst>
            <a:ext uri="{FF2B5EF4-FFF2-40B4-BE49-F238E27FC236}">
              <a16:creationId xmlns:a16="http://schemas.microsoft.com/office/drawing/2014/main" id="{5F10EEF1-EAD7-4468-9966-0F32D087B6F3}"/>
            </a:ext>
          </a:extLst>
        </xdr:cNvPr>
        <xdr:cNvSpPr txBox="1"/>
      </xdr:nvSpPr>
      <xdr:spPr>
        <a:xfrm>
          <a:off x="16357600" y="10206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534" name="フローチャート: 判断 533">
          <a:extLst>
            <a:ext uri="{FF2B5EF4-FFF2-40B4-BE49-F238E27FC236}">
              <a16:creationId xmlns:a16="http://schemas.microsoft.com/office/drawing/2014/main" id="{8916FB81-9D5D-4913-8A43-9DD5BE048B53}"/>
            </a:ext>
          </a:extLst>
        </xdr:cNvPr>
        <xdr:cNvSpPr/>
      </xdr:nvSpPr>
      <xdr:spPr>
        <a:xfrm>
          <a:off x="162687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535" name="フローチャート: 判断 534">
          <a:extLst>
            <a:ext uri="{FF2B5EF4-FFF2-40B4-BE49-F238E27FC236}">
              <a16:creationId xmlns:a16="http://schemas.microsoft.com/office/drawing/2014/main" id="{15DDD937-C840-4B4E-BBAC-5F5E0147E3AF}"/>
            </a:ext>
          </a:extLst>
        </xdr:cNvPr>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26924</xdr:rowOff>
    </xdr:from>
    <xdr:to>
      <xdr:col>76</xdr:col>
      <xdr:colOff>165100</xdr:colOff>
      <xdr:row>60</xdr:row>
      <xdr:rowOff>128524</xdr:rowOff>
    </xdr:to>
    <xdr:sp macro="" textlink="">
      <xdr:nvSpPr>
        <xdr:cNvPr id="536" name="フローチャート: 判断 535">
          <a:extLst>
            <a:ext uri="{FF2B5EF4-FFF2-40B4-BE49-F238E27FC236}">
              <a16:creationId xmlns:a16="http://schemas.microsoft.com/office/drawing/2014/main" id="{329E2431-6011-44AC-BBCD-8E7F678B1D1B}"/>
            </a:ext>
          </a:extLst>
        </xdr:cNvPr>
        <xdr:cNvSpPr/>
      </xdr:nvSpPr>
      <xdr:spPr>
        <a:xfrm>
          <a:off x="14541500" y="1031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170942</xdr:rowOff>
    </xdr:from>
    <xdr:to>
      <xdr:col>72</xdr:col>
      <xdr:colOff>38100</xdr:colOff>
      <xdr:row>60</xdr:row>
      <xdr:rowOff>101092</xdr:rowOff>
    </xdr:to>
    <xdr:sp macro="" textlink="">
      <xdr:nvSpPr>
        <xdr:cNvPr id="537" name="フローチャート: 判断 536">
          <a:extLst>
            <a:ext uri="{FF2B5EF4-FFF2-40B4-BE49-F238E27FC236}">
              <a16:creationId xmlns:a16="http://schemas.microsoft.com/office/drawing/2014/main" id="{71725E9E-6EB4-4716-B418-AB29C3F1BE79}"/>
            </a:ext>
          </a:extLst>
        </xdr:cNvPr>
        <xdr:cNvSpPr/>
      </xdr:nvSpPr>
      <xdr:spPr>
        <a:xfrm>
          <a:off x="136525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161798</xdr:rowOff>
    </xdr:from>
    <xdr:to>
      <xdr:col>67</xdr:col>
      <xdr:colOff>101600</xdr:colOff>
      <xdr:row>60</xdr:row>
      <xdr:rowOff>91948</xdr:rowOff>
    </xdr:to>
    <xdr:sp macro="" textlink="">
      <xdr:nvSpPr>
        <xdr:cNvPr id="538" name="フローチャート: 判断 537">
          <a:extLst>
            <a:ext uri="{FF2B5EF4-FFF2-40B4-BE49-F238E27FC236}">
              <a16:creationId xmlns:a16="http://schemas.microsoft.com/office/drawing/2014/main" id="{F1D02B70-7919-4CAC-B637-0F7BB14F9523}"/>
            </a:ext>
          </a:extLst>
        </xdr:cNvPr>
        <xdr:cNvSpPr/>
      </xdr:nvSpPr>
      <xdr:spPr>
        <a:xfrm>
          <a:off x="12763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6FE34E10-FCD3-486F-A5D3-431F5D6C44B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97E8FBF4-CAE0-4894-AAC6-F6871D1EBC5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D21361BF-EB45-4D11-8DCA-A8A9AFEDADC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734143A5-0954-4581-9D38-654F4479CB2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3F5D10C8-6949-401E-82C3-BA605B43F82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132080</xdr:rowOff>
    </xdr:from>
    <xdr:to>
      <xdr:col>85</xdr:col>
      <xdr:colOff>177800</xdr:colOff>
      <xdr:row>61</xdr:row>
      <xdr:rowOff>62230</xdr:rowOff>
    </xdr:to>
    <xdr:sp macro="" textlink="">
      <xdr:nvSpPr>
        <xdr:cNvPr id="544" name="楕円 543">
          <a:extLst>
            <a:ext uri="{FF2B5EF4-FFF2-40B4-BE49-F238E27FC236}">
              <a16:creationId xmlns:a16="http://schemas.microsoft.com/office/drawing/2014/main" id="{154ADC9B-146E-498A-B432-678F9A325359}"/>
            </a:ext>
          </a:extLst>
        </xdr:cNvPr>
        <xdr:cNvSpPr/>
      </xdr:nvSpPr>
      <xdr:spPr>
        <a:xfrm>
          <a:off x="162687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110507</xdr:rowOff>
    </xdr:from>
    <xdr:ext cx="405111" cy="259045"/>
    <xdr:sp macro="" textlink="">
      <xdr:nvSpPr>
        <xdr:cNvPr id="545" name="【学校施設】&#10;有形固定資産減価償却率該当値テキスト">
          <a:extLst>
            <a:ext uri="{FF2B5EF4-FFF2-40B4-BE49-F238E27FC236}">
              <a16:creationId xmlns:a16="http://schemas.microsoft.com/office/drawing/2014/main" id="{F6E1D0C8-CD95-4CB6-A6F6-82BEA5D80B8B}"/>
            </a:ext>
          </a:extLst>
        </xdr:cNvPr>
        <xdr:cNvSpPr txBox="1"/>
      </xdr:nvSpPr>
      <xdr:spPr>
        <a:xfrm>
          <a:off x="16357600"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122936</xdr:rowOff>
    </xdr:from>
    <xdr:to>
      <xdr:col>81</xdr:col>
      <xdr:colOff>101600</xdr:colOff>
      <xdr:row>61</xdr:row>
      <xdr:rowOff>53086</xdr:rowOff>
    </xdr:to>
    <xdr:sp macro="" textlink="">
      <xdr:nvSpPr>
        <xdr:cNvPr id="546" name="楕円 545">
          <a:extLst>
            <a:ext uri="{FF2B5EF4-FFF2-40B4-BE49-F238E27FC236}">
              <a16:creationId xmlns:a16="http://schemas.microsoft.com/office/drawing/2014/main" id="{53D5ACA4-F756-4798-8789-07FE7B35B0E8}"/>
            </a:ext>
          </a:extLst>
        </xdr:cNvPr>
        <xdr:cNvSpPr/>
      </xdr:nvSpPr>
      <xdr:spPr>
        <a:xfrm>
          <a:off x="15430500" y="1040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2286</xdr:rowOff>
    </xdr:from>
    <xdr:to>
      <xdr:col>85</xdr:col>
      <xdr:colOff>127000</xdr:colOff>
      <xdr:row>61</xdr:row>
      <xdr:rowOff>11430</xdr:rowOff>
    </xdr:to>
    <xdr:cxnSp macro="">
      <xdr:nvCxnSpPr>
        <xdr:cNvPr id="547" name="直線コネクタ 546">
          <a:extLst>
            <a:ext uri="{FF2B5EF4-FFF2-40B4-BE49-F238E27FC236}">
              <a16:creationId xmlns:a16="http://schemas.microsoft.com/office/drawing/2014/main" id="{0C9DA00D-9534-4703-A00A-9E6E74E112F6}"/>
            </a:ext>
          </a:extLst>
        </xdr:cNvPr>
        <xdr:cNvCxnSpPr/>
      </xdr:nvCxnSpPr>
      <xdr:spPr>
        <a:xfrm>
          <a:off x="15481300" y="104607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127508</xdr:rowOff>
    </xdr:from>
    <xdr:to>
      <xdr:col>76</xdr:col>
      <xdr:colOff>165100</xdr:colOff>
      <xdr:row>61</xdr:row>
      <xdr:rowOff>57658</xdr:rowOff>
    </xdr:to>
    <xdr:sp macro="" textlink="">
      <xdr:nvSpPr>
        <xdr:cNvPr id="548" name="楕円 547">
          <a:extLst>
            <a:ext uri="{FF2B5EF4-FFF2-40B4-BE49-F238E27FC236}">
              <a16:creationId xmlns:a16="http://schemas.microsoft.com/office/drawing/2014/main" id="{DCEB5672-FF8C-4DA4-AE0B-F89BA2E0CCE8}"/>
            </a:ext>
          </a:extLst>
        </xdr:cNvPr>
        <xdr:cNvSpPr/>
      </xdr:nvSpPr>
      <xdr:spPr>
        <a:xfrm>
          <a:off x="14541500" y="1041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2286</xdr:rowOff>
    </xdr:from>
    <xdr:to>
      <xdr:col>81</xdr:col>
      <xdr:colOff>50800</xdr:colOff>
      <xdr:row>61</xdr:row>
      <xdr:rowOff>6858</xdr:rowOff>
    </xdr:to>
    <xdr:cxnSp macro="">
      <xdr:nvCxnSpPr>
        <xdr:cNvPr id="549" name="直線コネクタ 548">
          <a:extLst>
            <a:ext uri="{FF2B5EF4-FFF2-40B4-BE49-F238E27FC236}">
              <a16:creationId xmlns:a16="http://schemas.microsoft.com/office/drawing/2014/main" id="{51CD4BF6-1BCB-4145-8D01-0304C02C75D4}"/>
            </a:ext>
          </a:extLst>
        </xdr:cNvPr>
        <xdr:cNvCxnSpPr/>
      </xdr:nvCxnSpPr>
      <xdr:spPr>
        <a:xfrm flipV="1">
          <a:off x="14592300" y="104607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109220</xdr:rowOff>
    </xdr:from>
    <xdr:to>
      <xdr:col>72</xdr:col>
      <xdr:colOff>38100</xdr:colOff>
      <xdr:row>61</xdr:row>
      <xdr:rowOff>39370</xdr:rowOff>
    </xdr:to>
    <xdr:sp macro="" textlink="">
      <xdr:nvSpPr>
        <xdr:cNvPr id="550" name="楕円 549">
          <a:extLst>
            <a:ext uri="{FF2B5EF4-FFF2-40B4-BE49-F238E27FC236}">
              <a16:creationId xmlns:a16="http://schemas.microsoft.com/office/drawing/2014/main" id="{2A9FA9A3-32B6-4CFE-BCB8-CE29D5149A34}"/>
            </a:ext>
          </a:extLst>
        </xdr:cNvPr>
        <xdr:cNvSpPr/>
      </xdr:nvSpPr>
      <xdr:spPr>
        <a:xfrm>
          <a:off x="13652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160020</xdr:rowOff>
    </xdr:from>
    <xdr:to>
      <xdr:col>76</xdr:col>
      <xdr:colOff>114300</xdr:colOff>
      <xdr:row>61</xdr:row>
      <xdr:rowOff>6858</xdr:rowOff>
    </xdr:to>
    <xdr:cxnSp macro="">
      <xdr:nvCxnSpPr>
        <xdr:cNvPr id="551" name="直線コネクタ 550">
          <a:extLst>
            <a:ext uri="{FF2B5EF4-FFF2-40B4-BE49-F238E27FC236}">
              <a16:creationId xmlns:a16="http://schemas.microsoft.com/office/drawing/2014/main" id="{A7CBBEAE-2184-47A8-B852-FABC19C1145D}"/>
            </a:ext>
          </a:extLst>
        </xdr:cNvPr>
        <xdr:cNvCxnSpPr/>
      </xdr:nvCxnSpPr>
      <xdr:spPr>
        <a:xfrm>
          <a:off x="13703300" y="104470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10922</xdr:rowOff>
    </xdr:from>
    <xdr:to>
      <xdr:col>67</xdr:col>
      <xdr:colOff>101600</xdr:colOff>
      <xdr:row>61</xdr:row>
      <xdr:rowOff>112522</xdr:rowOff>
    </xdr:to>
    <xdr:sp macro="" textlink="">
      <xdr:nvSpPr>
        <xdr:cNvPr id="552" name="楕円 551">
          <a:extLst>
            <a:ext uri="{FF2B5EF4-FFF2-40B4-BE49-F238E27FC236}">
              <a16:creationId xmlns:a16="http://schemas.microsoft.com/office/drawing/2014/main" id="{18B88AAF-7F52-4B02-BE9B-8EC20F3525B8}"/>
            </a:ext>
          </a:extLst>
        </xdr:cNvPr>
        <xdr:cNvSpPr/>
      </xdr:nvSpPr>
      <xdr:spPr>
        <a:xfrm>
          <a:off x="12763500" y="104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160020</xdr:rowOff>
    </xdr:from>
    <xdr:to>
      <xdr:col>71</xdr:col>
      <xdr:colOff>177800</xdr:colOff>
      <xdr:row>61</xdr:row>
      <xdr:rowOff>61722</xdr:rowOff>
    </xdr:to>
    <xdr:cxnSp macro="">
      <xdr:nvCxnSpPr>
        <xdr:cNvPr id="553" name="直線コネクタ 552">
          <a:extLst>
            <a:ext uri="{FF2B5EF4-FFF2-40B4-BE49-F238E27FC236}">
              <a16:creationId xmlns:a16="http://schemas.microsoft.com/office/drawing/2014/main" id="{2D5D6AD8-0688-4ABD-B9AB-785B37E516BF}"/>
            </a:ext>
          </a:extLst>
        </xdr:cNvPr>
        <xdr:cNvCxnSpPr/>
      </xdr:nvCxnSpPr>
      <xdr:spPr>
        <a:xfrm flipV="1">
          <a:off x="12814300" y="104470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158767</xdr:rowOff>
    </xdr:from>
    <xdr:ext cx="405111" cy="259045"/>
    <xdr:sp macro="" textlink="">
      <xdr:nvSpPr>
        <xdr:cNvPr id="554" name="n_1aveValue【学校施設】&#10;有形固定資産減価償却率">
          <a:extLst>
            <a:ext uri="{FF2B5EF4-FFF2-40B4-BE49-F238E27FC236}">
              <a16:creationId xmlns:a16="http://schemas.microsoft.com/office/drawing/2014/main" id="{E80CAB26-CFD9-4CFA-900E-CA8A7C695517}"/>
            </a:ext>
          </a:extLst>
        </xdr:cNvPr>
        <xdr:cNvSpPr txBox="1"/>
      </xdr:nvSpPr>
      <xdr:spPr>
        <a:xfrm>
          <a:off x="15266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145051</xdr:rowOff>
    </xdr:from>
    <xdr:ext cx="405111" cy="259045"/>
    <xdr:sp macro="" textlink="">
      <xdr:nvSpPr>
        <xdr:cNvPr id="555" name="n_2aveValue【学校施設】&#10;有形固定資産減価償却率">
          <a:extLst>
            <a:ext uri="{FF2B5EF4-FFF2-40B4-BE49-F238E27FC236}">
              <a16:creationId xmlns:a16="http://schemas.microsoft.com/office/drawing/2014/main" id="{B60A49FD-86CB-42DC-B582-CA87CC972301}"/>
            </a:ext>
          </a:extLst>
        </xdr:cNvPr>
        <xdr:cNvSpPr txBox="1"/>
      </xdr:nvSpPr>
      <xdr:spPr>
        <a:xfrm>
          <a:off x="14389744" y="10089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117619</xdr:rowOff>
    </xdr:from>
    <xdr:ext cx="405111" cy="259045"/>
    <xdr:sp macro="" textlink="">
      <xdr:nvSpPr>
        <xdr:cNvPr id="556" name="n_3aveValue【学校施設】&#10;有形固定資産減価償却率">
          <a:extLst>
            <a:ext uri="{FF2B5EF4-FFF2-40B4-BE49-F238E27FC236}">
              <a16:creationId xmlns:a16="http://schemas.microsoft.com/office/drawing/2014/main" id="{BEDB0EBC-8552-421F-AFF8-8068F2EFD911}"/>
            </a:ext>
          </a:extLst>
        </xdr:cNvPr>
        <xdr:cNvSpPr txBox="1"/>
      </xdr:nvSpPr>
      <xdr:spPr>
        <a:xfrm>
          <a:off x="13500744" y="1006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108475</xdr:rowOff>
    </xdr:from>
    <xdr:ext cx="405111" cy="259045"/>
    <xdr:sp macro="" textlink="">
      <xdr:nvSpPr>
        <xdr:cNvPr id="557" name="n_4aveValue【学校施設】&#10;有形固定資産減価償却率">
          <a:extLst>
            <a:ext uri="{FF2B5EF4-FFF2-40B4-BE49-F238E27FC236}">
              <a16:creationId xmlns:a16="http://schemas.microsoft.com/office/drawing/2014/main" id="{D8329381-E416-4B3B-AF70-A575A06FCA5D}"/>
            </a:ext>
          </a:extLst>
        </xdr:cNvPr>
        <xdr:cNvSpPr txBox="1"/>
      </xdr:nvSpPr>
      <xdr:spPr>
        <a:xfrm>
          <a:off x="12611744" y="100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44213</xdr:rowOff>
    </xdr:from>
    <xdr:ext cx="405111" cy="259045"/>
    <xdr:sp macro="" textlink="">
      <xdr:nvSpPr>
        <xdr:cNvPr id="558" name="n_1mainValue【学校施設】&#10;有形固定資産減価償却率">
          <a:extLst>
            <a:ext uri="{FF2B5EF4-FFF2-40B4-BE49-F238E27FC236}">
              <a16:creationId xmlns:a16="http://schemas.microsoft.com/office/drawing/2014/main" id="{BD45FF87-8DD0-4DD7-A87F-B5B15D9A63F0}"/>
            </a:ext>
          </a:extLst>
        </xdr:cNvPr>
        <xdr:cNvSpPr txBox="1"/>
      </xdr:nvSpPr>
      <xdr:spPr>
        <a:xfrm>
          <a:off x="15266044" y="1050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48785</xdr:rowOff>
    </xdr:from>
    <xdr:ext cx="405111" cy="259045"/>
    <xdr:sp macro="" textlink="">
      <xdr:nvSpPr>
        <xdr:cNvPr id="559" name="n_2mainValue【学校施設】&#10;有形固定資産減価償却率">
          <a:extLst>
            <a:ext uri="{FF2B5EF4-FFF2-40B4-BE49-F238E27FC236}">
              <a16:creationId xmlns:a16="http://schemas.microsoft.com/office/drawing/2014/main" id="{B0EE9869-E0E2-46CF-872A-A5D756174F9B}"/>
            </a:ext>
          </a:extLst>
        </xdr:cNvPr>
        <xdr:cNvSpPr txBox="1"/>
      </xdr:nvSpPr>
      <xdr:spPr>
        <a:xfrm>
          <a:off x="14389744" y="1050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30497</xdr:rowOff>
    </xdr:from>
    <xdr:ext cx="405111" cy="259045"/>
    <xdr:sp macro="" textlink="">
      <xdr:nvSpPr>
        <xdr:cNvPr id="560" name="n_3mainValue【学校施設】&#10;有形固定資産減価償却率">
          <a:extLst>
            <a:ext uri="{FF2B5EF4-FFF2-40B4-BE49-F238E27FC236}">
              <a16:creationId xmlns:a16="http://schemas.microsoft.com/office/drawing/2014/main" id="{84F6B5F3-1076-40E9-A0D5-F443846AEC9D}"/>
            </a:ext>
          </a:extLst>
        </xdr:cNvPr>
        <xdr:cNvSpPr txBox="1"/>
      </xdr:nvSpPr>
      <xdr:spPr>
        <a:xfrm>
          <a:off x="13500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103649</xdr:rowOff>
    </xdr:from>
    <xdr:ext cx="405111" cy="259045"/>
    <xdr:sp macro="" textlink="">
      <xdr:nvSpPr>
        <xdr:cNvPr id="561" name="n_4mainValue【学校施設】&#10;有形固定資産減価償却率">
          <a:extLst>
            <a:ext uri="{FF2B5EF4-FFF2-40B4-BE49-F238E27FC236}">
              <a16:creationId xmlns:a16="http://schemas.microsoft.com/office/drawing/2014/main" id="{7316BF18-C94E-42E3-9860-2D8B051F43BB}"/>
            </a:ext>
          </a:extLst>
        </xdr:cNvPr>
        <xdr:cNvSpPr txBox="1"/>
      </xdr:nvSpPr>
      <xdr:spPr>
        <a:xfrm>
          <a:off x="12611744" y="1056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D8536138-1260-4388-917D-7B85E4531D0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4C17391A-55E8-4123-87E0-1DD091A2701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80B71AD7-687E-4CA3-BC0D-41B5DCF531D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7D0F620F-6535-4F69-B1C6-7E41F3427DF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F6748F87-1652-4FAC-B11B-2E2E1D046EE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51CF7219-CF16-4444-8C5D-4E1E8C0A998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C1A410CC-90EF-4AAA-B5FB-F2F8CA6D63C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2B2200F9-0F21-4623-9C16-5397C2A010D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id="{BFBB6102-7077-4653-BD74-99447DF30AF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90CFF43B-51A1-4497-AA15-B6E6535C089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a:extLst>
            <a:ext uri="{FF2B5EF4-FFF2-40B4-BE49-F238E27FC236}">
              <a16:creationId xmlns:a16="http://schemas.microsoft.com/office/drawing/2014/main" id="{E5A41137-BA2C-4A91-9309-038ABC0E5A5D}"/>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3" name="直線コネクタ 572">
          <a:extLst>
            <a:ext uri="{FF2B5EF4-FFF2-40B4-BE49-F238E27FC236}">
              <a16:creationId xmlns:a16="http://schemas.microsoft.com/office/drawing/2014/main" id="{E1F3FDDD-EEFB-42BA-BA95-3A6AA8DE89E3}"/>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4" name="テキスト ボックス 573">
          <a:extLst>
            <a:ext uri="{FF2B5EF4-FFF2-40B4-BE49-F238E27FC236}">
              <a16:creationId xmlns:a16="http://schemas.microsoft.com/office/drawing/2014/main" id="{1CCABB1F-7759-42FD-91D7-1B40D2C5020A}"/>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5" name="直線コネクタ 574">
          <a:extLst>
            <a:ext uri="{FF2B5EF4-FFF2-40B4-BE49-F238E27FC236}">
              <a16:creationId xmlns:a16="http://schemas.microsoft.com/office/drawing/2014/main" id="{AE29E34D-0C28-44CC-A97D-83CEE22FFC22}"/>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6" name="テキスト ボックス 575">
          <a:extLst>
            <a:ext uri="{FF2B5EF4-FFF2-40B4-BE49-F238E27FC236}">
              <a16:creationId xmlns:a16="http://schemas.microsoft.com/office/drawing/2014/main" id="{BF043B4C-0E93-40C4-B017-8B5C1372552F}"/>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7" name="直線コネクタ 576">
          <a:extLst>
            <a:ext uri="{FF2B5EF4-FFF2-40B4-BE49-F238E27FC236}">
              <a16:creationId xmlns:a16="http://schemas.microsoft.com/office/drawing/2014/main" id="{DBD63800-0B32-40E9-A25E-885143E7CFAE}"/>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8" name="テキスト ボックス 577">
          <a:extLst>
            <a:ext uri="{FF2B5EF4-FFF2-40B4-BE49-F238E27FC236}">
              <a16:creationId xmlns:a16="http://schemas.microsoft.com/office/drawing/2014/main" id="{7B392903-4E0B-412B-A655-4819D3D5EF48}"/>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9" name="直線コネクタ 578">
          <a:extLst>
            <a:ext uri="{FF2B5EF4-FFF2-40B4-BE49-F238E27FC236}">
              <a16:creationId xmlns:a16="http://schemas.microsoft.com/office/drawing/2014/main" id="{0A9F985C-986A-4586-99D5-6656B14ABF56}"/>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0" name="テキスト ボックス 579">
          <a:extLst>
            <a:ext uri="{FF2B5EF4-FFF2-40B4-BE49-F238E27FC236}">
              <a16:creationId xmlns:a16="http://schemas.microsoft.com/office/drawing/2014/main" id="{478DCB7F-AEDA-4D59-9123-0D9C96DB706A}"/>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AD9E693A-DC71-475C-AD0A-151FFD4A68E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a:extLst>
            <a:ext uri="{FF2B5EF4-FFF2-40B4-BE49-F238E27FC236}">
              <a16:creationId xmlns:a16="http://schemas.microsoft.com/office/drawing/2014/main" id="{E5AB090D-0F6A-4D20-A9B4-DABC119221E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7DAE2FC2-8383-43BF-BBB2-0013D7091B1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89154</xdr:rowOff>
    </xdr:from>
    <xdr:to>
      <xdr:col>116</xdr:col>
      <xdr:colOff>62864</xdr:colOff>
      <xdr:row>64</xdr:row>
      <xdr:rowOff>98298</xdr:rowOff>
    </xdr:to>
    <xdr:cxnSp macro="">
      <xdr:nvCxnSpPr>
        <xdr:cNvPr id="584" name="直線コネクタ 583">
          <a:extLst>
            <a:ext uri="{FF2B5EF4-FFF2-40B4-BE49-F238E27FC236}">
              <a16:creationId xmlns:a16="http://schemas.microsoft.com/office/drawing/2014/main" id="{BE90FBC8-F3D2-437D-8335-C316E0B7866F}"/>
            </a:ext>
          </a:extLst>
        </xdr:cNvPr>
        <xdr:cNvCxnSpPr/>
      </xdr:nvCxnSpPr>
      <xdr:spPr>
        <a:xfrm flipV="1">
          <a:off x="22160864" y="9861804"/>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102125</xdr:rowOff>
    </xdr:from>
    <xdr:ext cx="469744" cy="259045"/>
    <xdr:sp macro="" textlink="">
      <xdr:nvSpPr>
        <xdr:cNvPr id="585" name="【学校施設】&#10;一人当たり面積最小値テキスト">
          <a:extLst>
            <a:ext uri="{FF2B5EF4-FFF2-40B4-BE49-F238E27FC236}">
              <a16:creationId xmlns:a16="http://schemas.microsoft.com/office/drawing/2014/main" id="{51B281E4-420A-4022-94C5-2801A5AF69A7}"/>
            </a:ext>
          </a:extLst>
        </xdr:cNvPr>
        <xdr:cNvSpPr txBox="1"/>
      </xdr:nvSpPr>
      <xdr:spPr>
        <a:xfrm>
          <a:off x="22199600" y="1107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98298</xdr:rowOff>
    </xdr:from>
    <xdr:to>
      <xdr:col>116</xdr:col>
      <xdr:colOff>152400</xdr:colOff>
      <xdr:row>64</xdr:row>
      <xdr:rowOff>98298</xdr:rowOff>
    </xdr:to>
    <xdr:cxnSp macro="">
      <xdr:nvCxnSpPr>
        <xdr:cNvPr id="586" name="直線コネクタ 585">
          <a:extLst>
            <a:ext uri="{FF2B5EF4-FFF2-40B4-BE49-F238E27FC236}">
              <a16:creationId xmlns:a16="http://schemas.microsoft.com/office/drawing/2014/main" id="{2AA144E8-5635-4656-9923-A4AB9A2263C1}"/>
            </a:ext>
          </a:extLst>
        </xdr:cNvPr>
        <xdr:cNvCxnSpPr/>
      </xdr:nvCxnSpPr>
      <xdr:spPr>
        <a:xfrm>
          <a:off x="22072600" y="1107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35831</xdr:rowOff>
    </xdr:from>
    <xdr:ext cx="469744" cy="259045"/>
    <xdr:sp macro="" textlink="">
      <xdr:nvSpPr>
        <xdr:cNvPr id="587" name="【学校施設】&#10;一人当たり面積最大値テキスト">
          <a:extLst>
            <a:ext uri="{FF2B5EF4-FFF2-40B4-BE49-F238E27FC236}">
              <a16:creationId xmlns:a16="http://schemas.microsoft.com/office/drawing/2014/main" id="{44B06E0C-55B6-45BD-8CCF-7837CB71F58A}"/>
            </a:ext>
          </a:extLst>
        </xdr:cNvPr>
        <xdr:cNvSpPr txBox="1"/>
      </xdr:nvSpPr>
      <xdr:spPr>
        <a:xfrm>
          <a:off x="22199600" y="963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89154</xdr:rowOff>
    </xdr:from>
    <xdr:to>
      <xdr:col>116</xdr:col>
      <xdr:colOff>152400</xdr:colOff>
      <xdr:row>57</xdr:row>
      <xdr:rowOff>89154</xdr:rowOff>
    </xdr:to>
    <xdr:cxnSp macro="">
      <xdr:nvCxnSpPr>
        <xdr:cNvPr id="588" name="直線コネクタ 587">
          <a:extLst>
            <a:ext uri="{FF2B5EF4-FFF2-40B4-BE49-F238E27FC236}">
              <a16:creationId xmlns:a16="http://schemas.microsoft.com/office/drawing/2014/main" id="{1481ADEB-6161-4252-AB57-75BB6A268316}"/>
            </a:ext>
          </a:extLst>
        </xdr:cNvPr>
        <xdr:cNvCxnSpPr/>
      </xdr:nvCxnSpPr>
      <xdr:spPr>
        <a:xfrm>
          <a:off x="22072600" y="986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102379</xdr:rowOff>
    </xdr:from>
    <xdr:ext cx="469744" cy="259045"/>
    <xdr:sp macro="" textlink="">
      <xdr:nvSpPr>
        <xdr:cNvPr id="589" name="【学校施設】&#10;一人当たり面積平均値テキスト">
          <a:extLst>
            <a:ext uri="{FF2B5EF4-FFF2-40B4-BE49-F238E27FC236}">
              <a16:creationId xmlns:a16="http://schemas.microsoft.com/office/drawing/2014/main" id="{45D49043-1905-4B18-8B46-2E996EFFC27E}"/>
            </a:ext>
          </a:extLst>
        </xdr:cNvPr>
        <xdr:cNvSpPr txBox="1"/>
      </xdr:nvSpPr>
      <xdr:spPr>
        <a:xfrm>
          <a:off x="22199600" y="1038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590" name="フローチャート: 判断 589">
          <a:extLst>
            <a:ext uri="{FF2B5EF4-FFF2-40B4-BE49-F238E27FC236}">
              <a16:creationId xmlns:a16="http://schemas.microsoft.com/office/drawing/2014/main" id="{9ADA0888-EA00-4715-B303-9878261036C0}"/>
            </a:ext>
          </a:extLst>
        </xdr:cNvPr>
        <xdr:cNvSpPr/>
      </xdr:nvSpPr>
      <xdr:spPr>
        <a:xfrm>
          <a:off x="221107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56642</xdr:rowOff>
    </xdr:from>
    <xdr:to>
      <xdr:col>112</xdr:col>
      <xdr:colOff>38100</xdr:colOff>
      <xdr:row>61</xdr:row>
      <xdr:rowOff>158242</xdr:rowOff>
    </xdr:to>
    <xdr:sp macro="" textlink="">
      <xdr:nvSpPr>
        <xdr:cNvPr id="591" name="フローチャート: 判断 590">
          <a:extLst>
            <a:ext uri="{FF2B5EF4-FFF2-40B4-BE49-F238E27FC236}">
              <a16:creationId xmlns:a16="http://schemas.microsoft.com/office/drawing/2014/main" id="{0F49D544-BF66-4CF9-A9B9-56770655FD18}"/>
            </a:ext>
          </a:extLst>
        </xdr:cNvPr>
        <xdr:cNvSpPr/>
      </xdr:nvSpPr>
      <xdr:spPr>
        <a:xfrm>
          <a:off x="21272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159512</xdr:rowOff>
    </xdr:from>
    <xdr:to>
      <xdr:col>107</xdr:col>
      <xdr:colOff>101600</xdr:colOff>
      <xdr:row>61</xdr:row>
      <xdr:rowOff>89662</xdr:rowOff>
    </xdr:to>
    <xdr:sp macro="" textlink="">
      <xdr:nvSpPr>
        <xdr:cNvPr id="592" name="フローチャート: 判断 591">
          <a:extLst>
            <a:ext uri="{FF2B5EF4-FFF2-40B4-BE49-F238E27FC236}">
              <a16:creationId xmlns:a16="http://schemas.microsoft.com/office/drawing/2014/main" id="{F838C18B-1F30-499A-956A-A827A6DFCCE8}"/>
            </a:ext>
          </a:extLst>
        </xdr:cNvPr>
        <xdr:cNvSpPr/>
      </xdr:nvSpPr>
      <xdr:spPr>
        <a:xfrm>
          <a:off x="203835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170942</xdr:rowOff>
    </xdr:from>
    <xdr:to>
      <xdr:col>102</xdr:col>
      <xdr:colOff>165100</xdr:colOff>
      <xdr:row>61</xdr:row>
      <xdr:rowOff>101092</xdr:rowOff>
    </xdr:to>
    <xdr:sp macro="" textlink="">
      <xdr:nvSpPr>
        <xdr:cNvPr id="593" name="フローチャート: 判断 592">
          <a:extLst>
            <a:ext uri="{FF2B5EF4-FFF2-40B4-BE49-F238E27FC236}">
              <a16:creationId xmlns:a16="http://schemas.microsoft.com/office/drawing/2014/main" id="{0B1E5BE0-7390-4BBF-B631-192FC051984C}"/>
            </a:ext>
          </a:extLst>
        </xdr:cNvPr>
        <xdr:cNvSpPr/>
      </xdr:nvSpPr>
      <xdr:spPr>
        <a:xfrm>
          <a:off x="19494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33782</xdr:rowOff>
    </xdr:from>
    <xdr:to>
      <xdr:col>98</xdr:col>
      <xdr:colOff>38100</xdr:colOff>
      <xdr:row>61</xdr:row>
      <xdr:rowOff>135382</xdr:rowOff>
    </xdr:to>
    <xdr:sp macro="" textlink="">
      <xdr:nvSpPr>
        <xdr:cNvPr id="594" name="フローチャート: 判断 593">
          <a:extLst>
            <a:ext uri="{FF2B5EF4-FFF2-40B4-BE49-F238E27FC236}">
              <a16:creationId xmlns:a16="http://schemas.microsoft.com/office/drawing/2014/main" id="{4230ED1B-0445-41BF-877F-CE50F4591CC6}"/>
            </a:ext>
          </a:extLst>
        </xdr:cNvPr>
        <xdr:cNvSpPr/>
      </xdr:nvSpPr>
      <xdr:spPr>
        <a:xfrm>
          <a:off x="18605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BFD6ED30-7635-4F19-B756-E15E96CA7C9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A1FE0ED-45FD-4AC5-B7BF-F0FC4A88D0A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78FDE94C-8B70-41BA-895E-2E49DF69FF9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63AD6990-0898-40C1-97A4-F5F532ECF86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FD043141-3C07-4E58-8462-A8E595AB566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148082</xdr:rowOff>
    </xdr:from>
    <xdr:to>
      <xdr:col>116</xdr:col>
      <xdr:colOff>114300</xdr:colOff>
      <xdr:row>63</xdr:row>
      <xdr:rowOff>78232</xdr:rowOff>
    </xdr:to>
    <xdr:sp macro="" textlink="">
      <xdr:nvSpPr>
        <xdr:cNvPr id="600" name="楕円 599">
          <a:extLst>
            <a:ext uri="{FF2B5EF4-FFF2-40B4-BE49-F238E27FC236}">
              <a16:creationId xmlns:a16="http://schemas.microsoft.com/office/drawing/2014/main" id="{DBB682F9-1310-46F7-B57B-F7A7DDB6881D}"/>
            </a:ext>
          </a:extLst>
        </xdr:cNvPr>
        <xdr:cNvSpPr/>
      </xdr:nvSpPr>
      <xdr:spPr>
        <a:xfrm>
          <a:off x="221107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126509</xdr:rowOff>
    </xdr:from>
    <xdr:ext cx="469744" cy="259045"/>
    <xdr:sp macro="" textlink="">
      <xdr:nvSpPr>
        <xdr:cNvPr id="601" name="【学校施設】&#10;一人当たり面積該当値テキスト">
          <a:extLst>
            <a:ext uri="{FF2B5EF4-FFF2-40B4-BE49-F238E27FC236}">
              <a16:creationId xmlns:a16="http://schemas.microsoft.com/office/drawing/2014/main" id="{FA14F097-5BD2-4969-A75C-3CDB7B16EFCA}"/>
            </a:ext>
          </a:extLst>
        </xdr:cNvPr>
        <xdr:cNvSpPr txBox="1"/>
      </xdr:nvSpPr>
      <xdr:spPr>
        <a:xfrm>
          <a:off x="22199600" y="1075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138938</xdr:rowOff>
    </xdr:from>
    <xdr:to>
      <xdr:col>112</xdr:col>
      <xdr:colOff>38100</xdr:colOff>
      <xdr:row>63</xdr:row>
      <xdr:rowOff>69088</xdr:rowOff>
    </xdr:to>
    <xdr:sp macro="" textlink="">
      <xdr:nvSpPr>
        <xdr:cNvPr id="602" name="楕円 601">
          <a:extLst>
            <a:ext uri="{FF2B5EF4-FFF2-40B4-BE49-F238E27FC236}">
              <a16:creationId xmlns:a16="http://schemas.microsoft.com/office/drawing/2014/main" id="{7D42F51A-4427-4183-B1FA-17BF87F9A1B9}"/>
            </a:ext>
          </a:extLst>
        </xdr:cNvPr>
        <xdr:cNvSpPr/>
      </xdr:nvSpPr>
      <xdr:spPr>
        <a:xfrm>
          <a:off x="21272500" y="1076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18288</xdr:rowOff>
    </xdr:from>
    <xdr:to>
      <xdr:col>116</xdr:col>
      <xdr:colOff>63500</xdr:colOff>
      <xdr:row>63</xdr:row>
      <xdr:rowOff>27432</xdr:rowOff>
    </xdr:to>
    <xdr:cxnSp macro="">
      <xdr:nvCxnSpPr>
        <xdr:cNvPr id="603" name="直線コネクタ 602">
          <a:extLst>
            <a:ext uri="{FF2B5EF4-FFF2-40B4-BE49-F238E27FC236}">
              <a16:creationId xmlns:a16="http://schemas.microsoft.com/office/drawing/2014/main" id="{13B1AD4E-A8F8-4442-9897-DF15F2FA6F19}"/>
            </a:ext>
          </a:extLst>
        </xdr:cNvPr>
        <xdr:cNvCxnSpPr/>
      </xdr:nvCxnSpPr>
      <xdr:spPr>
        <a:xfrm>
          <a:off x="21323300" y="1081963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125222</xdr:rowOff>
    </xdr:from>
    <xdr:to>
      <xdr:col>107</xdr:col>
      <xdr:colOff>101600</xdr:colOff>
      <xdr:row>63</xdr:row>
      <xdr:rowOff>55372</xdr:rowOff>
    </xdr:to>
    <xdr:sp macro="" textlink="">
      <xdr:nvSpPr>
        <xdr:cNvPr id="604" name="楕円 603">
          <a:extLst>
            <a:ext uri="{FF2B5EF4-FFF2-40B4-BE49-F238E27FC236}">
              <a16:creationId xmlns:a16="http://schemas.microsoft.com/office/drawing/2014/main" id="{403BE95B-B252-4734-B8DF-C8032EA6833A}"/>
            </a:ext>
          </a:extLst>
        </xdr:cNvPr>
        <xdr:cNvSpPr/>
      </xdr:nvSpPr>
      <xdr:spPr>
        <a:xfrm>
          <a:off x="20383500" y="107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4572</xdr:rowOff>
    </xdr:from>
    <xdr:to>
      <xdr:col>111</xdr:col>
      <xdr:colOff>177800</xdr:colOff>
      <xdr:row>63</xdr:row>
      <xdr:rowOff>18288</xdr:rowOff>
    </xdr:to>
    <xdr:cxnSp macro="">
      <xdr:nvCxnSpPr>
        <xdr:cNvPr id="605" name="直線コネクタ 604">
          <a:extLst>
            <a:ext uri="{FF2B5EF4-FFF2-40B4-BE49-F238E27FC236}">
              <a16:creationId xmlns:a16="http://schemas.microsoft.com/office/drawing/2014/main" id="{BCEA74C7-BFCE-48D5-B99F-385CE1433130}"/>
            </a:ext>
          </a:extLst>
        </xdr:cNvPr>
        <xdr:cNvCxnSpPr/>
      </xdr:nvCxnSpPr>
      <xdr:spPr>
        <a:xfrm>
          <a:off x="20434300" y="1080592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84074</xdr:rowOff>
    </xdr:from>
    <xdr:to>
      <xdr:col>102</xdr:col>
      <xdr:colOff>165100</xdr:colOff>
      <xdr:row>63</xdr:row>
      <xdr:rowOff>14224</xdr:rowOff>
    </xdr:to>
    <xdr:sp macro="" textlink="">
      <xdr:nvSpPr>
        <xdr:cNvPr id="606" name="楕円 605">
          <a:extLst>
            <a:ext uri="{FF2B5EF4-FFF2-40B4-BE49-F238E27FC236}">
              <a16:creationId xmlns:a16="http://schemas.microsoft.com/office/drawing/2014/main" id="{D6E4E102-46A7-4FDF-92AB-660E003C0F26}"/>
            </a:ext>
          </a:extLst>
        </xdr:cNvPr>
        <xdr:cNvSpPr/>
      </xdr:nvSpPr>
      <xdr:spPr>
        <a:xfrm>
          <a:off x="19494500" y="107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134874</xdr:rowOff>
    </xdr:from>
    <xdr:to>
      <xdr:col>107</xdr:col>
      <xdr:colOff>50800</xdr:colOff>
      <xdr:row>63</xdr:row>
      <xdr:rowOff>4572</xdr:rowOff>
    </xdr:to>
    <xdr:cxnSp macro="">
      <xdr:nvCxnSpPr>
        <xdr:cNvPr id="607" name="直線コネクタ 606">
          <a:extLst>
            <a:ext uri="{FF2B5EF4-FFF2-40B4-BE49-F238E27FC236}">
              <a16:creationId xmlns:a16="http://schemas.microsoft.com/office/drawing/2014/main" id="{C2E37AD5-3504-4C3C-A0E3-8BBFBBC290E6}"/>
            </a:ext>
          </a:extLst>
        </xdr:cNvPr>
        <xdr:cNvCxnSpPr/>
      </xdr:nvCxnSpPr>
      <xdr:spPr>
        <a:xfrm>
          <a:off x="19545300" y="1076477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111506</xdr:rowOff>
    </xdr:from>
    <xdr:to>
      <xdr:col>98</xdr:col>
      <xdr:colOff>38100</xdr:colOff>
      <xdr:row>63</xdr:row>
      <xdr:rowOff>41656</xdr:rowOff>
    </xdr:to>
    <xdr:sp macro="" textlink="">
      <xdr:nvSpPr>
        <xdr:cNvPr id="608" name="楕円 607">
          <a:extLst>
            <a:ext uri="{FF2B5EF4-FFF2-40B4-BE49-F238E27FC236}">
              <a16:creationId xmlns:a16="http://schemas.microsoft.com/office/drawing/2014/main" id="{D8082105-9AC7-47F8-8930-0AD92EEAE019}"/>
            </a:ext>
          </a:extLst>
        </xdr:cNvPr>
        <xdr:cNvSpPr/>
      </xdr:nvSpPr>
      <xdr:spPr>
        <a:xfrm>
          <a:off x="18605500" y="107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134874</xdr:rowOff>
    </xdr:from>
    <xdr:to>
      <xdr:col>102</xdr:col>
      <xdr:colOff>114300</xdr:colOff>
      <xdr:row>62</xdr:row>
      <xdr:rowOff>162306</xdr:rowOff>
    </xdr:to>
    <xdr:cxnSp macro="">
      <xdr:nvCxnSpPr>
        <xdr:cNvPr id="609" name="直線コネクタ 608">
          <a:extLst>
            <a:ext uri="{FF2B5EF4-FFF2-40B4-BE49-F238E27FC236}">
              <a16:creationId xmlns:a16="http://schemas.microsoft.com/office/drawing/2014/main" id="{9EB9CDE9-6564-4E46-AFCD-B17199352A96}"/>
            </a:ext>
          </a:extLst>
        </xdr:cNvPr>
        <xdr:cNvCxnSpPr/>
      </xdr:nvCxnSpPr>
      <xdr:spPr>
        <a:xfrm flipV="1">
          <a:off x="18656300" y="1076477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3319</xdr:rowOff>
    </xdr:from>
    <xdr:ext cx="469744" cy="259045"/>
    <xdr:sp macro="" textlink="">
      <xdr:nvSpPr>
        <xdr:cNvPr id="610" name="n_1aveValue【学校施設】&#10;一人当たり面積">
          <a:extLst>
            <a:ext uri="{FF2B5EF4-FFF2-40B4-BE49-F238E27FC236}">
              <a16:creationId xmlns:a16="http://schemas.microsoft.com/office/drawing/2014/main" id="{05BF7BB2-3383-4FE7-B23B-C4C979C22648}"/>
            </a:ext>
          </a:extLst>
        </xdr:cNvPr>
        <xdr:cNvSpPr txBox="1"/>
      </xdr:nvSpPr>
      <xdr:spPr>
        <a:xfrm>
          <a:off x="21075727" y="1029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106189</xdr:rowOff>
    </xdr:from>
    <xdr:ext cx="469744" cy="259045"/>
    <xdr:sp macro="" textlink="">
      <xdr:nvSpPr>
        <xdr:cNvPr id="611" name="n_2aveValue【学校施設】&#10;一人当たり面積">
          <a:extLst>
            <a:ext uri="{FF2B5EF4-FFF2-40B4-BE49-F238E27FC236}">
              <a16:creationId xmlns:a16="http://schemas.microsoft.com/office/drawing/2014/main" id="{C1B40884-E546-4547-939C-FC78D05DADCF}"/>
            </a:ext>
          </a:extLst>
        </xdr:cNvPr>
        <xdr:cNvSpPr txBox="1"/>
      </xdr:nvSpPr>
      <xdr:spPr>
        <a:xfrm>
          <a:off x="20199427" y="1022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117619</xdr:rowOff>
    </xdr:from>
    <xdr:ext cx="469744" cy="259045"/>
    <xdr:sp macro="" textlink="">
      <xdr:nvSpPr>
        <xdr:cNvPr id="612" name="n_3aveValue【学校施設】&#10;一人当たり面積">
          <a:extLst>
            <a:ext uri="{FF2B5EF4-FFF2-40B4-BE49-F238E27FC236}">
              <a16:creationId xmlns:a16="http://schemas.microsoft.com/office/drawing/2014/main" id="{F2621CB0-F2D7-4F84-90EC-1BA79BB4BC33}"/>
            </a:ext>
          </a:extLst>
        </xdr:cNvPr>
        <xdr:cNvSpPr txBox="1"/>
      </xdr:nvSpPr>
      <xdr:spPr>
        <a:xfrm>
          <a:off x="19310427" y="1023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151909</xdr:rowOff>
    </xdr:from>
    <xdr:ext cx="469744" cy="259045"/>
    <xdr:sp macro="" textlink="">
      <xdr:nvSpPr>
        <xdr:cNvPr id="613" name="n_4aveValue【学校施設】&#10;一人当たり面積">
          <a:extLst>
            <a:ext uri="{FF2B5EF4-FFF2-40B4-BE49-F238E27FC236}">
              <a16:creationId xmlns:a16="http://schemas.microsoft.com/office/drawing/2014/main" id="{65671A49-B5CD-4F96-A7F9-F35D87E23D3D}"/>
            </a:ext>
          </a:extLst>
        </xdr:cNvPr>
        <xdr:cNvSpPr txBox="1"/>
      </xdr:nvSpPr>
      <xdr:spPr>
        <a:xfrm>
          <a:off x="18421427" y="1026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60215</xdr:rowOff>
    </xdr:from>
    <xdr:ext cx="469744" cy="259045"/>
    <xdr:sp macro="" textlink="">
      <xdr:nvSpPr>
        <xdr:cNvPr id="614" name="n_1mainValue【学校施設】&#10;一人当たり面積">
          <a:extLst>
            <a:ext uri="{FF2B5EF4-FFF2-40B4-BE49-F238E27FC236}">
              <a16:creationId xmlns:a16="http://schemas.microsoft.com/office/drawing/2014/main" id="{121F63F1-6536-4339-9FF9-C53BE71C4B0E}"/>
            </a:ext>
          </a:extLst>
        </xdr:cNvPr>
        <xdr:cNvSpPr txBox="1"/>
      </xdr:nvSpPr>
      <xdr:spPr>
        <a:xfrm>
          <a:off x="21075727" y="1086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46499</xdr:rowOff>
    </xdr:from>
    <xdr:ext cx="469744" cy="259045"/>
    <xdr:sp macro="" textlink="">
      <xdr:nvSpPr>
        <xdr:cNvPr id="615" name="n_2mainValue【学校施設】&#10;一人当たり面積">
          <a:extLst>
            <a:ext uri="{FF2B5EF4-FFF2-40B4-BE49-F238E27FC236}">
              <a16:creationId xmlns:a16="http://schemas.microsoft.com/office/drawing/2014/main" id="{C02685F6-1EC4-4342-96AB-99E0805E99AB}"/>
            </a:ext>
          </a:extLst>
        </xdr:cNvPr>
        <xdr:cNvSpPr txBox="1"/>
      </xdr:nvSpPr>
      <xdr:spPr>
        <a:xfrm>
          <a:off x="20199427" y="1084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5351</xdr:rowOff>
    </xdr:from>
    <xdr:ext cx="469744" cy="259045"/>
    <xdr:sp macro="" textlink="">
      <xdr:nvSpPr>
        <xdr:cNvPr id="616" name="n_3mainValue【学校施設】&#10;一人当たり面積">
          <a:extLst>
            <a:ext uri="{FF2B5EF4-FFF2-40B4-BE49-F238E27FC236}">
              <a16:creationId xmlns:a16="http://schemas.microsoft.com/office/drawing/2014/main" id="{131CE236-C820-48FF-B8F6-2DB3483DF202}"/>
            </a:ext>
          </a:extLst>
        </xdr:cNvPr>
        <xdr:cNvSpPr txBox="1"/>
      </xdr:nvSpPr>
      <xdr:spPr>
        <a:xfrm>
          <a:off x="19310427" y="1080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32783</xdr:rowOff>
    </xdr:from>
    <xdr:ext cx="469744" cy="259045"/>
    <xdr:sp macro="" textlink="">
      <xdr:nvSpPr>
        <xdr:cNvPr id="617" name="n_4mainValue【学校施設】&#10;一人当たり面積">
          <a:extLst>
            <a:ext uri="{FF2B5EF4-FFF2-40B4-BE49-F238E27FC236}">
              <a16:creationId xmlns:a16="http://schemas.microsoft.com/office/drawing/2014/main" id="{9822B510-996D-4DD5-9DBE-0B649A0AA8D6}"/>
            </a:ext>
          </a:extLst>
        </xdr:cNvPr>
        <xdr:cNvSpPr txBox="1"/>
      </xdr:nvSpPr>
      <xdr:spPr>
        <a:xfrm>
          <a:off x="18421427" y="1083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230E7837-218C-44A9-A63C-0CE450427BC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E69E4D19-B14D-485A-BBC7-B541A2855C3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0FABD4E6-1F48-4690-ADA5-1014BF32478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41576060-1AD8-451B-B0BD-E8FF372F227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A3D8732E-D670-4234-B33E-3047D157591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73DCB237-A55E-48C8-9446-F9AF575310B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F9524D54-19A9-459F-B1BA-33044707F44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414423BE-EFB2-4629-A185-213DD2D4C6A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D1ECC9CF-C161-4905-B29C-83C2CC8BCA4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B12D8238-4FCC-476E-AB4B-728DD378300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5F81C1A9-EDC8-47CB-A861-18A53B3077C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29" name="直線コネクタ 628">
          <a:extLst>
            <a:ext uri="{FF2B5EF4-FFF2-40B4-BE49-F238E27FC236}">
              <a16:creationId xmlns:a16="http://schemas.microsoft.com/office/drawing/2014/main" id="{745567DF-7669-4B28-AA24-CCEE42DD653C}"/>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30" name="テキスト ボックス 629">
          <a:extLst>
            <a:ext uri="{FF2B5EF4-FFF2-40B4-BE49-F238E27FC236}">
              <a16:creationId xmlns:a16="http://schemas.microsoft.com/office/drawing/2014/main" id="{80DE9FEB-BA95-40C4-9EF5-D1D9F2D3C02E}"/>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1" name="直線コネクタ 630">
          <a:extLst>
            <a:ext uri="{FF2B5EF4-FFF2-40B4-BE49-F238E27FC236}">
              <a16:creationId xmlns:a16="http://schemas.microsoft.com/office/drawing/2014/main" id="{BEDB11AE-7DA6-4A38-A3BD-3D8F5D37D795}"/>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2" name="テキスト ボックス 631">
          <a:extLst>
            <a:ext uri="{FF2B5EF4-FFF2-40B4-BE49-F238E27FC236}">
              <a16:creationId xmlns:a16="http://schemas.microsoft.com/office/drawing/2014/main" id="{C341A52E-CC6C-43F9-A40A-3AB6D176059C}"/>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3" name="直線コネクタ 632">
          <a:extLst>
            <a:ext uri="{FF2B5EF4-FFF2-40B4-BE49-F238E27FC236}">
              <a16:creationId xmlns:a16="http://schemas.microsoft.com/office/drawing/2014/main" id="{78F2CC3E-BE07-4AAC-B1C3-39B00918066F}"/>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4" name="テキスト ボックス 633">
          <a:extLst>
            <a:ext uri="{FF2B5EF4-FFF2-40B4-BE49-F238E27FC236}">
              <a16:creationId xmlns:a16="http://schemas.microsoft.com/office/drawing/2014/main" id="{5F686566-2EC8-48D5-AE59-D76CED7B2248}"/>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5" name="直線コネクタ 634">
          <a:extLst>
            <a:ext uri="{FF2B5EF4-FFF2-40B4-BE49-F238E27FC236}">
              <a16:creationId xmlns:a16="http://schemas.microsoft.com/office/drawing/2014/main" id="{A3107381-7073-4C9D-9A02-DCC5FDDABBAA}"/>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36" name="テキスト ボックス 635">
          <a:extLst>
            <a:ext uri="{FF2B5EF4-FFF2-40B4-BE49-F238E27FC236}">
              <a16:creationId xmlns:a16="http://schemas.microsoft.com/office/drawing/2014/main" id="{ABA69A31-D4C3-4060-AEFE-965FBE32334C}"/>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7" name="直線コネクタ 636">
          <a:extLst>
            <a:ext uri="{FF2B5EF4-FFF2-40B4-BE49-F238E27FC236}">
              <a16:creationId xmlns:a16="http://schemas.microsoft.com/office/drawing/2014/main" id="{B5150A0B-0B77-4860-A6C3-8F460FF2D91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38" name="テキスト ボックス 637">
          <a:extLst>
            <a:ext uri="{FF2B5EF4-FFF2-40B4-BE49-F238E27FC236}">
              <a16:creationId xmlns:a16="http://schemas.microsoft.com/office/drawing/2014/main" id="{ECA0B912-800E-4089-84CF-BFCA1D692146}"/>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9" name="【児童館】&#10;有形固定資産減価償却率グラフ枠">
          <a:extLst>
            <a:ext uri="{FF2B5EF4-FFF2-40B4-BE49-F238E27FC236}">
              <a16:creationId xmlns:a16="http://schemas.microsoft.com/office/drawing/2014/main" id="{9F9FF557-2126-4E3A-A18F-B94ABD677A0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168402</xdr:rowOff>
    </xdr:from>
    <xdr:to>
      <xdr:col>85</xdr:col>
      <xdr:colOff>126364</xdr:colOff>
      <xdr:row>85</xdr:row>
      <xdr:rowOff>6096</xdr:rowOff>
    </xdr:to>
    <xdr:cxnSp macro="">
      <xdr:nvCxnSpPr>
        <xdr:cNvPr id="640" name="直線コネクタ 639">
          <a:extLst>
            <a:ext uri="{FF2B5EF4-FFF2-40B4-BE49-F238E27FC236}">
              <a16:creationId xmlns:a16="http://schemas.microsoft.com/office/drawing/2014/main" id="{D5F095AA-B70A-4426-AA6D-5D936C8C3E53}"/>
            </a:ext>
          </a:extLst>
        </xdr:cNvPr>
        <xdr:cNvCxnSpPr/>
      </xdr:nvCxnSpPr>
      <xdr:spPr>
        <a:xfrm flipV="1">
          <a:off x="16318864" y="13370052"/>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9923</xdr:rowOff>
    </xdr:from>
    <xdr:ext cx="405111" cy="259045"/>
    <xdr:sp macro="" textlink="">
      <xdr:nvSpPr>
        <xdr:cNvPr id="641" name="【児童館】&#10;有形固定資産減価償却率最小値テキスト">
          <a:extLst>
            <a:ext uri="{FF2B5EF4-FFF2-40B4-BE49-F238E27FC236}">
              <a16:creationId xmlns:a16="http://schemas.microsoft.com/office/drawing/2014/main" id="{F3E2D09A-856C-48FB-BEB6-92FB7B028767}"/>
            </a:ext>
          </a:extLst>
        </xdr:cNvPr>
        <xdr:cNvSpPr txBox="1"/>
      </xdr:nvSpPr>
      <xdr:spPr>
        <a:xfrm>
          <a:off x="16357600" y="1458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6096</xdr:rowOff>
    </xdr:from>
    <xdr:to>
      <xdr:col>86</xdr:col>
      <xdr:colOff>25400</xdr:colOff>
      <xdr:row>85</xdr:row>
      <xdr:rowOff>6096</xdr:rowOff>
    </xdr:to>
    <xdr:cxnSp macro="">
      <xdr:nvCxnSpPr>
        <xdr:cNvPr id="642" name="直線コネクタ 641">
          <a:extLst>
            <a:ext uri="{FF2B5EF4-FFF2-40B4-BE49-F238E27FC236}">
              <a16:creationId xmlns:a16="http://schemas.microsoft.com/office/drawing/2014/main" id="{AF364C94-0282-4E08-9D19-EBF5D0979C51}"/>
            </a:ext>
          </a:extLst>
        </xdr:cNvPr>
        <xdr:cNvCxnSpPr/>
      </xdr:nvCxnSpPr>
      <xdr:spPr>
        <a:xfrm>
          <a:off x="16230600" y="14579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115079</xdr:rowOff>
    </xdr:from>
    <xdr:ext cx="405111" cy="259045"/>
    <xdr:sp macro="" textlink="">
      <xdr:nvSpPr>
        <xdr:cNvPr id="643" name="【児童館】&#10;有形固定資産減価償却率最大値テキスト">
          <a:extLst>
            <a:ext uri="{FF2B5EF4-FFF2-40B4-BE49-F238E27FC236}">
              <a16:creationId xmlns:a16="http://schemas.microsoft.com/office/drawing/2014/main" id="{E5D62FEA-174B-4197-B2EE-7B87DA8BABBB}"/>
            </a:ext>
          </a:extLst>
        </xdr:cNvPr>
        <xdr:cNvSpPr txBox="1"/>
      </xdr:nvSpPr>
      <xdr:spPr>
        <a:xfrm>
          <a:off x="16357600" y="13145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168402</xdr:rowOff>
    </xdr:from>
    <xdr:to>
      <xdr:col>86</xdr:col>
      <xdr:colOff>25400</xdr:colOff>
      <xdr:row>77</xdr:row>
      <xdr:rowOff>168402</xdr:rowOff>
    </xdr:to>
    <xdr:cxnSp macro="">
      <xdr:nvCxnSpPr>
        <xdr:cNvPr id="644" name="直線コネクタ 643">
          <a:extLst>
            <a:ext uri="{FF2B5EF4-FFF2-40B4-BE49-F238E27FC236}">
              <a16:creationId xmlns:a16="http://schemas.microsoft.com/office/drawing/2014/main" id="{445FC4B7-8631-44F6-8A9E-10190A5A557D}"/>
            </a:ext>
          </a:extLst>
        </xdr:cNvPr>
        <xdr:cNvCxnSpPr/>
      </xdr:nvCxnSpPr>
      <xdr:spPr>
        <a:xfrm>
          <a:off x="16230600" y="133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155464</xdr:rowOff>
    </xdr:from>
    <xdr:ext cx="405111" cy="259045"/>
    <xdr:sp macro="" textlink="">
      <xdr:nvSpPr>
        <xdr:cNvPr id="645" name="【児童館】&#10;有形固定資産減価償却率平均値テキスト">
          <a:extLst>
            <a:ext uri="{FF2B5EF4-FFF2-40B4-BE49-F238E27FC236}">
              <a16:creationId xmlns:a16="http://schemas.microsoft.com/office/drawing/2014/main" id="{BF2E9454-8FEC-4D6D-A29F-7C42EEE5DB93}"/>
            </a:ext>
          </a:extLst>
        </xdr:cNvPr>
        <xdr:cNvSpPr txBox="1"/>
      </xdr:nvSpPr>
      <xdr:spPr>
        <a:xfrm>
          <a:off x="16357600" y="138714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5587</xdr:rowOff>
    </xdr:from>
    <xdr:to>
      <xdr:col>85</xdr:col>
      <xdr:colOff>177800</xdr:colOff>
      <xdr:row>81</xdr:row>
      <xdr:rowOff>107187</xdr:rowOff>
    </xdr:to>
    <xdr:sp macro="" textlink="">
      <xdr:nvSpPr>
        <xdr:cNvPr id="646" name="フローチャート: 判断 645">
          <a:extLst>
            <a:ext uri="{FF2B5EF4-FFF2-40B4-BE49-F238E27FC236}">
              <a16:creationId xmlns:a16="http://schemas.microsoft.com/office/drawing/2014/main" id="{7CFFC806-BD80-479D-8F87-E34FAE788E2A}"/>
            </a:ext>
          </a:extLst>
        </xdr:cNvPr>
        <xdr:cNvSpPr/>
      </xdr:nvSpPr>
      <xdr:spPr>
        <a:xfrm>
          <a:off x="16268700" y="1389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145035</xdr:rowOff>
    </xdr:from>
    <xdr:to>
      <xdr:col>81</xdr:col>
      <xdr:colOff>101600</xdr:colOff>
      <xdr:row>81</xdr:row>
      <xdr:rowOff>75185</xdr:rowOff>
    </xdr:to>
    <xdr:sp macro="" textlink="">
      <xdr:nvSpPr>
        <xdr:cNvPr id="647" name="フローチャート: 判断 646">
          <a:extLst>
            <a:ext uri="{FF2B5EF4-FFF2-40B4-BE49-F238E27FC236}">
              <a16:creationId xmlns:a16="http://schemas.microsoft.com/office/drawing/2014/main" id="{86D316F3-6BDB-4267-98D3-CA7EE1F930F9}"/>
            </a:ext>
          </a:extLst>
        </xdr:cNvPr>
        <xdr:cNvSpPr/>
      </xdr:nvSpPr>
      <xdr:spPr>
        <a:xfrm>
          <a:off x="15430500" y="138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135889</xdr:rowOff>
    </xdr:from>
    <xdr:to>
      <xdr:col>76</xdr:col>
      <xdr:colOff>165100</xdr:colOff>
      <xdr:row>81</xdr:row>
      <xdr:rowOff>66039</xdr:rowOff>
    </xdr:to>
    <xdr:sp macro="" textlink="">
      <xdr:nvSpPr>
        <xdr:cNvPr id="648" name="フローチャート: 判断 647">
          <a:extLst>
            <a:ext uri="{FF2B5EF4-FFF2-40B4-BE49-F238E27FC236}">
              <a16:creationId xmlns:a16="http://schemas.microsoft.com/office/drawing/2014/main" id="{B6600831-89A9-4993-B885-B0B8947E071A}"/>
            </a:ext>
          </a:extLst>
        </xdr:cNvPr>
        <xdr:cNvSpPr/>
      </xdr:nvSpPr>
      <xdr:spPr>
        <a:xfrm>
          <a:off x="14541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126746</xdr:rowOff>
    </xdr:from>
    <xdr:to>
      <xdr:col>72</xdr:col>
      <xdr:colOff>38100</xdr:colOff>
      <xdr:row>81</xdr:row>
      <xdr:rowOff>56896</xdr:rowOff>
    </xdr:to>
    <xdr:sp macro="" textlink="">
      <xdr:nvSpPr>
        <xdr:cNvPr id="649" name="フローチャート: 判断 648">
          <a:extLst>
            <a:ext uri="{FF2B5EF4-FFF2-40B4-BE49-F238E27FC236}">
              <a16:creationId xmlns:a16="http://schemas.microsoft.com/office/drawing/2014/main" id="{0D029181-58D0-4CB7-8429-B2021B306B43}"/>
            </a:ext>
          </a:extLst>
        </xdr:cNvPr>
        <xdr:cNvSpPr/>
      </xdr:nvSpPr>
      <xdr:spPr>
        <a:xfrm>
          <a:off x="13652500" y="138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126746</xdr:rowOff>
    </xdr:from>
    <xdr:to>
      <xdr:col>67</xdr:col>
      <xdr:colOff>101600</xdr:colOff>
      <xdr:row>81</xdr:row>
      <xdr:rowOff>56896</xdr:rowOff>
    </xdr:to>
    <xdr:sp macro="" textlink="">
      <xdr:nvSpPr>
        <xdr:cNvPr id="650" name="フローチャート: 判断 649">
          <a:extLst>
            <a:ext uri="{FF2B5EF4-FFF2-40B4-BE49-F238E27FC236}">
              <a16:creationId xmlns:a16="http://schemas.microsoft.com/office/drawing/2014/main" id="{E81F230B-64EB-47CE-9126-B53411C13574}"/>
            </a:ext>
          </a:extLst>
        </xdr:cNvPr>
        <xdr:cNvSpPr/>
      </xdr:nvSpPr>
      <xdr:spPr>
        <a:xfrm>
          <a:off x="12763500" y="138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C6A085B9-656C-4E9B-8124-DFC67B98A9C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0DF9B1B5-7CE8-4B1B-9BA0-F3F2F7D4897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DAF07EF6-69CD-4778-B648-53436B0CB97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36786F74-9874-4945-8CD0-7664C5CDD27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AC496A77-A539-4D1E-A022-896BAF2E8FA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119887</xdr:rowOff>
    </xdr:from>
    <xdr:to>
      <xdr:col>85</xdr:col>
      <xdr:colOff>177800</xdr:colOff>
      <xdr:row>80</xdr:row>
      <xdr:rowOff>50037</xdr:rowOff>
    </xdr:to>
    <xdr:sp macro="" textlink="">
      <xdr:nvSpPr>
        <xdr:cNvPr id="656" name="楕円 655">
          <a:extLst>
            <a:ext uri="{FF2B5EF4-FFF2-40B4-BE49-F238E27FC236}">
              <a16:creationId xmlns:a16="http://schemas.microsoft.com/office/drawing/2014/main" id="{3B27CA6F-CFD8-46C4-B81C-D144524CADD5}"/>
            </a:ext>
          </a:extLst>
        </xdr:cNvPr>
        <xdr:cNvSpPr/>
      </xdr:nvSpPr>
      <xdr:spPr>
        <a:xfrm>
          <a:off x="16268700" y="1366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142764</xdr:rowOff>
    </xdr:from>
    <xdr:ext cx="405111" cy="259045"/>
    <xdr:sp macro="" textlink="">
      <xdr:nvSpPr>
        <xdr:cNvPr id="657" name="【児童館】&#10;有形固定資産減価償却率該当値テキスト">
          <a:extLst>
            <a:ext uri="{FF2B5EF4-FFF2-40B4-BE49-F238E27FC236}">
              <a16:creationId xmlns:a16="http://schemas.microsoft.com/office/drawing/2014/main" id="{A1BD586F-2CE2-4077-BDFE-5F3BEFF12CE8}"/>
            </a:ext>
          </a:extLst>
        </xdr:cNvPr>
        <xdr:cNvSpPr txBox="1"/>
      </xdr:nvSpPr>
      <xdr:spPr>
        <a:xfrm>
          <a:off x="16357600" y="1351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74168</xdr:rowOff>
    </xdr:from>
    <xdr:to>
      <xdr:col>81</xdr:col>
      <xdr:colOff>101600</xdr:colOff>
      <xdr:row>80</xdr:row>
      <xdr:rowOff>4318</xdr:rowOff>
    </xdr:to>
    <xdr:sp macro="" textlink="">
      <xdr:nvSpPr>
        <xdr:cNvPr id="658" name="楕円 657">
          <a:extLst>
            <a:ext uri="{FF2B5EF4-FFF2-40B4-BE49-F238E27FC236}">
              <a16:creationId xmlns:a16="http://schemas.microsoft.com/office/drawing/2014/main" id="{6E16E6B0-FAFB-49FE-842E-51EAF82A2AC4}"/>
            </a:ext>
          </a:extLst>
        </xdr:cNvPr>
        <xdr:cNvSpPr/>
      </xdr:nvSpPr>
      <xdr:spPr>
        <a:xfrm>
          <a:off x="15430500" y="1361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124968</xdr:rowOff>
    </xdr:from>
    <xdr:to>
      <xdr:col>85</xdr:col>
      <xdr:colOff>127000</xdr:colOff>
      <xdr:row>79</xdr:row>
      <xdr:rowOff>170687</xdr:rowOff>
    </xdr:to>
    <xdr:cxnSp macro="">
      <xdr:nvCxnSpPr>
        <xdr:cNvPr id="659" name="直線コネクタ 658">
          <a:extLst>
            <a:ext uri="{FF2B5EF4-FFF2-40B4-BE49-F238E27FC236}">
              <a16:creationId xmlns:a16="http://schemas.microsoft.com/office/drawing/2014/main" id="{58F0EF4C-A89A-4992-A00D-6C057061C02A}"/>
            </a:ext>
          </a:extLst>
        </xdr:cNvPr>
        <xdr:cNvCxnSpPr/>
      </xdr:nvCxnSpPr>
      <xdr:spPr>
        <a:xfrm>
          <a:off x="15481300" y="13669518"/>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28448</xdr:rowOff>
    </xdr:from>
    <xdr:to>
      <xdr:col>76</xdr:col>
      <xdr:colOff>165100</xdr:colOff>
      <xdr:row>79</xdr:row>
      <xdr:rowOff>130048</xdr:rowOff>
    </xdr:to>
    <xdr:sp macro="" textlink="">
      <xdr:nvSpPr>
        <xdr:cNvPr id="660" name="楕円 659">
          <a:extLst>
            <a:ext uri="{FF2B5EF4-FFF2-40B4-BE49-F238E27FC236}">
              <a16:creationId xmlns:a16="http://schemas.microsoft.com/office/drawing/2014/main" id="{A2CE2D50-AA0B-4B35-89F4-B72F6F8EC5AB}"/>
            </a:ext>
          </a:extLst>
        </xdr:cNvPr>
        <xdr:cNvSpPr/>
      </xdr:nvSpPr>
      <xdr:spPr>
        <a:xfrm>
          <a:off x="14541500" y="1357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79248</xdr:rowOff>
    </xdr:from>
    <xdr:to>
      <xdr:col>81</xdr:col>
      <xdr:colOff>50800</xdr:colOff>
      <xdr:row>79</xdr:row>
      <xdr:rowOff>124968</xdr:rowOff>
    </xdr:to>
    <xdr:cxnSp macro="">
      <xdr:nvCxnSpPr>
        <xdr:cNvPr id="661" name="直線コネクタ 660">
          <a:extLst>
            <a:ext uri="{FF2B5EF4-FFF2-40B4-BE49-F238E27FC236}">
              <a16:creationId xmlns:a16="http://schemas.microsoft.com/office/drawing/2014/main" id="{B437D025-EA5C-42E2-A82C-79B6E116F1DB}"/>
            </a:ext>
          </a:extLst>
        </xdr:cNvPr>
        <xdr:cNvCxnSpPr/>
      </xdr:nvCxnSpPr>
      <xdr:spPr>
        <a:xfrm>
          <a:off x="14592300" y="1362379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156463</xdr:rowOff>
    </xdr:from>
    <xdr:to>
      <xdr:col>72</xdr:col>
      <xdr:colOff>38100</xdr:colOff>
      <xdr:row>79</xdr:row>
      <xdr:rowOff>86613</xdr:rowOff>
    </xdr:to>
    <xdr:sp macro="" textlink="">
      <xdr:nvSpPr>
        <xdr:cNvPr id="662" name="楕円 661">
          <a:extLst>
            <a:ext uri="{FF2B5EF4-FFF2-40B4-BE49-F238E27FC236}">
              <a16:creationId xmlns:a16="http://schemas.microsoft.com/office/drawing/2014/main" id="{1571F27B-79FC-4606-936C-C426A4075385}"/>
            </a:ext>
          </a:extLst>
        </xdr:cNvPr>
        <xdr:cNvSpPr/>
      </xdr:nvSpPr>
      <xdr:spPr>
        <a:xfrm>
          <a:off x="13652500" y="1352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35813</xdr:rowOff>
    </xdr:from>
    <xdr:to>
      <xdr:col>76</xdr:col>
      <xdr:colOff>114300</xdr:colOff>
      <xdr:row>79</xdr:row>
      <xdr:rowOff>79248</xdr:rowOff>
    </xdr:to>
    <xdr:cxnSp macro="">
      <xdr:nvCxnSpPr>
        <xdr:cNvPr id="663" name="直線コネクタ 662">
          <a:extLst>
            <a:ext uri="{FF2B5EF4-FFF2-40B4-BE49-F238E27FC236}">
              <a16:creationId xmlns:a16="http://schemas.microsoft.com/office/drawing/2014/main" id="{478D9C7A-1891-480F-8D70-B7880B54F56E}"/>
            </a:ext>
          </a:extLst>
        </xdr:cNvPr>
        <xdr:cNvCxnSpPr/>
      </xdr:nvCxnSpPr>
      <xdr:spPr>
        <a:xfrm>
          <a:off x="13703300" y="13580363"/>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55880</xdr:rowOff>
    </xdr:from>
    <xdr:to>
      <xdr:col>67</xdr:col>
      <xdr:colOff>101600</xdr:colOff>
      <xdr:row>79</xdr:row>
      <xdr:rowOff>157480</xdr:rowOff>
    </xdr:to>
    <xdr:sp macro="" textlink="">
      <xdr:nvSpPr>
        <xdr:cNvPr id="664" name="楕円 663">
          <a:extLst>
            <a:ext uri="{FF2B5EF4-FFF2-40B4-BE49-F238E27FC236}">
              <a16:creationId xmlns:a16="http://schemas.microsoft.com/office/drawing/2014/main" id="{7EA4F27A-4189-4608-BB36-C65EA067E483}"/>
            </a:ext>
          </a:extLst>
        </xdr:cNvPr>
        <xdr:cNvSpPr/>
      </xdr:nvSpPr>
      <xdr:spPr>
        <a:xfrm>
          <a:off x="1276350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35813</xdr:rowOff>
    </xdr:from>
    <xdr:to>
      <xdr:col>71</xdr:col>
      <xdr:colOff>177800</xdr:colOff>
      <xdr:row>79</xdr:row>
      <xdr:rowOff>106680</xdr:rowOff>
    </xdr:to>
    <xdr:cxnSp macro="">
      <xdr:nvCxnSpPr>
        <xdr:cNvPr id="665" name="直線コネクタ 664">
          <a:extLst>
            <a:ext uri="{FF2B5EF4-FFF2-40B4-BE49-F238E27FC236}">
              <a16:creationId xmlns:a16="http://schemas.microsoft.com/office/drawing/2014/main" id="{45269E98-5317-4C2C-A59A-AA319EBE0FAF}"/>
            </a:ext>
          </a:extLst>
        </xdr:cNvPr>
        <xdr:cNvCxnSpPr/>
      </xdr:nvCxnSpPr>
      <xdr:spPr>
        <a:xfrm flipV="1">
          <a:off x="12814300" y="13580363"/>
          <a:ext cx="889000" cy="7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66312</xdr:rowOff>
    </xdr:from>
    <xdr:ext cx="405111" cy="259045"/>
    <xdr:sp macro="" textlink="">
      <xdr:nvSpPr>
        <xdr:cNvPr id="666" name="n_1aveValue【児童館】&#10;有形固定資産減価償却率">
          <a:extLst>
            <a:ext uri="{FF2B5EF4-FFF2-40B4-BE49-F238E27FC236}">
              <a16:creationId xmlns:a16="http://schemas.microsoft.com/office/drawing/2014/main" id="{23F3352B-FC2B-4B8A-9F97-41CE5A57E222}"/>
            </a:ext>
          </a:extLst>
        </xdr:cNvPr>
        <xdr:cNvSpPr txBox="1"/>
      </xdr:nvSpPr>
      <xdr:spPr>
        <a:xfrm>
          <a:off x="15266044" y="1395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57166</xdr:rowOff>
    </xdr:from>
    <xdr:ext cx="405111" cy="259045"/>
    <xdr:sp macro="" textlink="">
      <xdr:nvSpPr>
        <xdr:cNvPr id="667" name="n_2aveValue【児童館】&#10;有形固定資産減価償却率">
          <a:extLst>
            <a:ext uri="{FF2B5EF4-FFF2-40B4-BE49-F238E27FC236}">
              <a16:creationId xmlns:a16="http://schemas.microsoft.com/office/drawing/2014/main" id="{96AED78A-86C0-494F-BA4E-ACA9D285A8AE}"/>
            </a:ext>
          </a:extLst>
        </xdr:cNvPr>
        <xdr:cNvSpPr txBox="1"/>
      </xdr:nvSpPr>
      <xdr:spPr>
        <a:xfrm>
          <a:off x="14389744"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48023</xdr:rowOff>
    </xdr:from>
    <xdr:ext cx="405111" cy="259045"/>
    <xdr:sp macro="" textlink="">
      <xdr:nvSpPr>
        <xdr:cNvPr id="668" name="n_3aveValue【児童館】&#10;有形固定資産減価償却率">
          <a:extLst>
            <a:ext uri="{FF2B5EF4-FFF2-40B4-BE49-F238E27FC236}">
              <a16:creationId xmlns:a16="http://schemas.microsoft.com/office/drawing/2014/main" id="{DDA4F407-E922-4683-998B-B48F3D6F091E}"/>
            </a:ext>
          </a:extLst>
        </xdr:cNvPr>
        <xdr:cNvSpPr txBox="1"/>
      </xdr:nvSpPr>
      <xdr:spPr>
        <a:xfrm>
          <a:off x="13500744" y="1393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48023</xdr:rowOff>
    </xdr:from>
    <xdr:ext cx="405111" cy="259045"/>
    <xdr:sp macro="" textlink="">
      <xdr:nvSpPr>
        <xdr:cNvPr id="669" name="n_4aveValue【児童館】&#10;有形固定資産減価償却率">
          <a:extLst>
            <a:ext uri="{FF2B5EF4-FFF2-40B4-BE49-F238E27FC236}">
              <a16:creationId xmlns:a16="http://schemas.microsoft.com/office/drawing/2014/main" id="{B5F9D39C-B83C-4802-B37D-4C43CFFFB533}"/>
            </a:ext>
          </a:extLst>
        </xdr:cNvPr>
        <xdr:cNvSpPr txBox="1"/>
      </xdr:nvSpPr>
      <xdr:spPr>
        <a:xfrm>
          <a:off x="12611744" y="1393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20845</xdr:rowOff>
    </xdr:from>
    <xdr:ext cx="405111" cy="259045"/>
    <xdr:sp macro="" textlink="">
      <xdr:nvSpPr>
        <xdr:cNvPr id="670" name="n_1mainValue【児童館】&#10;有形固定資産減価償却率">
          <a:extLst>
            <a:ext uri="{FF2B5EF4-FFF2-40B4-BE49-F238E27FC236}">
              <a16:creationId xmlns:a16="http://schemas.microsoft.com/office/drawing/2014/main" id="{C637715B-ACF5-4DF2-B018-01F4FC589C3B}"/>
            </a:ext>
          </a:extLst>
        </xdr:cNvPr>
        <xdr:cNvSpPr txBox="1"/>
      </xdr:nvSpPr>
      <xdr:spPr>
        <a:xfrm>
          <a:off x="15266044" y="13393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146575</xdr:rowOff>
    </xdr:from>
    <xdr:ext cx="405111" cy="259045"/>
    <xdr:sp macro="" textlink="">
      <xdr:nvSpPr>
        <xdr:cNvPr id="671" name="n_2mainValue【児童館】&#10;有形固定資産減価償却率">
          <a:extLst>
            <a:ext uri="{FF2B5EF4-FFF2-40B4-BE49-F238E27FC236}">
              <a16:creationId xmlns:a16="http://schemas.microsoft.com/office/drawing/2014/main" id="{BACFFA39-8831-4E94-9AA7-0A18FFBA0315}"/>
            </a:ext>
          </a:extLst>
        </xdr:cNvPr>
        <xdr:cNvSpPr txBox="1"/>
      </xdr:nvSpPr>
      <xdr:spPr>
        <a:xfrm>
          <a:off x="14389744" y="13348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103140</xdr:rowOff>
    </xdr:from>
    <xdr:ext cx="405111" cy="259045"/>
    <xdr:sp macro="" textlink="">
      <xdr:nvSpPr>
        <xdr:cNvPr id="672" name="n_3mainValue【児童館】&#10;有形固定資産減価償却率">
          <a:extLst>
            <a:ext uri="{FF2B5EF4-FFF2-40B4-BE49-F238E27FC236}">
              <a16:creationId xmlns:a16="http://schemas.microsoft.com/office/drawing/2014/main" id="{79C2EE4B-CCFA-4950-9E97-A36981838814}"/>
            </a:ext>
          </a:extLst>
        </xdr:cNvPr>
        <xdr:cNvSpPr txBox="1"/>
      </xdr:nvSpPr>
      <xdr:spPr>
        <a:xfrm>
          <a:off x="13500744" y="13304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2557</xdr:rowOff>
    </xdr:from>
    <xdr:ext cx="405111" cy="259045"/>
    <xdr:sp macro="" textlink="">
      <xdr:nvSpPr>
        <xdr:cNvPr id="673" name="n_4mainValue【児童館】&#10;有形固定資産減価償却率">
          <a:extLst>
            <a:ext uri="{FF2B5EF4-FFF2-40B4-BE49-F238E27FC236}">
              <a16:creationId xmlns:a16="http://schemas.microsoft.com/office/drawing/2014/main" id="{D4C66A20-9F35-4DB0-9167-281D22CD3C8F}"/>
            </a:ext>
          </a:extLst>
        </xdr:cNvPr>
        <xdr:cNvSpPr txBox="1"/>
      </xdr:nvSpPr>
      <xdr:spPr>
        <a:xfrm>
          <a:off x="126117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4" name="正方形/長方形 673">
          <a:extLst>
            <a:ext uri="{FF2B5EF4-FFF2-40B4-BE49-F238E27FC236}">
              <a16:creationId xmlns:a16="http://schemas.microsoft.com/office/drawing/2014/main" id="{8CF1B80F-54C4-4E58-B179-04D31969AA2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5" name="正方形/長方形 674">
          <a:extLst>
            <a:ext uri="{FF2B5EF4-FFF2-40B4-BE49-F238E27FC236}">
              <a16:creationId xmlns:a16="http://schemas.microsoft.com/office/drawing/2014/main" id="{E9320D5F-95A2-4077-A1D1-FE2DDFCFCB4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6" name="正方形/長方形 675">
          <a:extLst>
            <a:ext uri="{FF2B5EF4-FFF2-40B4-BE49-F238E27FC236}">
              <a16:creationId xmlns:a16="http://schemas.microsoft.com/office/drawing/2014/main" id="{71F36280-6A83-486B-A734-C4A09D02515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7" name="正方形/長方形 676">
          <a:extLst>
            <a:ext uri="{FF2B5EF4-FFF2-40B4-BE49-F238E27FC236}">
              <a16:creationId xmlns:a16="http://schemas.microsoft.com/office/drawing/2014/main" id="{C763FF65-45A8-444F-BF08-F3A4208BFC7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8" name="正方形/長方形 677">
          <a:extLst>
            <a:ext uri="{FF2B5EF4-FFF2-40B4-BE49-F238E27FC236}">
              <a16:creationId xmlns:a16="http://schemas.microsoft.com/office/drawing/2014/main" id="{A8040BCE-36DF-4D0A-9D79-2342F08DD32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9" name="正方形/長方形 678">
          <a:extLst>
            <a:ext uri="{FF2B5EF4-FFF2-40B4-BE49-F238E27FC236}">
              <a16:creationId xmlns:a16="http://schemas.microsoft.com/office/drawing/2014/main" id="{8664FABC-FDDE-46DD-B30A-64C558FB79D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0" name="正方形/長方形 679">
          <a:extLst>
            <a:ext uri="{FF2B5EF4-FFF2-40B4-BE49-F238E27FC236}">
              <a16:creationId xmlns:a16="http://schemas.microsoft.com/office/drawing/2014/main" id="{51AAF918-8CB7-4468-A237-C327F3A433D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1" name="正方形/長方形 680">
          <a:extLst>
            <a:ext uri="{FF2B5EF4-FFF2-40B4-BE49-F238E27FC236}">
              <a16:creationId xmlns:a16="http://schemas.microsoft.com/office/drawing/2014/main" id="{7467485D-40EF-4797-8672-6613E42AFEE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2" name="テキスト ボックス 681">
          <a:extLst>
            <a:ext uri="{FF2B5EF4-FFF2-40B4-BE49-F238E27FC236}">
              <a16:creationId xmlns:a16="http://schemas.microsoft.com/office/drawing/2014/main" id="{0A26CFA9-AAFA-4093-B6F5-6824563CAD5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3" name="直線コネクタ 682">
          <a:extLst>
            <a:ext uri="{FF2B5EF4-FFF2-40B4-BE49-F238E27FC236}">
              <a16:creationId xmlns:a16="http://schemas.microsoft.com/office/drawing/2014/main" id="{1C5AB2E9-9F1E-4221-B634-75FA7C07858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4" name="直線コネクタ 683">
          <a:extLst>
            <a:ext uri="{FF2B5EF4-FFF2-40B4-BE49-F238E27FC236}">
              <a16:creationId xmlns:a16="http://schemas.microsoft.com/office/drawing/2014/main" id="{8C894B81-FD5D-46CD-90B4-D56D0EA93541}"/>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5" name="テキスト ボックス 684">
          <a:extLst>
            <a:ext uri="{FF2B5EF4-FFF2-40B4-BE49-F238E27FC236}">
              <a16:creationId xmlns:a16="http://schemas.microsoft.com/office/drawing/2014/main" id="{C802A7FC-84A2-473E-A74E-62EB46288DB3}"/>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6" name="直線コネクタ 685">
          <a:extLst>
            <a:ext uri="{FF2B5EF4-FFF2-40B4-BE49-F238E27FC236}">
              <a16:creationId xmlns:a16="http://schemas.microsoft.com/office/drawing/2014/main" id="{5FB5235F-5E1F-46DE-A125-A21A9E03B251}"/>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7" name="テキスト ボックス 686">
          <a:extLst>
            <a:ext uri="{FF2B5EF4-FFF2-40B4-BE49-F238E27FC236}">
              <a16:creationId xmlns:a16="http://schemas.microsoft.com/office/drawing/2014/main" id="{470A915A-870C-4381-B455-07D48D411B37}"/>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8" name="直線コネクタ 687">
          <a:extLst>
            <a:ext uri="{FF2B5EF4-FFF2-40B4-BE49-F238E27FC236}">
              <a16:creationId xmlns:a16="http://schemas.microsoft.com/office/drawing/2014/main" id="{401B7150-8682-4D7F-A19D-043FF8D3394C}"/>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9" name="テキスト ボックス 688">
          <a:extLst>
            <a:ext uri="{FF2B5EF4-FFF2-40B4-BE49-F238E27FC236}">
              <a16:creationId xmlns:a16="http://schemas.microsoft.com/office/drawing/2014/main" id="{8AB4323F-7B2C-45C9-9D3A-429F7D2E570E}"/>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0" name="直線コネクタ 689">
          <a:extLst>
            <a:ext uri="{FF2B5EF4-FFF2-40B4-BE49-F238E27FC236}">
              <a16:creationId xmlns:a16="http://schemas.microsoft.com/office/drawing/2014/main" id="{B186FCD3-B5B1-4FFE-A49D-EFF44669F39B}"/>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1" name="テキスト ボックス 690">
          <a:extLst>
            <a:ext uri="{FF2B5EF4-FFF2-40B4-BE49-F238E27FC236}">
              <a16:creationId xmlns:a16="http://schemas.microsoft.com/office/drawing/2014/main" id="{9FF4CC5A-F867-4D39-8116-779328F79E0B}"/>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2" name="直線コネクタ 691">
          <a:extLst>
            <a:ext uri="{FF2B5EF4-FFF2-40B4-BE49-F238E27FC236}">
              <a16:creationId xmlns:a16="http://schemas.microsoft.com/office/drawing/2014/main" id="{697282FE-521B-4DA3-BF8B-1DE54934A3C5}"/>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3" name="テキスト ボックス 692">
          <a:extLst>
            <a:ext uri="{FF2B5EF4-FFF2-40B4-BE49-F238E27FC236}">
              <a16:creationId xmlns:a16="http://schemas.microsoft.com/office/drawing/2014/main" id="{D281A5BF-A1E7-42F2-B4E0-FC25C51725F1}"/>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4" name="直線コネクタ 693">
          <a:extLst>
            <a:ext uri="{FF2B5EF4-FFF2-40B4-BE49-F238E27FC236}">
              <a16:creationId xmlns:a16="http://schemas.microsoft.com/office/drawing/2014/main" id="{5F628DF0-D8CA-4E29-AB51-6418AE334F4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5" name="テキスト ボックス 694">
          <a:extLst>
            <a:ext uri="{FF2B5EF4-FFF2-40B4-BE49-F238E27FC236}">
              <a16:creationId xmlns:a16="http://schemas.microsoft.com/office/drawing/2014/main" id="{8B8C8844-78AA-4F5A-AFDC-2AFF83C103B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6" name="【児童館】&#10;一人当たり面積グラフ枠">
          <a:extLst>
            <a:ext uri="{FF2B5EF4-FFF2-40B4-BE49-F238E27FC236}">
              <a16:creationId xmlns:a16="http://schemas.microsoft.com/office/drawing/2014/main" id="{532258A5-74CE-4966-B90B-4F5991131DF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86</xdr:row>
      <xdr:rowOff>76200</xdr:rowOff>
    </xdr:to>
    <xdr:cxnSp macro="">
      <xdr:nvCxnSpPr>
        <xdr:cNvPr id="697" name="直線コネクタ 696">
          <a:extLst>
            <a:ext uri="{FF2B5EF4-FFF2-40B4-BE49-F238E27FC236}">
              <a16:creationId xmlns:a16="http://schemas.microsoft.com/office/drawing/2014/main" id="{6A88D9CC-668F-4CAE-BFC9-9EE5DC36A432}"/>
            </a:ext>
          </a:extLst>
        </xdr:cNvPr>
        <xdr:cNvCxnSpPr/>
      </xdr:nvCxnSpPr>
      <xdr:spPr>
        <a:xfrm flipV="1">
          <a:off x="22160864" y="1344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98" name="【児童館】&#10;一人当たり面積最小値テキスト">
          <a:extLst>
            <a:ext uri="{FF2B5EF4-FFF2-40B4-BE49-F238E27FC236}">
              <a16:creationId xmlns:a16="http://schemas.microsoft.com/office/drawing/2014/main" id="{EA3D4174-6434-48D9-B74B-B2994A530706}"/>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99" name="直線コネクタ 698">
          <a:extLst>
            <a:ext uri="{FF2B5EF4-FFF2-40B4-BE49-F238E27FC236}">
              <a16:creationId xmlns:a16="http://schemas.microsoft.com/office/drawing/2014/main" id="{6EEE8FDF-37EF-47F2-B68B-D4C9713963E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700" name="【児童館】&#10;一人当たり面積最大値テキスト">
          <a:extLst>
            <a:ext uri="{FF2B5EF4-FFF2-40B4-BE49-F238E27FC236}">
              <a16:creationId xmlns:a16="http://schemas.microsoft.com/office/drawing/2014/main" id="{DBADAD07-D51F-4703-B197-45AD6B7A93BF}"/>
            </a:ext>
          </a:extLst>
        </xdr:cNvPr>
        <xdr:cNvSpPr txBox="1"/>
      </xdr:nvSpPr>
      <xdr:spPr>
        <a:xfrm>
          <a:off x="22199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701" name="直線コネクタ 700">
          <a:extLst>
            <a:ext uri="{FF2B5EF4-FFF2-40B4-BE49-F238E27FC236}">
              <a16:creationId xmlns:a16="http://schemas.microsoft.com/office/drawing/2014/main" id="{A785F43D-67CB-4363-BCC0-BD1845D3BFCD}"/>
            </a:ext>
          </a:extLst>
        </xdr:cNvPr>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702" name="【児童館】&#10;一人当たり面積平均値テキスト">
          <a:extLst>
            <a:ext uri="{FF2B5EF4-FFF2-40B4-BE49-F238E27FC236}">
              <a16:creationId xmlns:a16="http://schemas.microsoft.com/office/drawing/2014/main" id="{CFBE31AD-7930-4BA5-A3C9-861230DBBAD6}"/>
            </a:ext>
          </a:extLst>
        </xdr:cNvPr>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03" name="フローチャート: 判断 702">
          <a:extLst>
            <a:ext uri="{FF2B5EF4-FFF2-40B4-BE49-F238E27FC236}">
              <a16:creationId xmlns:a16="http://schemas.microsoft.com/office/drawing/2014/main" id="{1FD1EAD1-9DAC-4192-870B-C76FE829E2DF}"/>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704" name="フローチャート: 判断 703">
          <a:extLst>
            <a:ext uri="{FF2B5EF4-FFF2-40B4-BE49-F238E27FC236}">
              <a16:creationId xmlns:a16="http://schemas.microsoft.com/office/drawing/2014/main" id="{027D7B66-2E06-43F6-AA79-326488A5A548}"/>
            </a:ext>
          </a:extLst>
        </xdr:cNvPr>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705" name="フローチャート: 判断 704">
          <a:extLst>
            <a:ext uri="{FF2B5EF4-FFF2-40B4-BE49-F238E27FC236}">
              <a16:creationId xmlns:a16="http://schemas.microsoft.com/office/drawing/2014/main" id="{AA485A97-89C3-4AA1-97AE-3395397A2E10}"/>
            </a:ext>
          </a:extLst>
        </xdr:cNvPr>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706" name="フローチャート: 判断 705">
          <a:extLst>
            <a:ext uri="{FF2B5EF4-FFF2-40B4-BE49-F238E27FC236}">
              <a16:creationId xmlns:a16="http://schemas.microsoft.com/office/drawing/2014/main" id="{73AC7159-A221-452E-936A-E59BDDB76818}"/>
            </a:ext>
          </a:extLst>
        </xdr:cNvPr>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707" name="フローチャート: 判断 706">
          <a:extLst>
            <a:ext uri="{FF2B5EF4-FFF2-40B4-BE49-F238E27FC236}">
              <a16:creationId xmlns:a16="http://schemas.microsoft.com/office/drawing/2014/main" id="{E0328B80-2E26-459A-9412-523AD018684E}"/>
            </a:ext>
          </a:extLst>
        </xdr:cNvPr>
        <xdr:cNvSpPr/>
      </xdr:nvSpPr>
      <xdr:spPr>
        <a:xfrm>
          <a:off x="18605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122ECDB9-085B-40E1-AA9C-7B4A3882656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4EBDC2C3-A41A-49CC-ACAE-72272FD1272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233F5168-F225-41E8-AA15-A801C6408FD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8132BE57-A8ED-4AFC-90E7-616A9024B1D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5AA9A542-F381-446E-89D2-42434846FD1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6350</xdr:rowOff>
    </xdr:from>
    <xdr:to>
      <xdr:col>116</xdr:col>
      <xdr:colOff>114300</xdr:colOff>
      <xdr:row>85</xdr:row>
      <xdr:rowOff>107950</xdr:rowOff>
    </xdr:to>
    <xdr:sp macro="" textlink="">
      <xdr:nvSpPr>
        <xdr:cNvPr id="713" name="楕円 712">
          <a:extLst>
            <a:ext uri="{FF2B5EF4-FFF2-40B4-BE49-F238E27FC236}">
              <a16:creationId xmlns:a16="http://schemas.microsoft.com/office/drawing/2014/main" id="{FE92823E-8704-434F-9214-9747399584BF}"/>
            </a:ext>
          </a:extLst>
        </xdr:cNvPr>
        <xdr:cNvSpPr/>
      </xdr:nvSpPr>
      <xdr:spPr>
        <a:xfrm>
          <a:off x="221107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156227</xdr:rowOff>
    </xdr:from>
    <xdr:ext cx="469744" cy="259045"/>
    <xdr:sp macro="" textlink="">
      <xdr:nvSpPr>
        <xdr:cNvPr id="714" name="【児童館】&#10;一人当たり面積該当値テキスト">
          <a:extLst>
            <a:ext uri="{FF2B5EF4-FFF2-40B4-BE49-F238E27FC236}">
              <a16:creationId xmlns:a16="http://schemas.microsoft.com/office/drawing/2014/main" id="{1071320F-96DA-46A6-A54C-FEA0AD78D7FC}"/>
            </a:ext>
          </a:extLst>
        </xdr:cNvPr>
        <xdr:cNvSpPr txBox="1"/>
      </xdr:nvSpPr>
      <xdr:spPr>
        <a:xfrm>
          <a:off x="22199600"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139700</xdr:rowOff>
    </xdr:from>
    <xdr:to>
      <xdr:col>112</xdr:col>
      <xdr:colOff>38100</xdr:colOff>
      <xdr:row>85</xdr:row>
      <xdr:rowOff>69850</xdr:rowOff>
    </xdr:to>
    <xdr:sp macro="" textlink="">
      <xdr:nvSpPr>
        <xdr:cNvPr id="715" name="楕円 714">
          <a:extLst>
            <a:ext uri="{FF2B5EF4-FFF2-40B4-BE49-F238E27FC236}">
              <a16:creationId xmlns:a16="http://schemas.microsoft.com/office/drawing/2014/main" id="{4FE4AD63-908E-4B29-A5EE-E86E54B62D3B}"/>
            </a:ext>
          </a:extLst>
        </xdr:cNvPr>
        <xdr:cNvSpPr/>
      </xdr:nvSpPr>
      <xdr:spPr>
        <a:xfrm>
          <a:off x="21272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19050</xdr:rowOff>
    </xdr:from>
    <xdr:to>
      <xdr:col>116</xdr:col>
      <xdr:colOff>63500</xdr:colOff>
      <xdr:row>85</xdr:row>
      <xdr:rowOff>57150</xdr:rowOff>
    </xdr:to>
    <xdr:cxnSp macro="">
      <xdr:nvCxnSpPr>
        <xdr:cNvPr id="716" name="直線コネクタ 715">
          <a:extLst>
            <a:ext uri="{FF2B5EF4-FFF2-40B4-BE49-F238E27FC236}">
              <a16:creationId xmlns:a16="http://schemas.microsoft.com/office/drawing/2014/main" id="{D914E932-A0D6-46B7-853A-61F7CAC647A2}"/>
            </a:ext>
          </a:extLst>
        </xdr:cNvPr>
        <xdr:cNvCxnSpPr/>
      </xdr:nvCxnSpPr>
      <xdr:spPr>
        <a:xfrm>
          <a:off x="21323300" y="14592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139700</xdr:rowOff>
    </xdr:from>
    <xdr:to>
      <xdr:col>107</xdr:col>
      <xdr:colOff>101600</xdr:colOff>
      <xdr:row>85</xdr:row>
      <xdr:rowOff>69850</xdr:rowOff>
    </xdr:to>
    <xdr:sp macro="" textlink="">
      <xdr:nvSpPr>
        <xdr:cNvPr id="717" name="楕円 716">
          <a:extLst>
            <a:ext uri="{FF2B5EF4-FFF2-40B4-BE49-F238E27FC236}">
              <a16:creationId xmlns:a16="http://schemas.microsoft.com/office/drawing/2014/main" id="{1091F11C-1BD0-4E81-86AE-D42F6DEB224D}"/>
            </a:ext>
          </a:extLst>
        </xdr:cNvPr>
        <xdr:cNvSpPr/>
      </xdr:nvSpPr>
      <xdr:spPr>
        <a:xfrm>
          <a:off x="20383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19050</xdr:rowOff>
    </xdr:from>
    <xdr:to>
      <xdr:col>111</xdr:col>
      <xdr:colOff>177800</xdr:colOff>
      <xdr:row>85</xdr:row>
      <xdr:rowOff>19050</xdr:rowOff>
    </xdr:to>
    <xdr:cxnSp macro="">
      <xdr:nvCxnSpPr>
        <xdr:cNvPr id="718" name="直線コネクタ 717">
          <a:extLst>
            <a:ext uri="{FF2B5EF4-FFF2-40B4-BE49-F238E27FC236}">
              <a16:creationId xmlns:a16="http://schemas.microsoft.com/office/drawing/2014/main" id="{65E6449B-07A4-484C-8540-0AC253D17E4F}"/>
            </a:ext>
          </a:extLst>
        </xdr:cNvPr>
        <xdr:cNvCxnSpPr/>
      </xdr:nvCxnSpPr>
      <xdr:spPr>
        <a:xfrm>
          <a:off x="20434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139700</xdr:rowOff>
    </xdr:from>
    <xdr:to>
      <xdr:col>102</xdr:col>
      <xdr:colOff>165100</xdr:colOff>
      <xdr:row>85</xdr:row>
      <xdr:rowOff>69850</xdr:rowOff>
    </xdr:to>
    <xdr:sp macro="" textlink="">
      <xdr:nvSpPr>
        <xdr:cNvPr id="719" name="楕円 718">
          <a:extLst>
            <a:ext uri="{FF2B5EF4-FFF2-40B4-BE49-F238E27FC236}">
              <a16:creationId xmlns:a16="http://schemas.microsoft.com/office/drawing/2014/main" id="{A6BB76AA-3198-4DD6-88DB-19A9AF6D1CC3}"/>
            </a:ext>
          </a:extLst>
        </xdr:cNvPr>
        <xdr:cNvSpPr/>
      </xdr:nvSpPr>
      <xdr:spPr>
        <a:xfrm>
          <a:off x="19494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19050</xdr:rowOff>
    </xdr:from>
    <xdr:to>
      <xdr:col>107</xdr:col>
      <xdr:colOff>50800</xdr:colOff>
      <xdr:row>85</xdr:row>
      <xdr:rowOff>19050</xdr:rowOff>
    </xdr:to>
    <xdr:cxnSp macro="">
      <xdr:nvCxnSpPr>
        <xdr:cNvPr id="720" name="直線コネクタ 719">
          <a:extLst>
            <a:ext uri="{FF2B5EF4-FFF2-40B4-BE49-F238E27FC236}">
              <a16:creationId xmlns:a16="http://schemas.microsoft.com/office/drawing/2014/main" id="{9EDCC778-3934-4321-B845-DD593C3BF7E6}"/>
            </a:ext>
          </a:extLst>
        </xdr:cNvPr>
        <xdr:cNvCxnSpPr/>
      </xdr:nvCxnSpPr>
      <xdr:spPr>
        <a:xfrm>
          <a:off x="19545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139700</xdr:rowOff>
    </xdr:from>
    <xdr:to>
      <xdr:col>98</xdr:col>
      <xdr:colOff>38100</xdr:colOff>
      <xdr:row>85</xdr:row>
      <xdr:rowOff>69850</xdr:rowOff>
    </xdr:to>
    <xdr:sp macro="" textlink="">
      <xdr:nvSpPr>
        <xdr:cNvPr id="721" name="楕円 720">
          <a:extLst>
            <a:ext uri="{FF2B5EF4-FFF2-40B4-BE49-F238E27FC236}">
              <a16:creationId xmlns:a16="http://schemas.microsoft.com/office/drawing/2014/main" id="{D9FC0688-41E3-49F3-BAE2-1E3CDD4CCFED}"/>
            </a:ext>
          </a:extLst>
        </xdr:cNvPr>
        <xdr:cNvSpPr/>
      </xdr:nvSpPr>
      <xdr:spPr>
        <a:xfrm>
          <a:off x="18605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19050</xdr:rowOff>
    </xdr:from>
    <xdr:to>
      <xdr:col>102</xdr:col>
      <xdr:colOff>114300</xdr:colOff>
      <xdr:row>85</xdr:row>
      <xdr:rowOff>19050</xdr:rowOff>
    </xdr:to>
    <xdr:cxnSp macro="">
      <xdr:nvCxnSpPr>
        <xdr:cNvPr id="722" name="直線コネクタ 721">
          <a:extLst>
            <a:ext uri="{FF2B5EF4-FFF2-40B4-BE49-F238E27FC236}">
              <a16:creationId xmlns:a16="http://schemas.microsoft.com/office/drawing/2014/main" id="{96020003-4867-4E9E-B6AD-9CEC696BDB58}"/>
            </a:ext>
          </a:extLst>
        </xdr:cNvPr>
        <xdr:cNvCxnSpPr/>
      </xdr:nvCxnSpPr>
      <xdr:spPr>
        <a:xfrm>
          <a:off x="18656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48277</xdr:rowOff>
    </xdr:from>
    <xdr:ext cx="469744" cy="259045"/>
    <xdr:sp macro="" textlink="">
      <xdr:nvSpPr>
        <xdr:cNvPr id="723" name="n_1aveValue【児童館】&#10;一人当たり面積">
          <a:extLst>
            <a:ext uri="{FF2B5EF4-FFF2-40B4-BE49-F238E27FC236}">
              <a16:creationId xmlns:a16="http://schemas.microsoft.com/office/drawing/2014/main" id="{F0C24556-76AE-4778-BCCF-2154B8029ECA}"/>
            </a:ext>
          </a:extLst>
        </xdr:cNvPr>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724" name="n_2aveValue【児童館】&#10;一人当たり面積">
          <a:extLst>
            <a:ext uri="{FF2B5EF4-FFF2-40B4-BE49-F238E27FC236}">
              <a16:creationId xmlns:a16="http://schemas.microsoft.com/office/drawing/2014/main" id="{EF1364F7-2E80-4CCF-9FC3-809496308064}"/>
            </a:ext>
          </a:extLst>
        </xdr:cNvPr>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725" name="n_3aveValue【児童館】&#10;一人当たり面積">
          <a:extLst>
            <a:ext uri="{FF2B5EF4-FFF2-40B4-BE49-F238E27FC236}">
              <a16:creationId xmlns:a16="http://schemas.microsoft.com/office/drawing/2014/main" id="{106823AA-217F-4CCE-90B7-73C793642285}"/>
            </a:ext>
          </a:extLst>
        </xdr:cNvPr>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86377</xdr:rowOff>
    </xdr:from>
    <xdr:ext cx="469744" cy="259045"/>
    <xdr:sp macro="" textlink="">
      <xdr:nvSpPr>
        <xdr:cNvPr id="726" name="n_4aveValue【児童館】&#10;一人当たり面積">
          <a:extLst>
            <a:ext uri="{FF2B5EF4-FFF2-40B4-BE49-F238E27FC236}">
              <a16:creationId xmlns:a16="http://schemas.microsoft.com/office/drawing/2014/main" id="{3A964F28-B7C3-42A5-A601-B7105E61373D}"/>
            </a:ext>
          </a:extLst>
        </xdr:cNvPr>
        <xdr:cNvSpPr txBox="1"/>
      </xdr:nvSpPr>
      <xdr:spPr>
        <a:xfrm>
          <a:off x="18421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60977</xdr:rowOff>
    </xdr:from>
    <xdr:ext cx="469744" cy="259045"/>
    <xdr:sp macro="" textlink="">
      <xdr:nvSpPr>
        <xdr:cNvPr id="727" name="n_1mainValue【児童館】&#10;一人当たり面積">
          <a:extLst>
            <a:ext uri="{FF2B5EF4-FFF2-40B4-BE49-F238E27FC236}">
              <a16:creationId xmlns:a16="http://schemas.microsoft.com/office/drawing/2014/main" id="{038CB280-AFAA-4185-BF22-D6F8E8752980}"/>
            </a:ext>
          </a:extLst>
        </xdr:cNvPr>
        <xdr:cNvSpPr txBox="1"/>
      </xdr:nvSpPr>
      <xdr:spPr>
        <a:xfrm>
          <a:off x="210757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60977</xdr:rowOff>
    </xdr:from>
    <xdr:ext cx="469744" cy="259045"/>
    <xdr:sp macro="" textlink="">
      <xdr:nvSpPr>
        <xdr:cNvPr id="728" name="n_2mainValue【児童館】&#10;一人当たり面積">
          <a:extLst>
            <a:ext uri="{FF2B5EF4-FFF2-40B4-BE49-F238E27FC236}">
              <a16:creationId xmlns:a16="http://schemas.microsoft.com/office/drawing/2014/main" id="{FC93A40D-C17C-4E71-ABC7-E485B23F1665}"/>
            </a:ext>
          </a:extLst>
        </xdr:cNvPr>
        <xdr:cNvSpPr txBox="1"/>
      </xdr:nvSpPr>
      <xdr:spPr>
        <a:xfrm>
          <a:off x="20199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60977</xdr:rowOff>
    </xdr:from>
    <xdr:ext cx="469744" cy="259045"/>
    <xdr:sp macro="" textlink="">
      <xdr:nvSpPr>
        <xdr:cNvPr id="729" name="n_3mainValue【児童館】&#10;一人当たり面積">
          <a:extLst>
            <a:ext uri="{FF2B5EF4-FFF2-40B4-BE49-F238E27FC236}">
              <a16:creationId xmlns:a16="http://schemas.microsoft.com/office/drawing/2014/main" id="{CA789EEA-2E76-4421-813C-54F541AC2421}"/>
            </a:ext>
          </a:extLst>
        </xdr:cNvPr>
        <xdr:cNvSpPr txBox="1"/>
      </xdr:nvSpPr>
      <xdr:spPr>
        <a:xfrm>
          <a:off x="19310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60977</xdr:rowOff>
    </xdr:from>
    <xdr:ext cx="469744" cy="259045"/>
    <xdr:sp macro="" textlink="">
      <xdr:nvSpPr>
        <xdr:cNvPr id="730" name="n_4mainValue【児童館】&#10;一人当たり面積">
          <a:extLst>
            <a:ext uri="{FF2B5EF4-FFF2-40B4-BE49-F238E27FC236}">
              <a16:creationId xmlns:a16="http://schemas.microsoft.com/office/drawing/2014/main" id="{5A92C489-5077-419E-8F28-33BA345E6F2B}"/>
            </a:ext>
          </a:extLst>
        </xdr:cNvPr>
        <xdr:cNvSpPr txBox="1"/>
      </xdr:nvSpPr>
      <xdr:spPr>
        <a:xfrm>
          <a:off x="18421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1" name="正方形/長方形 730">
          <a:extLst>
            <a:ext uri="{FF2B5EF4-FFF2-40B4-BE49-F238E27FC236}">
              <a16:creationId xmlns:a16="http://schemas.microsoft.com/office/drawing/2014/main" id="{A3C6E7C0-2740-4E14-84D0-69DAACB7397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2" name="正方形/長方形 731">
          <a:extLst>
            <a:ext uri="{FF2B5EF4-FFF2-40B4-BE49-F238E27FC236}">
              <a16:creationId xmlns:a16="http://schemas.microsoft.com/office/drawing/2014/main" id="{59E8C1C0-5B17-44D8-857D-549BBA1AA82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3" name="正方形/長方形 732">
          <a:extLst>
            <a:ext uri="{FF2B5EF4-FFF2-40B4-BE49-F238E27FC236}">
              <a16:creationId xmlns:a16="http://schemas.microsoft.com/office/drawing/2014/main" id="{1EC12E00-6406-4C09-8A28-29967480382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4" name="正方形/長方形 733">
          <a:extLst>
            <a:ext uri="{FF2B5EF4-FFF2-40B4-BE49-F238E27FC236}">
              <a16:creationId xmlns:a16="http://schemas.microsoft.com/office/drawing/2014/main" id="{44D73E49-674B-47FF-84F8-4980BB17BCE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5" name="正方形/長方形 734">
          <a:extLst>
            <a:ext uri="{FF2B5EF4-FFF2-40B4-BE49-F238E27FC236}">
              <a16:creationId xmlns:a16="http://schemas.microsoft.com/office/drawing/2014/main" id="{B0DD0EB1-4821-4AD4-8609-BEEC1578052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6" name="正方形/長方形 735">
          <a:extLst>
            <a:ext uri="{FF2B5EF4-FFF2-40B4-BE49-F238E27FC236}">
              <a16:creationId xmlns:a16="http://schemas.microsoft.com/office/drawing/2014/main" id="{13D8F28E-CB8A-4F5E-AC1E-EA9C012283C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7" name="正方形/長方形 736">
          <a:extLst>
            <a:ext uri="{FF2B5EF4-FFF2-40B4-BE49-F238E27FC236}">
              <a16:creationId xmlns:a16="http://schemas.microsoft.com/office/drawing/2014/main" id="{4B604A30-1DB4-4E5D-B52F-162BFAE9386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8" name="正方形/長方形 737">
          <a:extLst>
            <a:ext uri="{FF2B5EF4-FFF2-40B4-BE49-F238E27FC236}">
              <a16:creationId xmlns:a16="http://schemas.microsoft.com/office/drawing/2014/main" id="{05A6CB7D-1F0F-4CAA-80CC-ED5AD9EFC75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9" name="テキスト ボックス 738">
          <a:extLst>
            <a:ext uri="{FF2B5EF4-FFF2-40B4-BE49-F238E27FC236}">
              <a16:creationId xmlns:a16="http://schemas.microsoft.com/office/drawing/2014/main" id="{BB7434E5-6BF1-4459-AB6E-B8B476CD355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0" name="直線コネクタ 739">
          <a:extLst>
            <a:ext uri="{FF2B5EF4-FFF2-40B4-BE49-F238E27FC236}">
              <a16:creationId xmlns:a16="http://schemas.microsoft.com/office/drawing/2014/main" id="{A6C72761-ADAF-4EBA-B216-308B8508F04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41" name="テキスト ボックス 740">
          <a:extLst>
            <a:ext uri="{FF2B5EF4-FFF2-40B4-BE49-F238E27FC236}">
              <a16:creationId xmlns:a16="http://schemas.microsoft.com/office/drawing/2014/main" id="{9A5F29B0-7AB5-4250-803D-71165CA86548}"/>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2" name="直線コネクタ 741">
          <a:extLst>
            <a:ext uri="{FF2B5EF4-FFF2-40B4-BE49-F238E27FC236}">
              <a16:creationId xmlns:a16="http://schemas.microsoft.com/office/drawing/2014/main" id="{3C009196-6425-4646-B3B1-FC6BD306922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743" name="テキスト ボックス 742">
          <a:extLst>
            <a:ext uri="{FF2B5EF4-FFF2-40B4-BE49-F238E27FC236}">
              <a16:creationId xmlns:a16="http://schemas.microsoft.com/office/drawing/2014/main" id="{3DC4D9A2-C09F-4506-BCB4-FE0AB399C8B6}"/>
            </a:ext>
          </a:extLst>
        </xdr:cNvPr>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4" name="直線コネクタ 743">
          <a:extLst>
            <a:ext uri="{FF2B5EF4-FFF2-40B4-BE49-F238E27FC236}">
              <a16:creationId xmlns:a16="http://schemas.microsoft.com/office/drawing/2014/main" id="{C4120693-CF4F-4D94-83AE-598A8200164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5" name="テキスト ボックス 744">
          <a:extLst>
            <a:ext uri="{FF2B5EF4-FFF2-40B4-BE49-F238E27FC236}">
              <a16:creationId xmlns:a16="http://schemas.microsoft.com/office/drawing/2014/main" id="{5CE37CC1-B6EE-48F3-81AA-83644C4879A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6" name="直線コネクタ 745">
          <a:extLst>
            <a:ext uri="{FF2B5EF4-FFF2-40B4-BE49-F238E27FC236}">
              <a16:creationId xmlns:a16="http://schemas.microsoft.com/office/drawing/2014/main" id="{E9502CCA-096A-4FAE-8436-45193C618D7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7" name="テキスト ボックス 746">
          <a:extLst>
            <a:ext uri="{FF2B5EF4-FFF2-40B4-BE49-F238E27FC236}">
              <a16:creationId xmlns:a16="http://schemas.microsoft.com/office/drawing/2014/main" id="{8DE1C6A2-D413-476F-8475-64C4C3F5F91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8" name="直線コネクタ 747">
          <a:extLst>
            <a:ext uri="{FF2B5EF4-FFF2-40B4-BE49-F238E27FC236}">
              <a16:creationId xmlns:a16="http://schemas.microsoft.com/office/drawing/2014/main" id="{F7A50836-F296-4BCB-A2A2-9B0E9DF147F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9" name="テキスト ボックス 748">
          <a:extLst>
            <a:ext uri="{FF2B5EF4-FFF2-40B4-BE49-F238E27FC236}">
              <a16:creationId xmlns:a16="http://schemas.microsoft.com/office/drawing/2014/main" id="{2E313838-3447-4A9A-8770-5460A67C851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0" name="直線コネクタ 749">
          <a:extLst>
            <a:ext uri="{FF2B5EF4-FFF2-40B4-BE49-F238E27FC236}">
              <a16:creationId xmlns:a16="http://schemas.microsoft.com/office/drawing/2014/main" id="{9A322982-8F35-4285-8FCD-316C9305D5D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1" name="テキスト ボックス 750">
          <a:extLst>
            <a:ext uri="{FF2B5EF4-FFF2-40B4-BE49-F238E27FC236}">
              <a16:creationId xmlns:a16="http://schemas.microsoft.com/office/drawing/2014/main" id="{FCFF05CB-D1B1-4FFC-85B0-1D31C46A617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2" name="直線コネクタ 751">
          <a:extLst>
            <a:ext uri="{FF2B5EF4-FFF2-40B4-BE49-F238E27FC236}">
              <a16:creationId xmlns:a16="http://schemas.microsoft.com/office/drawing/2014/main" id="{2AAEBDC5-7EB6-4F56-B627-1ABA71592BF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753" name="テキスト ボックス 752">
          <a:extLst>
            <a:ext uri="{FF2B5EF4-FFF2-40B4-BE49-F238E27FC236}">
              <a16:creationId xmlns:a16="http://schemas.microsoft.com/office/drawing/2014/main" id="{ED2A4D4F-562D-4879-816C-4BCD4DD67DF4}"/>
            </a:ext>
          </a:extLst>
        </xdr:cNvPr>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4" name="直線コネクタ 753">
          <a:extLst>
            <a:ext uri="{FF2B5EF4-FFF2-40B4-BE49-F238E27FC236}">
              <a16:creationId xmlns:a16="http://schemas.microsoft.com/office/drawing/2014/main" id="{BD333713-80F9-4A2C-A77A-25EF65712E0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5" name="テキスト ボックス 754">
          <a:extLst>
            <a:ext uri="{FF2B5EF4-FFF2-40B4-BE49-F238E27FC236}">
              <a16:creationId xmlns:a16="http://schemas.microsoft.com/office/drawing/2014/main" id="{3AB1235F-B973-49F8-9535-A3C2A30342CE}"/>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6" name="【公民館】&#10;有形固定資産減価償却率グラフ枠">
          <a:extLst>
            <a:ext uri="{FF2B5EF4-FFF2-40B4-BE49-F238E27FC236}">
              <a16:creationId xmlns:a16="http://schemas.microsoft.com/office/drawing/2014/main" id="{D6667535-F025-4458-88FC-3C2C40601A5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92529</xdr:rowOff>
    </xdr:from>
    <xdr:to>
      <xdr:col>85</xdr:col>
      <xdr:colOff>126364</xdr:colOff>
      <xdr:row>108</xdr:row>
      <xdr:rowOff>121920</xdr:rowOff>
    </xdr:to>
    <xdr:cxnSp macro="">
      <xdr:nvCxnSpPr>
        <xdr:cNvPr id="757" name="直線コネクタ 756">
          <a:extLst>
            <a:ext uri="{FF2B5EF4-FFF2-40B4-BE49-F238E27FC236}">
              <a16:creationId xmlns:a16="http://schemas.microsoft.com/office/drawing/2014/main" id="{138D47F5-B7A1-4578-94B2-19C4CF95ED39}"/>
            </a:ext>
          </a:extLst>
        </xdr:cNvPr>
        <xdr:cNvCxnSpPr/>
      </xdr:nvCxnSpPr>
      <xdr:spPr>
        <a:xfrm flipV="1">
          <a:off x="16318864" y="17237529"/>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758" name="【公民館】&#10;有形固定資産減価償却率最小値テキスト">
          <a:extLst>
            <a:ext uri="{FF2B5EF4-FFF2-40B4-BE49-F238E27FC236}">
              <a16:creationId xmlns:a16="http://schemas.microsoft.com/office/drawing/2014/main" id="{D30A6262-C308-4B61-8D5A-9A37F9150448}"/>
            </a:ext>
          </a:extLst>
        </xdr:cNvPr>
        <xdr:cNvSpPr txBox="1"/>
      </xdr:nvSpPr>
      <xdr:spPr>
        <a:xfrm>
          <a:off x="16357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759" name="直線コネクタ 758">
          <a:extLst>
            <a:ext uri="{FF2B5EF4-FFF2-40B4-BE49-F238E27FC236}">
              <a16:creationId xmlns:a16="http://schemas.microsoft.com/office/drawing/2014/main" id="{5B237A8E-4DAD-4C3E-9E65-BEB8CA51B674}"/>
            </a:ext>
          </a:extLst>
        </xdr:cNvPr>
        <xdr:cNvCxnSpPr/>
      </xdr:nvCxnSpPr>
      <xdr:spPr>
        <a:xfrm>
          <a:off x="16230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39206</xdr:rowOff>
    </xdr:from>
    <xdr:ext cx="405111" cy="259045"/>
    <xdr:sp macro="" textlink="">
      <xdr:nvSpPr>
        <xdr:cNvPr id="760" name="【公民館】&#10;有形固定資産減価償却率最大値テキスト">
          <a:extLst>
            <a:ext uri="{FF2B5EF4-FFF2-40B4-BE49-F238E27FC236}">
              <a16:creationId xmlns:a16="http://schemas.microsoft.com/office/drawing/2014/main" id="{58D5C3CA-E6DA-4374-A7FA-F026434708C8}"/>
            </a:ext>
          </a:extLst>
        </xdr:cNvPr>
        <xdr:cNvSpPr txBox="1"/>
      </xdr:nvSpPr>
      <xdr:spPr>
        <a:xfrm>
          <a:off x="16357600" y="17012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92529</xdr:rowOff>
    </xdr:from>
    <xdr:to>
      <xdr:col>86</xdr:col>
      <xdr:colOff>25400</xdr:colOff>
      <xdr:row>100</xdr:row>
      <xdr:rowOff>92529</xdr:rowOff>
    </xdr:to>
    <xdr:cxnSp macro="">
      <xdr:nvCxnSpPr>
        <xdr:cNvPr id="761" name="直線コネクタ 760">
          <a:extLst>
            <a:ext uri="{FF2B5EF4-FFF2-40B4-BE49-F238E27FC236}">
              <a16:creationId xmlns:a16="http://schemas.microsoft.com/office/drawing/2014/main" id="{219F2D3D-9287-41BA-972C-9F1B330358C6}"/>
            </a:ext>
          </a:extLst>
        </xdr:cNvPr>
        <xdr:cNvCxnSpPr/>
      </xdr:nvCxnSpPr>
      <xdr:spPr>
        <a:xfrm>
          <a:off x="16230600" y="1723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139354</xdr:rowOff>
    </xdr:from>
    <xdr:ext cx="405111" cy="259045"/>
    <xdr:sp macro="" textlink="">
      <xdr:nvSpPr>
        <xdr:cNvPr id="762" name="【公民館】&#10;有形固定資産減価償却率平均値テキスト">
          <a:extLst>
            <a:ext uri="{FF2B5EF4-FFF2-40B4-BE49-F238E27FC236}">
              <a16:creationId xmlns:a16="http://schemas.microsoft.com/office/drawing/2014/main" id="{02A197EB-7CBF-40D6-8CD6-50A888F7BCE5}"/>
            </a:ext>
          </a:extLst>
        </xdr:cNvPr>
        <xdr:cNvSpPr txBox="1"/>
      </xdr:nvSpPr>
      <xdr:spPr>
        <a:xfrm>
          <a:off x="16357600" y="1779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160927</xdr:rowOff>
    </xdr:from>
    <xdr:to>
      <xdr:col>85</xdr:col>
      <xdr:colOff>177800</xdr:colOff>
      <xdr:row>104</xdr:row>
      <xdr:rowOff>91077</xdr:rowOff>
    </xdr:to>
    <xdr:sp macro="" textlink="">
      <xdr:nvSpPr>
        <xdr:cNvPr id="763" name="フローチャート: 判断 762">
          <a:extLst>
            <a:ext uri="{FF2B5EF4-FFF2-40B4-BE49-F238E27FC236}">
              <a16:creationId xmlns:a16="http://schemas.microsoft.com/office/drawing/2014/main" id="{F848AB7A-F6EC-45CB-9DDE-D275211DFDC1}"/>
            </a:ext>
          </a:extLst>
        </xdr:cNvPr>
        <xdr:cNvSpPr/>
      </xdr:nvSpPr>
      <xdr:spPr>
        <a:xfrm>
          <a:off x="16268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131536</xdr:rowOff>
    </xdr:from>
    <xdr:to>
      <xdr:col>81</xdr:col>
      <xdr:colOff>101600</xdr:colOff>
      <xdr:row>104</xdr:row>
      <xdr:rowOff>61686</xdr:rowOff>
    </xdr:to>
    <xdr:sp macro="" textlink="">
      <xdr:nvSpPr>
        <xdr:cNvPr id="764" name="フローチャート: 判断 763">
          <a:extLst>
            <a:ext uri="{FF2B5EF4-FFF2-40B4-BE49-F238E27FC236}">
              <a16:creationId xmlns:a16="http://schemas.microsoft.com/office/drawing/2014/main" id="{7BF39C22-9BA9-46A8-A2E4-5482A4582EBE}"/>
            </a:ext>
          </a:extLst>
        </xdr:cNvPr>
        <xdr:cNvSpPr/>
      </xdr:nvSpPr>
      <xdr:spPr>
        <a:xfrm>
          <a:off x="15430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108676</xdr:rowOff>
    </xdr:from>
    <xdr:to>
      <xdr:col>76</xdr:col>
      <xdr:colOff>165100</xdr:colOff>
      <xdr:row>104</xdr:row>
      <xdr:rowOff>38826</xdr:rowOff>
    </xdr:to>
    <xdr:sp macro="" textlink="">
      <xdr:nvSpPr>
        <xdr:cNvPr id="765" name="フローチャート: 判断 764">
          <a:extLst>
            <a:ext uri="{FF2B5EF4-FFF2-40B4-BE49-F238E27FC236}">
              <a16:creationId xmlns:a16="http://schemas.microsoft.com/office/drawing/2014/main" id="{F67CAEAD-43C7-484F-BF59-30988CD1918F}"/>
            </a:ext>
          </a:extLst>
        </xdr:cNvPr>
        <xdr:cNvSpPr/>
      </xdr:nvSpPr>
      <xdr:spPr>
        <a:xfrm>
          <a:off x="14541500" y="1776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76019</xdr:rowOff>
    </xdr:from>
    <xdr:to>
      <xdr:col>72</xdr:col>
      <xdr:colOff>38100</xdr:colOff>
      <xdr:row>104</xdr:row>
      <xdr:rowOff>6169</xdr:rowOff>
    </xdr:to>
    <xdr:sp macro="" textlink="">
      <xdr:nvSpPr>
        <xdr:cNvPr id="766" name="フローチャート: 判断 765">
          <a:extLst>
            <a:ext uri="{FF2B5EF4-FFF2-40B4-BE49-F238E27FC236}">
              <a16:creationId xmlns:a16="http://schemas.microsoft.com/office/drawing/2014/main" id="{849D2733-CB94-48C3-A1C5-758B69BB8D6F}"/>
            </a:ext>
          </a:extLst>
        </xdr:cNvPr>
        <xdr:cNvSpPr/>
      </xdr:nvSpPr>
      <xdr:spPr>
        <a:xfrm>
          <a:off x="136525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33564</xdr:rowOff>
    </xdr:from>
    <xdr:to>
      <xdr:col>67</xdr:col>
      <xdr:colOff>101600</xdr:colOff>
      <xdr:row>103</xdr:row>
      <xdr:rowOff>135164</xdr:rowOff>
    </xdr:to>
    <xdr:sp macro="" textlink="">
      <xdr:nvSpPr>
        <xdr:cNvPr id="767" name="フローチャート: 判断 766">
          <a:extLst>
            <a:ext uri="{FF2B5EF4-FFF2-40B4-BE49-F238E27FC236}">
              <a16:creationId xmlns:a16="http://schemas.microsoft.com/office/drawing/2014/main" id="{83F4B4E5-9A7C-4058-856D-19C8448307FB}"/>
            </a:ext>
          </a:extLst>
        </xdr:cNvPr>
        <xdr:cNvSpPr/>
      </xdr:nvSpPr>
      <xdr:spPr>
        <a:xfrm>
          <a:off x="12763500" y="1769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A6BA06D9-5DAD-41F2-AD88-296FCC13A2A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981A9E7E-8648-40CB-BBB4-60F15EC0C9D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D999952C-6B2E-48E6-A96D-9EE118B1D59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5169C452-1546-4D57-8282-51EDFE54CB6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D37255C1-FF53-481F-A755-D159FFBCB22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146231</xdr:rowOff>
    </xdr:from>
    <xdr:to>
      <xdr:col>85</xdr:col>
      <xdr:colOff>177800</xdr:colOff>
      <xdr:row>103</xdr:row>
      <xdr:rowOff>76381</xdr:rowOff>
    </xdr:to>
    <xdr:sp macro="" textlink="">
      <xdr:nvSpPr>
        <xdr:cNvPr id="773" name="楕円 772">
          <a:extLst>
            <a:ext uri="{FF2B5EF4-FFF2-40B4-BE49-F238E27FC236}">
              <a16:creationId xmlns:a16="http://schemas.microsoft.com/office/drawing/2014/main" id="{EC612CA3-91F5-4E18-B947-E6D9CA0EBA46}"/>
            </a:ext>
          </a:extLst>
        </xdr:cNvPr>
        <xdr:cNvSpPr/>
      </xdr:nvSpPr>
      <xdr:spPr>
        <a:xfrm>
          <a:off x="16268700" y="1763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169108</xdr:rowOff>
    </xdr:from>
    <xdr:ext cx="405111" cy="259045"/>
    <xdr:sp macro="" textlink="">
      <xdr:nvSpPr>
        <xdr:cNvPr id="774" name="【公民館】&#10;有形固定資産減価償却率該当値テキスト">
          <a:extLst>
            <a:ext uri="{FF2B5EF4-FFF2-40B4-BE49-F238E27FC236}">
              <a16:creationId xmlns:a16="http://schemas.microsoft.com/office/drawing/2014/main" id="{E9639F10-937C-4ED2-9095-379D0D1CDCBC}"/>
            </a:ext>
          </a:extLst>
        </xdr:cNvPr>
        <xdr:cNvSpPr txBox="1"/>
      </xdr:nvSpPr>
      <xdr:spPr>
        <a:xfrm>
          <a:off x="16357600" y="1748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123371</xdr:rowOff>
    </xdr:from>
    <xdr:to>
      <xdr:col>81</xdr:col>
      <xdr:colOff>101600</xdr:colOff>
      <xdr:row>103</xdr:row>
      <xdr:rowOff>53521</xdr:rowOff>
    </xdr:to>
    <xdr:sp macro="" textlink="">
      <xdr:nvSpPr>
        <xdr:cNvPr id="775" name="楕円 774">
          <a:extLst>
            <a:ext uri="{FF2B5EF4-FFF2-40B4-BE49-F238E27FC236}">
              <a16:creationId xmlns:a16="http://schemas.microsoft.com/office/drawing/2014/main" id="{1CD717AD-1E80-4E9E-A3E5-E194535D2D07}"/>
            </a:ext>
          </a:extLst>
        </xdr:cNvPr>
        <xdr:cNvSpPr/>
      </xdr:nvSpPr>
      <xdr:spPr>
        <a:xfrm>
          <a:off x="15430500" y="176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2721</xdr:rowOff>
    </xdr:from>
    <xdr:to>
      <xdr:col>85</xdr:col>
      <xdr:colOff>127000</xdr:colOff>
      <xdr:row>103</xdr:row>
      <xdr:rowOff>25581</xdr:rowOff>
    </xdr:to>
    <xdr:cxnSp macro="">
      <xdr:nvCxnSpPr>
        <xdr:cNvPr id="776" name="直線コネクタ 775">
          <a:extLst>
            <a:ext uri="{FF2B5EF4-FFF2-40B4-BE49-F238E27FC236}">
              <a16:creationId xmlns:a16="http://schemas.microsoft.com/office/drawing/2014/main" id="{2B106847-DFB6-46F1-BE93-4225426316FF}"/>
            </a:ext>
          </a:extLst>
        </xdr:cNvPr>
        <xdr:cNvCxnSpPr/>
      </xdr:nvCxnSpPr>
      <xdr:spPr>
        <a:xfrm>
          <a:off x="15481300" y="17662071"/>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100512</xdr:rowOff>
    </xdr:from>
    <xdr:to>
      <xdr:col>76</xdr:col>
      <xdr:colOff>165100</xdr:colOff>
      <xdr:row>103</xdr:row>
      <xdr:rowOff>30662</xdr:rowOff>
    </xdr:to>
    <xdr:sp macro="" textlink="">
      <xdr:nvSpPr>
        <xdr:cNvPr id="777" name="楕円 776">
          <a:extLst>
            <a:ext uri="{FF2B5EF4-FFF2-40B4-BE49-F238E27FC236}">
              <a16:creationId xmlns:a16="http://schemas.microsoft.com/office/drawing/2014/main" id="{6D78E4FF-15DB-46B7-BBE1-FCF49E413A63}"/>
            </a:ext>
          </a:extLst>
        </xdr:cNvPr>
        <xdr:cNvSpPr/>
      </xdr:nvSpPr>
      <xdr:spPr>
        <a:xfrm>
          <a:off x="14541500" y="1758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151312</xdr:rowOff>
    </xdr:from>
    <xdr:to>
      <xdr:col>81</xdr:col>
      <xdr:colOff>50800</xdr:colOff>
      <xdr:row>103</xdr:row>
      <xdr:rowOff>2721</xdr:rowOff>
    </xdr:to>
    <xdr:cxnSp macro="">
      <xdr:nvCxnSpPr>
        <xdr:cNvPr id="778" name="直線コネクタ 777">
          <a:extLst>
            <a:ext uri="{FF2B5EF4-FFF2-40B4-BE49-F238E27FC236}">
              <a16:creationId xmlns:a16="http://schemas.microsoft.com/office/drawing/2014/main" id="{75E53620-4AC3-40DB-8B98-181C0C33338C}"/>
            </a:ext>
          </a:extLst>
        </xdr:cNvPr>
        <xdr:cNvCxnSpPr/>
      </xdr:nvCxnSpPr>
      <xdr:spPr>
        <a:xfrm>
          <a:off x="14592300" y="1763921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74386</xdr:rowOff>
    </xdr:from>
    <xdr:to>
      <xdr:col>72</xdr:col>
      <xdr:colOff>38100</xdr:colOff>
      <xdr:row>103</xdr:row>
      <xdr:rowOff>4536</xdr:rowOff>
    </xdr:to>
    <xdr:sp macro="" textlink="">
      <xdr:nvSpPr>
        <xdr:cNvPr id="779" name="楕円 778">
          <a:extLst>
            <a:ext uri="{FF2B5EF4-FFF2-40B4-BE49-F238E27FC236}">
              <a16:creationId xmlns:a16="http://schemas.microsoft.com/office/drawing/2014/main" id="{B49D23C6-0633-4BA2-9FC4-000EFBDDAAB5}"/>
            </a:ext>
          </a:extLst>
        </xdr:cNvPr>
        <xdr:cNvSpPr/>
      </xdr:nvSpPr>
      <xdr:spPr>
        <a:xfrm>
          <a:off x="136525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125186</xdr:rowOff>
    </xdr:from>
    <xdr:to>
      <xdr:col>76</xdr:col>
      <xdr:colOff>114300</xdr:colOff>
      <xdr:row>102</xdr:row>
      <xdr:rowOff>151312</xdr:rowOff>
    </xdr:to>
    <xdr:cxnSp macro="">
      <xdr:nvCxnSpPr>
        <xdr:cNvPr id="780" name="直線コネクタ 779">
          <a:extLst>
            <a:ext uri="{FF2B5EF4-FFF2-40B4-BE49-F238E27FC236}">
              <a16:creationId xmlns:a16="http://schemas.microsoft.com/office/drawing/2014/main" id="{391B305E-9547-402C-9A62-527B295A495C}"/>
            </a:ext>
          </a:extLst>
        </xdr:cNvPr>
        <xdr:cNvCxnSpPr/>
      </xdr:nvCxnSpPr>
      <xdr:spPr>
        <a:xfrm>
          <a:off x="13703300" y="1761308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35198</xdr:rowOff>
    </xdr:from>
    <xdr:to>
      <xdr:col>67</xdr:col>
      <xdr:colOff>101600</xdr:colOff>
      <xdr:row>102</xdr:row>
      <xdr:rowOff>136798</xdr:rowOff>
    </xdr:to>
    <xdr:sp macro="" textlink="">
      <xdr:nvSpPr>
        <xdr:cNvPr id="781" name="楕円 780">
          <a:extLst>
            <a:ext uri="{FF2B5EF4-FFF2-40B4-BE49-F238E27FC236}">
              <a16:creationId xmlns:a16="http://schemas.microsoft.com/office/drawing/2014/main" id="{FFCDFB36-FF4A-410B-A2BB-82D11FCA4960}"/>
            </a:ext>
          </a:extLst>
        </xdr:cNvPr>
        <xdr:cNvSpPr/>
      </xdr:nvSpPr>
      <xdr:spPr>
        <a:xfrm>
          <a:off x="12763500" y="1752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85998</xdr:rowOff>
    </xdr:from>
    <xdr:to>
      <xdr:col>71</xdr:col>
      <xdr:colOff>177800</xdr:colOff>
      <xdr:row>102</xdr:row>
      <xdr:rowOff>125186</xdr:rowOff>
    </xdr:to>
    <xdr:cxnSp macro="">
      <xdr:nvCxnSpPr>
        <xdr:cNvPr id="782" name="直線コネクタ 781">
          <a:extLst>
            <a:ext uri="{FF2B5EF4-FFF2-40B4-BE49-F238E27FC236}">
              <a16:creationId xmlns:a16="http://schemas.microsoft.com/office/drawing/2014/main" id="{BF8E3ED5-F9C7-4E47-9A0A-13A5AA5D88FF}"/>
            </a:ext>
          </a:extLst>
        </xdr:cNvPr>
        <xdr:cNvCxnSpPr/>
      </xdr:nvCxnSpPr>
      <xdr:spPr>
        <a:xfrm>
          <a:off x="12814300" y="17573898"/>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52813</xdr:rowOff>
    </xdr:from>
    <xdr:ext cx="405111" cy="259045"/>
    <xdr:sp macro="" textlink="">
      <xdr:nvSpPr>
        <xdr:cNvPr id="783" name="n_1aveValue【公民館】&#10;有形固定資産減価償却率">
          <a:extLst>
            <a:ext uri="{FF2B5EF4-FFF2-40B4-BE49-F238E27FC236}">
              <a16:creationId xmlns:a16="http://schemas.microsoft.com/office/drawing/2014/main" id="{07EE7812-3B40-4A96-B186-E9C5D38625B5}"/>
            </a:ext>
          </a:extLst>
        </xdr:cNvPr>
        <xdr:cNvSpPr txBox="1"/>
      </xdr:nvSpPr>
      <xdr:spPr>
        <a:xfrm>
          <a:off x="15266044" y="1788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29953</xdr:rowOff>
    </xdr:from>
    <xdr:ext cx="405111" cy="259045"/>
    <xdr:sp macro="" textlink="">
      <xdr:nvSpPr>
        <xdr:cNvPr id="784" name="n_2aveValue【公民館】&#10;有形固定資産減価償却率">
          <a:extLst>
            <a:ext uri="{FF2B5EF4-FFF2-40B4-BE49-F238E27FC236}">
              <a16:creationId xmlns:a16="http://schemas.microsoft.com/office/drawing/2014/main" id="{498960C3-4021-4666-978D-D5078229CA36}"/>
            </a:ext>
          </a:extLst>
        </xdr:cNvPr>
        <xdr:cNvSpPr txBox="1"/>
      </xdr:nvSpPr>
      <xdr:spPr>
        <a:xfrm>
          <a:off x="14389744" y="1786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168746</xdr:rowOff>
    </xdr:from>
    <xdr:ext cx="405111" cy="259045"/>
    <xdr:sp macro="" textlink="">
      <xdr:nvSpPr>
        <xdr:cNvPr id="785" name="n_3aveValue【公民館】&#10;有形固定資産減価償却率">
          <a:extLst>
            <a:ext uri="{FF2B5EF4-FFF2-40B4-BE49-F238E27FC236}">
              <a16:creationId xmlns:a16="http://schemas.microsoft.com/office/drawing/2014/main" id="{5FAD88FB-04CF-460E-B0C8-E792FD77BF98}"/>
            </a:ext>
          </a:extLst>
        </xdr:cNvPr>
        <xdr:cNvSpPr txBox="1"/>
      </xdr:nvSpPr>
      <xdr:spPr>
        <a:xfrm>
          <a:off x="13500744" y="1782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126291</xdr:rowOff>
    </xdr:from>
    <xdr:ext cx="405111" cy="259045"/>
    <xdr:sp macro="" textlink="">
      <xdr:nvSpPr>
        <xdr:cNvPr id="786" name="n_4aveValue【公民館】&#10;有形固定資産減価償却率">
          <a:extLst>
            <a:ext uri="{FF2B5EF4-FFF2-40B4-BE49-F238E27FC236}">
              <a16:creationId xmlns:a16="http://schemas.microsoft.com/office/drawing/2014/main" id="{4FE285E3-73C1-4D2A-B288-38FE4E81F012}"/>
            </a:ext>
          </a:extLst>
        </xdr:cNvPr>
        <xdr:cNvSpPr txBox="1"/>
      </xdr:nvSpPr>
      <xdr:spPr>
        <a:xfrm>
          <a:off x="12611744" y="1778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70048</xdr:rowOff>
    </xdr:from>
    <xdr:ext cx="405111" cy="259045"/>
    <xdr:sp macro="" textlink="">
      <xdr:nvSpPr>
        <xdr:cNvPr id="787" name="n_1mainValue【公民館】&#10;有形固定資産減価償却率">
          <a:extLst>
            <a:ext uri="{FF2B5EF4-FFF2-40B4-BE49-F238E27FC236}">
              <a16:creationId xmlns:a16="http://schemas.microsoft.com/office/drawing/2014/main" id="{38111573-2D5C-4C8E-93F8-FD73F9905FD4}"/>
            </a:ext>
          </a:extLst>
        </xdr:cNvPr>
        <xdr:cNvSpPr txBox="1"/>
      </xdr:nvSpPr>
      <xdr:spPr>
        <a:xfrm>
          <a:off x="15266044" y="1738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47189</xdr:rowOff>
    </xdr:from>
    <xdr:ext cx="405111" cy="259045"/>
    <xdr:sp macro="" textlink="">
      <xdr:nvSpPr>
        <xdr:cNvPr id="788" name="n_2mainValue【公民館】&#10;有形固定資産減価償却率">
          <a:extLst>
            <a:ext uri="{FF2B5EF4-FFF2-40B4-BE49-F238E27FC236}">
              <a16:creationId xmlns:a16="http://schemas.microsoft.com/office/drawing/2014/main" id="{1701906E-FDA3-4A4F-90F4-FD62CC27A320}"/>
            </a:ext>
          </a:extLst>
        </xdr:cNvPr>
        <xdr:cNvSpPr txBox="1"/>
      </xdr:nvSpPr>
      <xdr:spPr>
        <a:xfrm>
          <a:off x="14389744" y="1736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21063</xdr:rowOff>
    </xdr:from>
    <xdr:ext cx="405111" cy="259045"/>
    <xdr:sp macro="" textlink="">
      <xdr:nvSpPr>
        <xdr:cNvPr id="789" name="n_3mainValue【公民館】&#10;有形固定資産減価償却率">
          <a:extLst>
            <a:ext uri="{FF2B5EF4-FFF2-40B4-BE49-F238E27FC236}">
              <a16:creationId xmlns:a16="http://schemas.microsoft.com/office/drawing/2014/main" id="{2F2E3A3B-4523-443E-9ED7-75F1C0CE54B2}"/>
            </a:ext>
          </a:extLst>
        </xdr:cNvPr>
        <xdr:cNvSpPr txBox="1"/>
      </xdr:nvSpPr>
      <xdr:spPr>
        <a:xfrm>
          <a:off x="13500744" y="1733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153325</xdr:rowOff>
    </xdr:from>
    <xdr:ext cx="405111" cy="259045"/>
    <xdr:sp macro="" textlink="">
      <xdr:nvSpPr>
        <xdr:cNvPr id="790" name="n_4mainValue【公民館】&#10;有形固定資産減価償却率">
          <a:extLst>
            <a:ext uri="{FF2B5EF4-FFF2-40B4-BE49-F238E27FC236}">
              <a16:creationId xmlns:a16="http://schemas.microsoft.com/office/drawing/2014/main" id="{AEEB9443-6514-49E1-B536-3F092DB0A420}"/>
            </a:ext>
          </a:extLst>
        </xdr:cNvPr>
        <xdr:cNvSpPr txBox="1"/>
      </xdr:nvSpPr>
      <xdr:spPr>
        <a:xfrm>
          <a:off x="12611744" y="1729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a:extLst>
            <a:ext uri="{FF2B5EF4-FFF2-40B4-BE49-F238E27FC236}">
              <a16:creationId xmlns:a16="http://schemas.microsoft.com/office/drawing/2014/main" id="{F271645E-95A0-4B9D-8D25-B32F00658D4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a:extLst>
            <a:ext uri="{FF2B5EF4-FFF2-40B4-BE49-F238E27FC236}">
              <a16:creationId xmlns:a16="http://schemas.microsoft.com/office/drawing/2014/main" id="{E67C43CC-FF04-465D-8087-97ECB3FEAEB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a:extLst>
            <a:ext uri="{FF2B5EF4-FFF2-40B4-BE49-F238E27FC236}">
              <a16:creationId xmlns:a16="http://schemas.microsoft.com/office/drawing/2014/main" id="{5734C1B4-2F0A-4240-BCE4-A0A6BE9C55B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a:extLst>
            <a:ext uri="{FF2B5EF4-FFF2-40B4-BE49-F238E27FC236}">
              <a16:creationId xmlns:a16="http://schemas.microsoft.com/office/drawing/2014/main" id="{60865B0F-7241-48B8-AA7C-618099A732C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a:extLst>
            <a:ext uri="{FF2B5EF4-FFF2-40B4-BE49-F238E27FC236}">
              <a16:creationId xmlns:a16="http://schemas.microsoft.com/office/drawing/2014/main" id="{C7907C06-A4A0-4ED4-B810-6D32D1BD23F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a:extLst>
            <a:ext uri="{FF2B5EF4-FFF2-40B4-BE49-F238E27FC236}">
              <a16:creationId xmlns:a16="http://schemas.microsoft.com/office/drawing/2014/main" id="{8597C3AA-D1A6-43CF-B5B1-160B41D6F41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a:extLst>
            <a:ext uri="{FF2B5EF4-FFF2-40B4-BE49-F238E27FC236}">
              <a16:creationId xmlns:a16="http://schemas.microsoft.com/office/drawing/2014/main" id="{08B53FDC-4B29-44B3-B8D4-F9E400ACC6A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a:extLst>
            <a:ext uri="{FF2B5EF4-FFF2-40B4-BE49-F238E27FC236}">
              <a16:creationId xmlns:a16="http://schemas.microsoft.com/office/drawing/2014/main" id="{F7B51F5B-C071-4C90-AFEE-A63ACBC1D99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a:extLst>
            <a:ext uri="{FF2B5EF4-FFF2-40B4-BE49-F238E27FC236}">
              <a16:creationId xmlns:a16="http://schemas.microsoft.com/office/drawing/2014/main" id="{080860D7-E548-4061-B23C-5C1526DC698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a:extLst>
            <a:ext uri="{FF2B5EF4-FFF2-40B4-BE49-F238E27FC236}">
              <a16:creationId xmlns:a16="http://schemas.microsoft.com/office/drawing/2014/main" id="{296C2141-1B3D-4D9E-9576-302300BD259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1" name="直線コネクタ 800">
          <a:extLst>
            <a:ext uri="{FF2B5EF4-FFF2-40B4-BE49-F238E27FC236}">
              <a16:creationId xmlns:a16="http://schemas.microsoft.com/office/drawing/2014/main" id="{D89BB668-8A27-4C0E-BD8F-29F7B614E82D}"/>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2" name="テキスト ボックス 801">
          <a:extLst>
            <a:ext uri="{FF2B5EF4-FFF2-40B4-BE49-F238E27FC236}">
              <a16:creationId xmlns:a16="http://schemas.microsoft.com/office/drawing/2014/main" id="{91864D60-22BC-4E95-B3BB-16A3EAD7711B}"/>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3" name="直線コネクタ 802">
          <a:extLst>
            <a:ext uri="{FF2B5EF4-FFF2-40B4-BE49-F238E27FC236}">
              <a16:creationId xmlns:a16="http://schemas.microsoft.com/office/drawing/2014/main" id="{A1AAF5EE-FA47-48C7-933D-F250DDC97DD2}"/>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4" name="テキスト ボックス 803">
          <a:extLst>
            <a:ext uri="{FF2B5EF4-FFF2-40B4-BE49-F238E27FC236}">
              <a16:creationId xmlns:a16="http://schemas.microsoft.com/office/drawing/2014/main" id="{1D4E1A93-89DA-4432-8BAD-73C86E7CA7FD}"/>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5" name="直線コネクタ 804">
          <a:extLst>
            <a:ext uri="{FF2B5EF4-FFF2-40B4-BE49-F238E27FC236}">
              <a16:creationId xmlns:a16="http://schemas.microsoft.com/office/drawing/2014/main" id="{83656393-4401-46B5-93F2-B188B4A133C3}"/>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6" name="テキスト ボックス 805">
          <a:extLst>
            <a:ext uri="{FF2B5EF4-FFF2-40B4-BE49-F238E27FC236}">
              <a16:creationId xmlns:a16="http://schemas.microsoft.com/office/drawing/2014/main" id="{35FED1F1-47B0-418E-ACFF-264375F8919C}"/>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7" name="直線コネクタ 806">
          <a:extLst>
            <a:ext uri="{FF2B5EF4-FFF2-40B4-BE49-F238E27FC236}">
              <a16:creationId xmlns:a16="http://schemas.microsoft.com/office/drawing/2014/main" id="{7F803371-DA67-4012-903B-8B393E76FE07}"/>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8" name="テキスト ボックス 807">
          <a:extLst>
            <a:ext uri="{FF2B5EF4-FFF2-40B4-BE49-F238E27FC236}">
              <a16:creationId xmlns:a16="http://schemas.microsoft.com/office/drawing/2014/main" id="{5B9EFA9E-C5AA-4AF6-9D9C-196ED63C805B}"/>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9" name="直線コネクタ 808">
          <a:extLst>
            <a:ext uri="{FF2B5EF4-FFF2-40B4-BE49-F238E27FC236}">
              <a16:creationId xmlns:a16="http://schemas.microsoft.com/office/drawing/2014/main" id="{429D1EC3-AE33-4D10-B9DD-E64CFF975EC8}"/>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0" name="テキスト ボックス 809">
          <a:extLst>
            <a:ext uri="{FF2B5EF4-FFF2-40B4-BE49-F238E27FC236}">
              <a16:creationId xmlns:a16="http://schemas.microsoft.com/office/drawing/2014/main" id="{04C526E8-5813-42F2-AA07-47B53940834F}"/>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a:extLst>
            <a:ext uri="{FF2B5EF4-FFF2-40B4-BE49-F238E27FC236}">
              <a16:creationId xmlns:a16="http://schemas.microsoft.com/office/drawing/2014/main" id="{81E45B96-D3C3-4216-8345-F46F2BC867B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a:extLst>
            <a:ext uri="{FF2B5EF4-FFF2-40B4-BE49-F238E27FC236}">
              <a16:creationId xmlns:a16="http://schemas.microsoft.com/office/drawing/2014/main" id="{B0467DFE-B613-46B4-8147-E681E6FB231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a:extLst>
            <a:ext uri="{FF2B5EF4-FFF2-40B4-BE49-F238E27FC236}">
              <a16:creationId xmlns:a16="http://schemas.microsoft.com/office/drawing/2014/main" id="{D55A10DA-3377-4254-AF82-5D65E904406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69850</xdr:rowOff>
    </xdr:from>
    <xdr:to>
      <xdr:col>116</xdr:col>
      <xdr:colOff>62864</xdr:colOff>
      <xdr:row>108</xdr:row>
      <xdr:rowOff>139700</xdr:rowOff>
    </xdr:to>
    <xdr:cxnSp macro="">
      <xdr:nvCxnSpPr>
        <xdr:cNvPr id="814" name="直線コネクタ 813">
          <a:extLst>
            <a:ext uri="{FF2B5EF4-FFF2-40B4-BE49-F238E27FC236}">
              <a16:creationId xmlns:a16="http://schemas.microsoft.com/office/drawing/2014/main" id="{2808CE0E-C81F-4005-916E-8BAE8FFEADF4}"/>
            </a:ext>
          </a:extLst>
        </xdr:cNvPr>
        <xdr:cNvCxnSpPr/>
      </xdr:nvCxnSpPr>
      <xdr:spPr>
        <a:xfrm flipV="1">
          <a:off x="22160864" y="173863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143527</xdr:rowOff>
    </xdr:from>
    <xdr:ext cx="469744" cy="259045"/>
    <xdr:sp macro="" textlink="">
      <xdr:nvSpPr>
        <xdr:cNvPr id="815" name="【公民館】&#10;一人当たり面積最小値テキスト">
          <a:extLst>
            <a:ext uri="{FF2B5EF4-FFF2-40B4-BE49-F238E27FC236}">
              <a16:creationId xmlns:a16="http://schemas.microsoft.com/office/drawing/2014/main" id="{A47ED993-4074-4A31-8390-98D59F3758E0}"/>
            </a:ext>
          </a:extLst>
        </xdr:cNvPr>
        <xdr:cNvSpPr txBox="1"/>
      </xdr:nvSpPr>
      <xdr:spPr>
        <a:xfrm>
          <a:off x="22199600" y="1866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139700</xdr:rowOff>
    </xdr:from>
    <xdr:to>
      <xdr:col>116</xdr:col>
      <xdr:colOff>152400</xdr:colOff>
      <xdr:row>108</xdr:row>
      <xdr:rowOff>139700</xdr:rowOff>
    </xdr:to>
    <xdr:cxnSp macro="">
      <xdr:nvCxnSpPr>
        <xdr:cNvPr id="816" name="直線コネクタ 815">
          <a:extLst>
            <a:ext uri="{FF2B5EF4-FFF2-40B4-BE49-F238E27FC236}">
              <a16:creationId xmlns:a16="http://schemas.microsoft.com/office/drawing/2014/main" id="{CF402EDF-F7DF-4F09-8647-EA736DEBB5A8}"/>
            </a:ext>
          </a:extLst>
        </xdr:cNvPr>
        <xdr:cNvCxnSpPr/>
      </xdr:nvCxnSpPr>
      <xdr:spPr>
        <a:xfrm>
          <a:off x="22072600" y="186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16527</xdr:rowOff>
    </xdr:from>
    <xdr:ext cx="469744" cy="259045"/>
    <xdr:sp macro="" textlink="">
      <xdr:nvSpPr>
        <xdr:cNvPr id="817" name="【公民館】&#10;一人当たり面積最大値テキスト">
          <a:extLst>
            <a:ext uri="{FF2B5EF4-FFF2-40B4-BE49-F238E27FC236}">
              <a16:creationId xmlns:a16="http://schemas.microsoft.com/office/drawing/2014/main" id="{04B43E6A-86DB-444E-85E2-9462707B844E}"/>
            </a:ext>
          </a:extLst>
        </xdr:cNvPr>
        <xdr:cNvSpPr txBox="1"/>
      </xdr:nvSpPr>
      <xdr:spPr>
        <a:xfrm>
          <a:off x="22199600" y="1716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69850</xdr:rowOff>
    </xdr:from>
    <xdr:to>
      <xdr:col>116</xdr:col>
      <xdr:colOff>152400</xdr:colOff>
      <xdr:row>101</xdr:row>
      <xdr:rowOff>69850</xdr:rowOff>
    </xdr:to>
    <xdr:cxnSp macro="">
      <xdr:nvCxnSpPr>
        <xdr:cNvPr id="818" name="直線コネクタ 817">
          <a:extLst>
            <a:ext uri="{FF2B5EF4-FFF2-40B4-BE49-F238E27FC236}">
              <a16:creationId xmlns:a16="http://schemas.microsoft.com/office/drawing/2014/main" id="{30412A19-10E6-40F7-8E88-4F869D790055}"/>
            </a:ext>
          </a:extLst>
        </xdr:cNvPr>
        <xdr:cNvCxnSpPr/>
      </xdr:nvCxnSpPr>
      <xdr:spPr>
        <a:xfrm>
          <a:off x="22072600" y="1738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99077</xdr:rowOff>
    </xdr:from>
    <xdr:ext cx="469744" cy="259045"/>
    <xdr:sp macro="" textlink="">
      <xdr:nvSpPr>
        <xdr:cNvPr id="819" name="【公民館】&#10;一人当たり面積平均値テキスト">
          <a:extLst>
            <a:ext uri="{FF2B5EF4-FFF2-40B4-BE49-F238E27FC236}">
              <a16:creationId xmlns:a16="http://schemas.microsoft.com/office/drawing/2014/main" id="{2DC5F0FB-D7C4-458E-9E18-1CC67E3802F6}"/>
            </a:ext>
          </a:extLst>
        </xdr:cNvPr>
        <xdr:cNvSpPr txBox="1"/>
      </xdr:nvSpPr>
      <xdr:spPr>
        <a:xfrm>
          <a:off x="22199600" y="1810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120650</xdr:rowOff>
    </xdr:from>
    <xdr:to>
      <xdr:col>116</xdr:col>
      <xdr:colOff>114300</xdr:colOff>
      <xdr:row>106</xdr:row>
      <xdr:rowOff>50800</xdr:rowOff>
    </xdr:to>
    <xdr:sp macro="" textlink="">
      <xdr:nvSpPr>
        <xdr:cNvPr id="820" name="フローチャート: 判断 819">
          <a:extLst>
            <a:ext uri="{FF2B5EF4-FFF2-40B4-BE49-F238E27FC236}">
              <a16:creationId xmlns:a16="http://schemas.microsoft.com/office/drawing/2014/main" id="{C6BF38B3-24AC-4EE7-AE96-146C2700F371}"/>
            </a:ext>
          </a:extLst>
        </xdr:cNvPr>
        <xdr:cNvSpPr/>
      </xdr:nvSpPr>
      <xdr:spPr>
        <a:xfrm>
          <a:off x="221107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120650</xdr:rowOff>
    </xdr:from>
    <xdr:to>
      <xdr:col>112</xdr:col>
      <xdr:colOff>38100</xdr:colOff>
      <xdr:row>106</xdr:row>
      <xdr:rowOff>50800</xdr:rowOff>
    </xdr:to>
    <xdr:sp macro="" textlink="">
      <xdr:nvSpPr>
        <xdr:cNvPr id="821" name="フローチャート: 判断 820">
          <a:extLst>
            <a:ext uri="{FF2B5EF4-FFF2-40B4-BE49-F238E27FC236}">
              <a16:creationId xmlns:a16="http://schemas.microsoft.com/office/drawing/2014/main" id="{62441FEE-8682-455B-9D9D-D6F17E6B0220}"/>
            </a:ext>
          </a:extLst>
        </xdr:cNvPr>
        <xdr:cNvSpPr/>
      </xdr:nvSpPr>
      <xdr:spPr>
        <a:xfrm>
          <a:off x="21272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120650</xdr:rowOff>
    </xdr:from>
    <xdr:to>
      <xdr:col>107</xdr:col>
      <xdr:colOff>101600</xdr:colOff>
      <xdr:row>106</xdr:row>
      <xdr:rowOff>50800</xdr:rowOff>
    </xdr:to>
    <xdr:sp macro="" textlink="">
      <xdr:nvSpPr>
        <xdr:cNvPr id="822" name="フローチャート: 判断 821">
          <a:extLst>
            <a:ext uri="{FF2B5EF4-FFF2-40B4-BE49-F238E27FC236}">
              <a16:creationId xmlns:a16="http://schemas.microsoft.com/office/drawing/2014/main" id="{6B8F9B85-3C26-4DFD-B7D5-B033FF275123}"/>
            </a:ext>
          </a:extLst>
        </xdr:cNvPr>
        <xdr:cNvSpPr/>
      </xdr:nvSpPr>
      <xdr:spPr>
        <a:xfrm>
          <a:off x="20383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107950</xdr:rowOff>
    </xdr:from>
    <xdr:to>
      <xdr:col>102</xdr:col>
      <xdr:colOff>165100</xdr:colOff>
      <xdr:row>106</xdr:row>
      <xdr:rowOff>38100</xdr:rowOff>
    </xdr:to>
    <xdr:sp macro="" textlink="">
      <xdr:nvSpPr>
        <xdr:cNvPr id="823" name="フローチャート: 判断 822">
          <a:extLst>
            <a:ext uri="{FF2B5EF4-FFF2-40B4-BE49-F238E27FC236}">
              <a16:creationId xmlns:a16="http://schemas.microsoft.com/office/drawing/2014/main" id="{16E69CA0-C7FC-44FB-94F9-C5CA018251DD}"/>
            </a:ext>
          </a:extLst>
        </xdr:cNvPr>
        <xdr:cNvSpPr/>
      </xdr:nvSpPr>
      <xdr:spPr>
        <a:xfrm>
          <a:off x="19494500" y="1811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120650</xdr:rowOff>
    </xdr:from>
    <xdr:to>
      <xdr:col>98</xdr:col>
      <xdr:colOff>38100</xdr:colOff>
      <xdr:row>106</xdr:row>
      <xdr:rowOff>50800</xdr:rowOff>
    </xdr:to>
    <xdr:sp macro="" textlink="">
      <xdr:nvSpPr>
        <xdr:cNvPr id="824" name="フローチャート: 判断 823">
          <a:extLst>
            <a:ext uri="{FF2B5EF4-FFF2-40B4-BE49-F238E27FC236}">
              <a16:creationId xmlns:a16="http://schemas.microsoft.com/office/drawing/2014/main" id="{7D1A8E04-6833-478C-BD3B-92CD23228829}"/>
            </a:ext>
          </a:extLst>
        </xdr:cNvPr>
        <xdr:cNvSpPr/>
      </xdr:nvSpPr>
      <xdr:spPr>
        <a:xfrm>
          <a:off x="18605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64EA148A-D8F4-4C56-9B08-D47F893F32F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7A332F1F-403E-4E12-A1B0-905B753A354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9563A348-FDF5-4F71-BFB0-6D22716C33E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6848F862-9054-4573-B773-5C14AD0DA68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BE0408DB-10D9-4387-8697-6682E556C5D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19050</xdr:rowOff>
    </xdr:from>
    <xdr:to>
      <xdr:col>116</xdr:col>
      <xdr:colOff>114300</xdr:colOff>
      <xdr:row>105</xdr:row>
      <xdr:rowOff>120650</xdr:rowOff>
    </xdr:to>
    <xdr:sp macro="" textlink="">
      <xdr:nvSpPr>
        <xdr:cNvPr id="830" name="楕円 829">
          <a:extLst>
            <a:ext uri="{FF2B5EF4-FFF2-40B4-BE49-F238E27FC236}">
              <a16:creationId xmlns:a16="http://schemas.microsoft.com/office/drawing/2014/main" id="{F5976C1C-141F-4E94-9BDD-7CE997F7F3E8}"/>
            </a:ext>
          </a:extLst>
        </xdr:cNvPr>
        <xdr:cNvSpPr/>
      </xdr:nvSpPr>
      <xdr:spPr>
        <a:xfrm>
          <a:off x="22110700" y="1802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41927</xdr:rowOff>
    </xdr:from>
    <xdr:ext cx="469744" cy="259045"/>
    <xdr:sp macro="" textlink="">
      <xdr:nvSpPr>
        <xdr:cNvPr id="831" name="【公民館】&#10;一人当たり面積該当値テキスト">
          <a:extLst>
            <a:ext uri="{FF2B5EF4-FFF2-40B4-BE49-F238E27FC236}">
              <a16:creationId xmlns:a16="http://schemas.microsoft.com/office/drawing/2014/main" id="{0776D227-AA7E-45D7-BEF3-16933826B4E8}"/>
            </a:ext>
          </a:extLst>
        </xdr:cNvPr>
        <xdr:cNvSpPr txBox="1"/>
      </xdr:nvSpPr>
      <xdr:spPr>
        <a:xfrm>
          <a:off x="22199600" y="1787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19050</xdr:rowOff>
    </xdr:from>
    <xdr:to>
      <xdr:col>112</xdr:col>
      <xdr:colOff>38100</xdr:colOff>
      <xdr:row>105</xdr:row>
      <xdr:rowOff>120650</xdr:rowOff>
    </xdr:to>
    <xdr:sp macro="" textlink="">
      <xdr:nvSpPr>
        <xdr:cNvPr id="832" name="楕円 831">
          <a:extLst>
            <a:ext uri="{FF2B5EF4-FFF2-40B4-BE49-F238E27FC236}">
              <a16:creationId xmlns:a16="http://schemas.microsoft.com/office/drawing/2014/main" id="{4C69B53E-3CBA-4256-9D55-2A190E320662}"/>
            </a:ext>
          </a:extLst>
        </xdr:cNvPr>
        <xdr:cNvSpPr/>
      </xdr:nvSpPr>
      <xdr:spPr>
        <a:xfrm>
          <a:off x="21272500" y="1802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69850</xdr:rowOff>
    </xdr:from>
    <xdr:to>
      <xdr:col>116</xdr:col>
      <xdr:colOff>63500</xdr:colOff>
      <xdr:row>105</xdr:row>
      <xdr:rowOff>69850</xdr:rowOff>
    </xdr:to>
    <xdr:cxnSp macro="">
      <xdr:nvCxnSpPr>
        <xdr:cNvPr id="833" name="直線コネクタ 832">
          <a:extLst>
            <a:ext uri="{FF2B5EF4-FFF2-40B4-BE49-F238E27FC236}">
              <a16:creationId xmlns:a16="http://schemas.microsoft.com/office/drawing/2014/main" id="{D1D7203B-1B7C-4383-A6CC-DBEF1C948CE4}"/>
            </a:ext>
          </a:extLst>
        </xdr:cNvPr>
        <xdr:cNvCxnSpPr/>
      </xdr:nvCxnSpPr>
      <xdr:spPr>
        <a:xfrm>
          <a:off x="21323300" y="18072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19050</xdr:rowOff>
    </xdr:from>
    <xdr:to>
      <xdr:col>107</xdr:col>
      <xdr:colOff>101600</xdr:colOff>
      <xdr:row>105</xdr:row>
      <xdr:rowOff>120650</xdr:rowOff>
    </xdr:to>
    <xdr:sp macro="" textlink="">
      <xdr:nvSpPr>
        <xdr:cNvPr id="834" name="楕円 833">
          <a:extLst>
            <a:ext uri="{FF2B5EF4-FFF2-40B4-BE49-F238E27FC236}">
              <a16:creationId xmlns:a16="http://schemas.microsoft.com/office/drawing/2014/main" id="{4C87B658-79C8-46E4-95FF-8572C97BD24C}"/>
            </a:ext>
          </a:extLst>
        </xdr:cNvPr>
        <xdr:cNvSpPr/>
      </xdr:nvSpPr>
      <xdr:spPr>
        <a:xfrm>
          <a:off x="20383500" y="1802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69850</xdr:rowOff>
    </xdr:from>
    <xdr:to>
      <xdr:col>111</xdr:col>
      <xdr:colOff>177800</xdr:colOff>
      <xdr:row>105</xdr:row>
      <xdr:rowOff>69850</xdr:rowOff>
    </xdr:to>
    <xdr:cxnSp macro="">
      <xdr:nvCxnSpPr>
        <xdr:cNvPr id="835" name="直線コネクタ 834">
          <a:extLst>
            <a:ext uri="{FF2B5EF4-FFF2-40B4-BE49-F238E27FC236}">
              <a16:creationId xmlns:a16="http://schemas.microsoft.com/office/drawing/2014/main" id="{5186C5D6-08A6-419A-94E3-F3C0A3E81A78}"/>
            </a:ext>
          </a:extLst>
        </xdr:cNvPr>
        <xdr:cNvCxnSpPr/>
      </xdr:nvCxnSpPr>
      <xdr:spPr>
        <a:xfrm>
          <a:off x="20434300" y="1807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19050</xdr:rowOff>
    </xdr:from>
    <xdr:to>
      <xdr:col>102</xdr:col>
      <xdr:colOff>165100</xdr:colOff>
      <xdr:row>105</xdr:row>
      <xdr:rowOff>120650</xdr:rowOff>
    </xdr:to>
    <xdr:sp macro="" textlink="">
      <xdr:nvSpPr>
        <xdr:cNvPr id="836" name="楕円 835">
          <a:extLst>
            <a:ext uri="{FF2B5EF4-FFF2-40B4-BE49-F238E27FC236}">
              <a16:creationId xmlns:a16="http://schemas.microsoft.com/office/drawing/2014/main" id="{901D9B73-530A-4CE6-9B4B-D09E42AF1722}"/>
            </a:ext>
          </a:extLst>
        </xdr:cNvPr>
        <xdr:cNvSpPr/>
      </xdr:nvSpPr>
      <xdr:spPr>
        <a:xfrm>
          <a:off x="19494500" y="1802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69850</xdr:rowOff>
    </xdr:from>
    <xdr:to>
      <xdr:col>107</xdr:col>
      <xdr:colOff>50800</xdr:colOff>
      <xdr:row>105</xdr:row>
      <xdr:rowOff>69850</xdr:rowOff>
    </xdr:to>
    <xdr:cxnSp macro="">
      <xdr:nvCxnSpPr>
        <xdr:cNvPr id="837" name="直線コネクタ 836">
          <a:extLst>
            <a:ext uri="{FF2B5EF4-FFF2-40B4-BE49-F238E27FC236}">
              <a16:creationId xmlns:a16="http://schemas.microsoft.com/office/drawing/2014/main" id="{6EF0DD7B-6F5E-4EBA-A5C4-727D3E59DB0F}"/>
            </a:ext>
          </a:extLst>
        </xdr:cNvPr>
        <xdr:cNvCxnSpPr/>
      </xdr:nvCxnSpPr>
      <xdr:spPr>
        <a:xfrm>
          <a:off x="19545300" y="1807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6350</xdr:rowOff>
    </xdr:from>
    <xdr:to>
      <xdr:col>98</xdr:col>
      <xdr:colOff>38100</xdr:colOff>
      <xdr:row>105</xdr:row>
      <xdr:rowOff>107950</xdr:rowOff>
    </xdr:to>
    <xdr:sp macro="" textlink="">
      <xdr:nvSpPr>
        <xdr:cNvPr id="838" name="楕円 837">
          <a:extLst>
            <a:ext uri="{FF2B5EF4-FFF2-40B4-BE49-F238E27FC236}">
              <a16:creationId xmlns:a16="http://schemas.microsoft.com/office/drawing/2014/main" id="{C04BC629-B53F-45F0-BD7D-F97D6176DCD7}"/>
            </a:ext>
          </a:extLst>
        </xdr:cNvPr>
        <xdr:cNvSpPr/>
      </xdr:nvSpPr>
      <xdr:spPr>
        <a:xfrm>
          <a:off x="18605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57150</xdr:rowOff>
    </xdr:from>
    <xdr:to>
      <xdr:col>102</xdr:col>
      <xdr:colOff>114300</xdr:colOff>
      <xdr:row>105</xdr:row>
      <xdr:rowOff>69850</xdr:rowOff>
    </xdr:to>
    <xdr:cxnSp macro="">
      <xdr:nvCxnSpPr>
        <xdr:cNvPr id="839" name="直線コネクタ 838">
          <a:extLst>
            <a:ext uri="{FF2B5EF4-FFF2-40B4-BE49-F238E27FC236}">
              <a16:creationId xmlns:a16="http://schemas.microsoft.com/office/drawing/2014/main" id="{30F0236A-8E8F-4AE8-9879-1FAD53F89705}"/>
            </a:ext>
          </a:extLst>
        </xdr:cNvPr>
        <xdr:cNvCxnSpPr/>
      </xdr:nvCxnSpPr>
      <xdr:spPr>
        <a:xfrm>
          <a:off x="18656300" y="18059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41927</xdr:rowOff>
    </xdr:from>
    <xdr:ext cx="469744" cy="259045"/>
    <xdr:sp macro="" textlink="">
      <xdr:nvSpPr>
        <xdr:cNvPr id="840" name="n_1aveValue【公民館】&#10;一人当たり面積">
          <a:extLst>
            <a:ext uri="{FF2B5EF4-FFF2-40B4-BE49-F238E27FC236}">
              <a16:creationId xmlns:a16="http://schemas.microsoft.com/office/drawing/2014/main" id="{290416F1-9F39-41E8-8D1D-4DAD53BEC4BC}"/>
            </a:ext>
          </a:extLst>
        </xdr:cNvPr>
        <xdr:cNvSpPr txBox="1"/>
      </xdr:nvSpPr>
      <xdr:spPr>
        <a:xfrm>
          <a:off x="210757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41927</xdr:rowOff>
    </xdr:from>
    <xdr:ext cx="469744" cy="259045"/>
    <xdr:sp macro="" textlink="">
      <xdr:nvSpPr>
        <xdr:cNvPr id="841" name="n_2aveValue【公民館】&#10;一人当たり面積">
          <a:extLst>
            <a:ext uri="{FF2B5EF4-FFF2-40B4-BE49-F238E27FC236}">
              <a16:creationId xmlns:a16="http://schemas.microsoft.com/office/drawing/2014/main" id="{1DA251E1-D91E-40A5-BB74-9AB58F6572E1}"/>
            </a:ext>
          </a:extLst>
        </xdr:cNvPr>
        <xdr:cNvSpPr txBox="1"/>
      </xdr:nvSpPr>
      <xdr:spPr>
        <a:xfrm>
          <a:off x="201994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29227</xdr:rowOff>
    </xdr:from>
    <xdr:ext cx="469744" cy="259045"/>
    <xdr:sp macro="" textlink="">
      <xdr:nvSpPr>
        <xdr:cNvPr id="842" name="n_3aveValue【公民館】&#10;一人当たり面積">
          <a:extLst>
            <a:ext uri="{FF2B5EF4-FFF2-40B4-BE49-F238E27FC236}">
              <a16:creationId xmlns:a16="http://schemas.microsoft.com/office/drawing/2014/main" id="{BEBDFC6E-0E67-42AD-8D69-E59B79240E35}"/>
            </a:ext>
          </a:extLst>
        </xdr:cNvPr>
        <xdr:cNvSpPr txBox="1"/>
      </xdr:nvSpPr>
      <xdr:spPr>
        <a:xfrm>
          <a:off x="19310427" y="1820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41927</xdr:rowOff>
    </xdr:from>
    <xdr:ext cx="469744" cy="259045"/>
    <xdr:sp macro="" textlink="">
      <xdr:nvSpPr>
        <xdr:cNvPr id="843" name="n_4aveValue【公民館】&#10;一人当たり面積">
          <a:extLst>
            <a:ext uri="{FF2B5EF4-FFF2-40B4-BE49-F238E27FC236}">
              <a16:creationId xmlns:a16="http://schemas.microsoft.com/office/drawing/2014/main" id="{5DBF007B-A341-4F1A-9A79-9BE19A73A281}"/>
            </a:ext>
          </a:extLst>
        </xdr:cNvPr>
        <xdr:cNvSpPr txBox="1"/>
      </xdr:nvSpPr>
      <xdr:spPr>
        <a:xfrm>
          <a:off x="184214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137177</xdr:rowOff>
    </xdr:from>
    <xdr:ext cx="469744" cy="259045"/>
    <xdr:sp macro="" textlink="">
      <xdr:nvSpPr>
        <xdr:cNvPr id="844" name="n_1mainValue【公民館】&#10;一人当たり面積">
          <a:extLst>
            <a:ext uri="{FF2B5EF4-FFF2-40B4-BE49-F238E27FC236}">
              <a16:creationId xmlns:a16="http://schemas.microsoft.com/office/drawing/2014/main" id="{C1F7CD7F-D586-4C4E-ABEA-C714A090D99C}"/>
            </a:ext>
          </a:extLst>
        </xdr:cNvPr>
        <xdr:cNvSpPr txBox="1"/>
      </xdr:nvSpPr>
      <xdr:spPr>
        <a:xfrm>
          <a:off x="21075727" y="1779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137177</xdr:rowOff>
    </xdr:from>
    <xdr:ext cx="469744" cy="259045"/>
    <xdr:sp macro="" textlink="">
      <xdr:nvSpPr>
        <xdr:cNvPr id="845" name="n_2mainValue【公民館】&#10;一人当たり面積">
          <a:extLst>
            <a:ext uri="{FF2B5EF4-FFF2-40B4-BE49-F238E27FC236}">
              <a16:creationId xmlns:a16="http://schemas.microsoft.com/office/drawing/2014/main" id="{8A3521E6-B20C-4771-A1DA-F59144153A9B}"/>
            </a:ext>
          </a:extLst>
        </xdr:cNvPr>
        <xdr:cNvSpPr txBox="1"/>
      </xdr:nvSpPr>
      <xdr:spPr>
        <a:xfrm>
          <a:off x="20199427" y="1779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137177</xdr:rowOff>
    </xdr:from>
    <xdr:ext cx="469744" cy="259045"/>
    <xdr:sp macro="" textlink="">
      <xdr:nvSpPr>
        <xdr:cNvPr id="846" name="n_3mainValue【公民館】&#10;一人当たり面積">
          <a:extLst>
            <a:ext uri="{FF2B5EF4-FFF2-40B4-BE49-F238E27FC236}">
              <a16:creationId xmlns:a16="http://schemas.microsoft.com/office/drawing/2014/main" id="{D7029232-E7DF-4C82-993A-AB89B0BE94AC}"/>
            </a:ext>
          </a:extLst>
        </xdr:cNvPr>
        <xdr:cNvSpPr txBox="1"/>
      </xdr:nvSpPr>
      <xdr:spPr>
        <a:xfrm>
          <a:off x="19310427" y="1779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124477</xdr:rowOff>
    </xdr:from>
    <xdr:ext cx="469744" cy="259045"/>
    <xdr:sp macro="" textlink="">
      <xdr:nvSpPr>
        <xdr:cNvPr id="847" name="n_4mainValue【公民館】&#10;一人当たり面積">
          <a:extLst>
            <a:ext uri="{FF2B5EF4-FFF2-40B4-BE49-F238E27FC236}">
              <a16:creationId xmlns:a16="http://schemas.microsoft.com/office/drawing/2014/main" id="{EBDF4D38-87A8-4FA3-AB5E-9F1B69E76495}"/>
            </a:ext>
          </a:extLst>
        </xdr:cNvPr>
        <xdr:cNvSpPr txBox="1"/>
      </xdr:nvSpPr>
      <xdr:spPr>
        <a:xfrm>
          <a:off x="184214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a:extLst>
            <a:ext uri="{FF2B5EF4-FFF2-40B4-BE49-F238E27FC236}">
              <a16:creationId xmlns:a16="http://schemas.microsoft.com/office/drawing/2014/main" id="{BAB04052-B280-4D7D-B0EC-EFFFF947191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a:extLst>
            <a:ext uri="{FF2B5EF4-FFF2-40B4-BE49-F238E27FC236}">
              <a16:creationId xmlns:a16="http://schemas.microsoft.com/office/drawing/2014/main" id="{39140F72-158E-4DB4-ADBC-4B9D54B5590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a:extLst>
            <a:ext uri="{FF2B5EF4-FFF2-40B4-BE49-F238E27FC236}">
              <a16:creationId xmlns:a16="http://schemas.microsoft.com/office/drawing/2014/main" id="{0D5F8C9F-6981-41E9-BCFA-081DA344E40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類似団体と比較して有形固定資産減価償却率が高くなっている施設は、道路、橋りょう・トンネル</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学校施設であり、低くなっている施設は、認定こども園・幼稚園・保育所、児童館</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学校施設については、昭和４０年代から昭和５０年代にかけて整備しており、老朽化が進んでいる。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市の財政状況を踏まえながら</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、計画的な改修、更新を進める必要がある。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所</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については、利用児童数の増加に伴い認定保育所等の施設も増加しているため、有形固定資産減価償却率が低くなっている。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D6CFCF8-CB42-41E1-B0EC-8F147BCC020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4584243-1F59-4449-B3DA-8143ACD3731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F203D93-A86E-4CF1-AED3-3567B7ED860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FD1CFBD-C560-4647-9118-0C00023815D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埼玉県さいたま市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1B0C64C-A541-46A0-902B-E02AE2D80F0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F6EF1E1-2398-4358-88C9-402DA39C5AA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64A46F9-BC62-47A2-8614-6546B8A4B4C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8334F77-6E63-4F3B-A403-B1812BB5DC3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8F30536-9B5E-4B59-838B-26CC9177670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90F3F64-04DD-44A2-9AE7-98396486119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1,339,333
1,310,452
217.43
666,656,729
657,348,945
5,960,610
322,781,920
455,984,431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45725E2-DF18-43D0-ACFE-96C33767121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B058CEC-4C9A-4EC4-8D33-F24CD10F34D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196EE75-3ACF-4A1F-A79D-C288726B1CC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45C1619-5512-43E1-875E-05A825663AF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22B1EBF-06B9-4907-8F44-F18F8A8177F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F252FCE-74E1-42F4-BBF1-FD02BC2E6CC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85855DA-6BE1-45D8-9FAB-B76429F9348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5E06D9F-5F18-43E7-BAED-8CE0B0CBAAC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A723B24-88D8-4D17-9551-B1C40980F97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4BF0E3B-21E8-483A-A156-B353FE546A2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5CC9989-06A2-430B-A98E-A6E08843371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E01ACA5-21FF-432B-8DCA-12DAFCA8FFC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9B1410E-999C-4644-B369-4C0D29CF4B9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178B4E8-80F2-47FE-B0A8-03170849DE8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537CDFE-F130-4613-A8BD-6DAD9AF2ADA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598D5D2-1C5C-4491-B517-2D4927D1B4B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AC066F5-2CD6-419B-B437-5863B0369D1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EF250E8-7D4F-4962-AB90-DDE08F5CF06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887F5BC-1A11-480F-A49E-53EAACC28C0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974BE47-9C2C-4A6D-AD73-F6779A5D608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B034E70-7287-4465-9B66-F29DADDB80A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D11A14D-6098-40C3-834A-33C58CB5302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6F627B4-B80C-4188-BEC7-6013D3EABB7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B818880-8159-4609-9709-9D81C1111B7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13534B0-C24F-47D4-87C7-6EFFEE974E1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3367E72-55EB-4DCE-A857-0A83B859D72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6591C1A-19AE-4E43-965B-FAC7E6E6382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F043D41-87A2-471E-9626-4C4E10C4CDF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EFC93F3-6A38-40C1-A6EE-11455800361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2B489D8-D9F6-4D94-9C2A-70283F5DB7C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7C949CA-D4CE-404F-8B16-ED6D8EE860B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7CC845D7-F3EA-4167-9634-E746258B7813}"/>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4EC15874-0BE0-4E9C-8D86-2749CF46DED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E132C625-45C7-4401-B4C0-3A4862927F84}"/>
            </a:ext>
          </a:extLst>
        </xdr:cNvPr>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9A8C627-E153-427E-84D9-E7E13922B5D1}"/>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D8299BC-D5CD-4761-9AFD-812A0C496A2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F8AABCFF-336E-4CD5-AB96-EF8A5717A7DF}"/>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38F6E8B-707E-4199-915A-7CC0C296B11C}"/>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F7C1A7F-3C6F-4136-B88E-BC286846B46E}"/>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EEC4092-8A38-4612-A4D1-3ACC3459268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777A8FB-9F95-4420-B25E-30582599FD29}"/>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1FF9BCD0-7F1B-4731-837C-D48056729969}"/>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1CF4D759-46E3-441C-83DD-718E672EA96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367277FC-1F8E-4017-AF64-EFC640676E23}"/>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5B35352-5EFA-4B00-8EAC-C1F26FAA11D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E949EB52-FF73-4857-801D-D7A8EDC1D9FB}"/>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図書館】&#10;有形固定資産減価償却率グラフ枠">
          <a:extLst>
            <a:ext uri="{FF2B5EF4-FFF2-40B4-BE49-F238E27FC236}">
              <a16:creationId xmlns:a16="http://schemas.microsoft.com/office/drawing/2014/main" id="{DC46640C-3A36-4ECF-9758-74356EDB8E6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151311</xdr:rowOff>
    </xdr:from>
    <xdr:to>
      <xdr:col>24</xdr:col>
      <xdr:colOff>62865</xdr:colOff>
      <xdr:row>41</xdr:row>
      <xdr:rowOff>54973</xdr:rowOff>
    </xdr:to>
    <xdr:cxnSp macro="">
      <xdr:nvCxnSpPr>
        <xdr:cNvPr id="59" name="直線コネクタ 58">
          <a:extLst>
            <a:ext uri="{FF2B5EF4-FFF2-40B4-BE49-F238E27FC236}">
              <a16:creationId xmlns:a16="http://schemas.microsoft.com/office/drawing/2014/main" id="{900FCD26-EA38-48AB-BB22-801FEBD54D69}"/>
            </a:ext>
          </a:extLst>
        </xdr:cNvPr>
        <xdr:cNvCxnSpPr/>
      </xdr:nvCxnSpPr>
      <xdr:spPr>
        <a:xfrm flipV="1">
          <a:off x="4634865" y="5980611"/>
          <a:ext cx="0" cy="1103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58800</xdr:rowOff>
    </xdr:from>
    <xdr:ext cx="405111" cy="259045"/>
    <xdr:sp macro="" textlink="">
      <xdr:nvSpPr>
        <xdr:cNvPr id="60" name="【図書館】&#10;有形固定資産減価償却率最小値テキスト">
          <a:extLst>
            <a:ext uri="{FF2B5EF4-FFF2-40B4-BE49-F238E27FC236}">
              <a16:creationId xmlns:a16="http://schemas.microsoft.com/office/drawing/2014/main" id="{3A09B593-BC4B-4FC4-A26F-8DE601E1858A}"/>
            </a:ext>
          </a:extLst>
        </xdr:cNvPr>
        <xdr:cNvSpPr txBox="1"/>
      </xdr:nvSpPr>
      <xdr:spPr>
        <a:xfrm>
          <a:off x="4673600" y="7088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54973</xdr:rowOff>
    </xdr:from>
    <xdr:to>
      <xdr:col>24</xdr:col>
      <xdr:colOff>152400</xdr:colOff>
      <xdr:row>41</xdr:row>
      <xdr:rowOff>54973</xdr:rowOff>
    </xdr:to>
    <xdr:cxnSp macro="">
      <xdr:nvCxnSpPr>
        <xdr:cNvPr id="61" name="直線コネクタ 60">
          <a:extLst>
            <a:ext uri="{FF2B5EF4-FFF2-40B4-BE49-F238E27FC236}">
              <a16:creationId xmlns:a16="http://schemas.microsoft.com/office/drawing/2014/main" id="{F19DD765-863D-4FC7-B5AB-3787AB6D5FCB}"/>
            </a:ext>
          </a:extLst>
        </xdr:cNvPr>
        <xdr:cNvCxnSpPr/>
      </xdr:nvCxnSpPr>
      <xdr:spPr>
        <a:xfrm>
          <a:off x="4546600" y="708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97988</xdr:rowOff>
    </xdr:from>
    <xdr:ext cx="405111" cy="259045"/>
    <xdr:sp macro="" textlink="">
      <xdr:nvSpPr>
        <xdr:cNvPr id="62" name="【図書館】&#10;有形固定資産減価償却率最大値テキスト">
          <a:extLst>
            <a:ext uri="{FF2B5EF4-FFF2-40B4-BE49-F238E27FC236}">
              <a16:creationId xmlns:a16="http://schemas.microsoft.com/office/drawing/2014/main" id="{7AC0E494-C40B-424E-A577-6952A30292E5}"/>
            </a:ext>
          </a:extLst>
        </xdr:cNvPr>
        <xdr:cNvSpPr txBox="1"/>
      </xdr:nvSpPr>
      <xdr:spPr>
        <a:xfrm>
          <a:off x="4673600" y="5755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151311</xdr:rowOff>
    </xdr:from>
    <xdr:to>
      <xdr:col>24</xdr:col>
      <xdr:colOff>152400</xdr:colOff>
      <xdr:row>34</xdr:row>
      <xdr:rowOff>151311</xdr:rowOff>
    </xdr:to>
    <xdr:cxnSp macro="">
      <xdr:nvCxnSpPr>
        <xdr:cNvPr id="63" name="直線コネクタ 62">
          <a:extLst>
            <a:ext uri="{FF2B5EF4-FFF2-40B4-BE49-F238E27FC236}">
              <a16:creationId xmlns:a16="http://schemas.microsoft.com/office/drawing/2014/main" id="{54034724-F9C1-4D45-AEC7-BDC3298AC4EF}"/>
            </a:ext>
          </a:extLst>
        </xdr:cNvPr>
        <xdr:cNvCxnSpPr/>
      </xdr:nvCxnSpPr>
      <xdr:spPr>
        <a:xfrm>
          <a:off x="4546600" y="598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170378</xdr:rowOff>
    </xdr:from>
    <xdr:ext cx="405111" cy="259045"/>
    <xdr:sp macro="" textlink="">
      <xdr:nvSpPr>
        <xdr:cNvPr id="64" name="【図書館】&#10;有形固定資産減価償却率平均値テキスト">
          <a:extLst>
            <a:ext uri="{FF2B5EF4-FFF2-40B4-BE49-F238E27FC236}">
              <a16:creationId xmlns:a16="http://schemas.microsoft.com/office/drawing/2014/main" id="{A248A3C0-C68E-4BCA-BE53-B28771171F56}"/>
            </a:ext>
          </a:extLst>
        </xdr:cNvPr>
        <xdr:cNvSpPr txBox="1"/>
      </xdr:nvSpPr>
      <xdr:spPr>
        <a:xfrm>
          <a:off x="4673600" y="6342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20501</xdr:rowOff>
    </xdr:from>
    <xdr:to>
      <xdr:col>24</xdr:col>
      <xdr:colOff>114300</xdr:colOff>
      <xdr:row>37</xdr:row>
      <xdr:rowOff>122101</xdr:rowOff>
    </xdr:to>
    <xdr:sp macro="" textlink="">
      <xdr:nvSpPr>
        <xdr:cNvPr id="65" name="フローチャート: 判断 64">
          <a:extLst>
            <a:ext uri="{FF2B5EF4-FFF2-40B4-BE49-F238E27FC236}">
              <a16:creationId xmlns:a16="http://schemas.microsoft.com/office/drawing/2014/main" id="{34DB187C-2437-4D03-B508-0A66E1963B06}"/>
            </a:ext>
          </a:extLst>
        </xdr:cNvPr>
        <xdr:cNvSpPr/>
      </xdr:nvSpPr>
      <xdr:spPr>
        <a:xfrm>
          <a:off x="4584700" y="636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136434</xdr:rowOff>
    </xdr:from>
    <xdr:to>
      <xdr:col>20</xdr:col>
      <xdr:colOff>38100</xdr:colOff>
      <xdr:row>37</xdr:row>
      <xdr:rowOff>66584</xdr:rowOff>
    </xdr:to>
    <xdr:sp macro="" textlink="">
      <xdr:nvSpPr>
        <xdr:cNvPr id="66" name="フローチャート: 判断 65">
          <a:extLst>
            <a:ext uri="{FF2B5EF4-FFF2-40B4-BE49-F238E27FC236}">
              <a16:creationId xmlns:a16="http://schemas.microsoft.com/office/drawing/2014/main" id="{C5678054-0945-46AC-BCFA-28DC6C39F4F8}"/>
            </a:ext>
          </a:extLst>
        </xdr:cNvPr>
        <xdr:cNvSpPr/>
      </xdr:nvSpPr>
      <xdr:spPr>
        <a:xfrm>
          <a:off x="3746500" y="630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93980</xdr:rowOff>
    </xdr:from>
    <xdr:to>
      <xdr:col>15</xdr:col>
      <xdr:colOff>101600</xdr:colOff>
      <xdr:row>37</xdr:row>
      <xdr:rowOff>24130</xdr:rowOff>
    </xdr:to>
    <xdr:sp macro="" textlink="">
      <xdr:nvSpPr>
        <xdr:cNvPr id="67" name="フローチャート: 判断 66">
          <a:extLst>
            <a:ext uri="{FF2B5EF4-FFF2-40B4-BE49-F238E27FC236}">
              <a16:creationId xmlns:a16="http://schemas.microsoft.com/office/drawing/2014/main" id="{814146E2-9A7C-4058-A4CD-0201D18AE3D8}"/>
            </a:ext>
          </a:extLst>
        </xdr:cNvPr>
        <xdr:cNvSpPr/>
      </xdr:nvSpPr>
      <xdr:spPr>
        <a:xfrm>
          <a:off x="2857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12337</xdr:rowOff>
    </xdr:from>
    <xdr:to>
      <xdr:col>10</xdr:col>
      <xdr:colOff>165100</xdr:colOff>
      <xdr:row>36</xdr:row>
      <xdr:rowOff>113937</xdr:rowOff>
    </xdr:to>
    <xdr:sp macro="" textlink="">
      <xdr:nvSpPr>
        <xdr:cNvPr id="68" name="フローチャート: 判断 67">
          <a:extLst>
            <a:ext uri="{FF2B5EF4-FFF2-40B4-BE49-F238E27FC236}">
              <a16:creationId xmlns:a16="http://schemas.microsoft.com/office/drawing/2014/main" id="{D2CF2EB5-527B-4E72-9360-A3444A41F544}"/>
            </a:ext>
          </a:extLst>
        </xdr:cNvPr>
        <xdr:cNvSpPr/>
      </xdr:nvSpPr>
      <xdr:spPr>
        <a:xfrm>
          <a:off x="1968500" y="618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134801</xdr:rowOff>
    </xdr:from>
    <xdr:to>
      <xdr:col>6</xdr:col>
      <xdr:colOff>38100</xdr:colOff>
      <xdr:row>36</xdr:row>
      <xdr:rowOff>64951</xdr:rowOff>
    </xdr:to>
    <xdr:sp macro="" textlink="">
      <xdr:nvSpPr>
        <xdr:cNvPr id="69" name="フローチャート: 判断 68">
          <a:extLst>
            <a:ext uri="{FF2B5EF4-FFF2-40B4-BE49-F238E27FC236}">
              <a16:creationId xmlns:a16="http://schemas.microsoft.com/office/drawing/2014/main" id="{AC561D47-933B-45A5-B85F-161492E4FA68}"/>
            </a:ext>
          </a:extLst>
        </xdr:cNvPr>
        <xdr:cNvSpPr/>
      </xdr:nvSpPr>
      <xdr:spPr>
        <a:xfrm>
          <a:off x="1079500" y="613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FDA31E0-11BF-4E5A-9453-649EE870005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842DFB7-679C-4B26-9669-13A32543794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D123EC1-6E41-44AF-AEC6-02D3CAA5927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D11616D-224B-4234-A89B-4EB9140C308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BEF4F2FC-E413-4642-9904-0CBBB16EC90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53158</xdr:rowOff>
    </xdr:from>
    <xdr:to>
      <xdr:col>24</xdr:col>
      <xdr:colOff>114300</xdr:colOff>
      <xdr:row>35</xdr:row>
      <xdr:rowOff>154758</xdr:rowOff>
    </xdr:to>
    <xdr:sp macro="" textlink="">
      <xdr:nvSpPr>
        <xdr:cNvPr id="75" name="楕円 74">
          <a:extLst>
            <a:ext uri="{FF2B5EF4-FFF2-40B4-BE49-F238E27FC236}">
              <a16:creationId xmlns:a16="http://schemas.microsoft.com/office/drawing/2014/main" id="{B52A9AF8-E599-47F5-B30D-40DF41B03E98}"/>
            </a:ext>
          </a:extLst>
        </xdr:cNvPr>
        <xdr:cNvSpPr/>
      </xdr:nvSpPr>
      <xdr:spPr>
        <a:xfrm>
          <a:off x="4584700" y="605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139535</xdr:rowOff>
    </xdr:from>
    <xdr:ext cx="405111" cy="259045"/>
    <xdr:sp macro="" textlink="">
      <xdr:nvSpPr>
        <xdr:cNvPr id="76" name="【図書館】&#10;有形固定資産減価償却率該当値テキスト">
          <a:extLst>
            <a:ext uri="{FF2B5EF4-FFF2-40B4-BE49-F238E27FC236}">
              <a16:creationId xmlns:a16="http://schemas.microsoft.com/office/drawing/2014/main" id="{40F7B3BF-C21F-443E-B21F-D2EE7510F703}"/>
            </a:ext>
          </a:extLst>
        </xdr:cNvPr>
        <xdr:cNvSpPr txBox="1"/>
      </xdr:nvSpPr>
      <xdr:spPr>
        <a:xfrm>
          <a:off x="4673600" y="5968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142966</xdr:rowOff>
    </xdr:from>
    <xdr:to>
      <xdr:col>20</xdr:col>
      <xdr:colOff>38100</xdr:colOff>
      <xdr:row>35</xdr:row>
      <xdr:rowOff>73116</xdr:rowOff>
    </xdr:to>
    <xdr:sp macro="" textlink="">
      <xdr:nvSpPr>
        <xdr:cNvPr id="77" name="楕円 76">
          <a:extLst>
            <a:ext uri="{FF2B5EF4-FFF2-40B4-BE49-F238E27FC236}">
              <a16:creationId xmlns:a16="http://schemas.microsoft.com/office/drawing/2014/main" id="{35601138-2887-4345-8FE2-7992C389385D}"/>
            </a:ext>
          </a:extLst>
        </xdr:cNvPr>
        <xdr:cNvSpPr/>
      </xdr:nvSpPr>
      <xdr:spPr>
        <a:xfrm>
          <a:off x="3746500" y="597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22316</xdr:rowOff>
    </xdr:from>
    <xdr:to>
      <xdr:col>24</xdr:col>
      <xdr:colOff>63500</xdr:colOff>
      <xdr:row>35</xdr:row>
      <xdr:rowOff>103958</xdr:rowOff>
    </xdr:to>
    <xdr:cxnSp macro="">
      <xdr:nvCxnSpPr>
        <xdr:cNvPr id="78" name="直線コネクタ 77">
          <a:extLst>
            <a:ext uri="{FF2B5EF4-FFF2-40B4-BE49-F238E27FC236}">
              <a16:creationId xmlns:a16="http://schemas.microsoft.com/office/drawing/2014/main" id="{2621C4F2-46B4-44AA-8A77-E7FCEA54FCCB}"/>
            </a:ext>
          </a:extLst>
        </xdr:cNvPr>
        <xdr:cNvCxnSpPr/>
      </xdr:nvCxnSpPr>
      <xdr:spPr>
        <a:xfrm>
          <a:off x="3797300" y="6023066"/>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61323</xdr:rowOff>
    </xdr:from>
    <xdr:to>
      <xdr:col>15</xdr:col>
      <xdr:colOff>101600</xdr:colOff>
      <xdr:row>34</xdr:row>
      <xdr:rowOff>162923</xdr:rowOff>
    </xdr:to>
    <xdr:sp macro="" textlink="">
      <xdr:nvSpPr>
        <xdr:cNvPr id="79" name="楕円 78">
          <a:extLst>
            <a:ext uri="{FF2B5EF4-FFF2-40B4-BE49-F238E27FC236}">
              <a16:creationId xmlns:a16="http://schemas.microsoft.com/office/drawing/2014/main" id="{31DE17CE-455E-4137-9D62-CE544C4A3659}"/>
            </a:ext>
          </a:extLst>
        </xdr:cNvPr>
        <xdr:cNvSpPr/>
      </xdr:nvSpPr>
      <xdr:spPr>
        <a:xfrm>
          <a:off x="2857500" y="589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112123</xdr:rowOff>
    </xdr:from>
    <xdr:to>
      <xdr:col>19</xdr:col>
      <xdr:colOff>177800</xdr:colOff>
      <xdr:row>35</xdr:row>
      <xdr:rowOff>22316</xdr:rowOff>
    </xdr:to>
    <xdr:cxnSp macro="">
      <xdr:nvCxnSpPr>
        <xdr:cNvPr id="80" name="直線コネクタ 79">
          <a:extLst>
            <a:ext uri="{FF2B5EF4-FFF2-40B4-BE49-F238E27FC236}">
              <a16:creationId xmlns:a16="http://schemas.microsoft.com/office/drawing/2014/main" id="{CF2EBC58-FD18-4940-A87C-0F0A1EB7274F}"/>
            </a:ext>
          </a:extLst>
        </xdr:cNvPr>
        <xdr:cNvCxnSpPr/>
      </xdr:nvCxnSpPr>
      <xdr:spPr>
        <a:xfrm>
          <a:off x="2908300" y="5941423"/>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12337</xdr:rowOff>
    </xdr:from>
    <xdr:to>
      <xdr:col>10</xdr:col>
      <xdr:colOff>165100</xdr:colOff>
      <xdr:row>34</xdr:row>
      <xdr:rowOff>113937</xdr:rowOff>
    </xdr:to>
    <xdr:sp macro="" textlink="">
      <xdr:nvSpPr>
        <xdr:cNvPr id="81" name="楕円 80">
          <a:extLst>
            <a:ext uri="{FF2B5EF4-FFF2-40B4-BE49-F238E27FC236}">
              <a16:creationId xmlns:a16="http://schemas.microsoft.com/office/drawing/2014/main" id="{943E7FDD-90EC-4AAD-A41E-310500BEC34C}"/>
            </a:ext>
          </a:extLst>
        </xdr:cNvPr>
        <xdr:cNvSpPr/>
      </xdr:nvSpPr>
      <xdr:spPr>
        <a:xfrm>
          <a:off x="1968500" y="584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63137</xdr:rowOff>
    </xdr:from>
    <xdr:to>
      <xdr:col>15</xdr:col>
      <xdr:colOff>50800</xdr:colOff>
      <xdr:row>34</xdr:row>
      <xdr:rowOff>112123</xdr:rowOff>
    </xdr:to>
    <xdr:cxnSp macro="">
      <xdr:nvCxnSpPr>
        <xdr:cNvPr id="82" name="直線コネクタ 81">
          <a:extLst>
            <a:ext uri="{FF2B5EF4-FFF2-40B4-BE49-F238E27FC236}">
              <a16:creationId xmlns:a16="http://schemas.microsoft.com/office/drawing/2014/main" id="{E9698161-4782-4FF7-83A3-F15BCF78A38F}"/>
            </a:ext>
          </a:extLst>
        </xdr:cNvPr>
        <xdr:cNvCxnSpPr/>
      </xdr:nvCxnSpPr>
      <xdr:spPr>
        <a:xfrm>
          <a:off x="2019300" y="589243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95613</xdr:rowOff>
    </xdr:from>
    <xdr:to>
      <xdr:col>6</xdr:col>
      <xdr:colOff>38100</xdr:colOff>
      <xdr:row>34</xdr:row>
      <xdr:rowOff>25763</xdr:rowOff>
    </xdr:to>
    <xdr:sp macro="" textlink="">
      <xdr:nvSpPr>
        <xdr:cNvPr id="83" name="楕円 82">
          <a:extLst>
            <a:ext uri="{FF2B5EF4-FFF2-40B4-BE49-F238E27FC236}">
              <a16:creationId xmlns:a16="http://schemas.microsoft.com/office/drawing/2014/main" id="{F1207667-8C23-4849-94EC-50F869D4EB99}"/>
            </a:ext>
          </a:extLst>
        </xdr:cNvPr>
        <xdr:cNvSpPr/>
      </xdr:nvSpPr>
      <xdr:spPr>
        <a:xfrm>
          <a:off x="1079500" y="575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146413</xdr:rowOff>
    </xdr:from>
    <xdr:to>
      <xdr:col>10</xdr:col>
      <xdr:colOff>114300</xdr:colOff>
      <xdr:row>34</xdr:row>
      <xdr:rowOff>63137</xdr:rowOff>
    </xdr:to>
    <xdr:cxnSp macro="">
      <xdr:nvCxnSpPr>
        <xdr:cNvPr id="84" name="直線コネクタ 83">
          <a:extLst>
            <a:ext uri="{FF2B5EF4-FFF2-40B4-BE49-F238E27FC236}">
              <a16:creationId xmlns:a16="http://schemas.microsoft.com/office/drawing/2014/main" id="{2B6EC160-C22E-4678-8FDC-FCB257A9AA9F}"/>
            </a:ext>
          </a:extLst>
        </xdr:cNvPr>
        <xdr:cNvCxnSpPr/>
      </xdr:nvCxnSpPr>
      <xdr:spPr>
        <a:xfrm>
          <a:off x="1130300" y="5804263"/>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57711</xdr:rowOff>
    </xdr:from>
    <xdr:ext cx="405111" cy="259045"/>
    <xdr:sp macro="" textlink="">
      <xdr:nvSpPr>
        <xdr:cNvPr id="85" name="n_1aveValue【図書館】&#10;有形固定資産減価償却率">
          <a:extLst>
            <a:ext uri="{FF2B5EF4-FFF2-40B4-BE49-F238E27FC236}">
              <a16:creationId xmlns:a16="http://schemas.microsoft.com/office/drawing/2014/main" id="{6CCD57A7-6964-4CB4-91F4-98C4DCDEC738}"/>
            </a:ext>
          </a:extLst>
        </xdr:cNvPr>
        <xdr:cNvSpPr txBox="1"/>
      </xdr:nvSpPr>
      <xdr:spPr>
        <a:xfrm>
          <a:off x="3582044" y="640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15257</xdr:rowOff>
    </xdr:from>
    <xdr:ext cx="405111" cy="259045"/>
    <xdr:sp macro="" textlink="">
      <xdr:nvSpPr>
        <xdr:cNvPr id="86" name="n_2aveValue【図書館】&#10;有形固定資産減価償却率">
          <a:extLst>
            <a:ext uri="{FF2B5EF4-FFF2-40B4-BE49-F238E27FC236}">
              <a16:creationId xmlns:a16="http://schemas.microsoft.com/office/drawing/2014/main" id="{91BCDF4A-F8A4-4230-ACAD-60314B497ED7}"/>
            </a:ext>
          </a:extLst>
        </xdr:cNvPr>
        <xdr:cNvSpPr txBox="1"/>
      </xdr:nvSpPr>
      <xdr:spPr>
        <a:xfrm>
          <a:off x="27057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105064</xdr:rowOff>
    </xdr:from>
    <xdr:ext cx="405111" cy="259045"/>
    <xdr:sp macro="" textlink="">
      <xdr:nvSpPr>
        <xdr:cNvPr id="87" name="n_3aveValue【図書館】&#10;有形固定資産減価償却率">
          <a:extLst>
            <a:ext uri="{FF2B5EF4-FFF2-40B4-BE49-F238E27FC236}">
              <a16:creationId xmlns:a16="http://schemas.microsoft.com/office/drawing/2014/main" id="{288DB191-2B15-4697-B726-A773B65943A8}"/>
            </a:ext>
          </a:extLst>
        </xdr:cNvPr>
        <xdr:cNvSpPr txBox="1"/>
      </xdr:nvSpPr>
      <xdr:spPr>
        <a:xfrm>
          <a:off x="1816744" y="627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56078</xdr:rowOff>
    </xdr:from>
    <xdr:ext cx="405111" cy="259045"/>
    <xdr:sp macro="" textlink="">
      <xdr:nvSpPr>
        <xdr:cNvPr id="88" name="n_4aveValue【図書館】&#10;有形固定資産減価償却率">
          <a:extLst>
            <a:ext uri="{FF2B5EF4-FFF2-40B4-BE49-F238E27FC236}">
              <a16:creationId xmlns:a16="http://schemas.microsoft.com/office/drawing/2014/main" id="{EB156214-B758-4CEB-965C-8CFCC733B8FA}"/>
            </a:ext>
          </a:extLst>
        </xdr:cNvPr>
        <xdr:cNvSpPr txBox="1"/>
      </xdr:nvSpPr>
      <xdr:spPr>
        <a:xfrm>
          <a:off x="927744" y="6228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89643</xdr:rowOff>
    </xdr:from>
    <xdr:ext cx="405111" cy="259045"/>
    <xdr:sp macro="" textlink="">
      <xdr:nvSpPr>
        <xdr:cNvPr id="89" name="n_1mainValue【図書館】&#10;有形固定資産減価償却率">
          <a:extLst>
            <a:ext uri="{FF2B5EF4-FFF2-40B4-BE49-F238E27FC236}">
              <a16:creationId xmlns:a16="http://schemas.microsoft.com/office/drawing/2014/main" id="{DA848AB1-804A-49DC-83C4-FD27886A5315}"/>
            </a:ext>
          </a:extLst>
        </xdr:cNvPr>
        <xdr:cNvSpPr txBox="1"/>
      </xdr:nvSpPr>
      <xdr:spPr>
        <a:xfrm>
          <a:off x="3582044" y="57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8000</xdr:rowOff>
    </xdr:from>
    <xdr:ext cx="405111" cy="259045"/>
    <xdr:sp macro="" textlink="">
      <xdr:nvSpPr>
        <xdr:cNvPr id="90" name="n_2mainValue【図書館】&#10;有形固定資産減価償却率">
          <a:extLst>
            <a:ext uri="{FF2B5EF4-FFF2-40B4-BE49-F238E27FC236}">
              <a16:creationId xmlns:a16="http://schemas.microsoft.com/office/drawing/2014/main" id="{6256F172-50E1-4CD3-A3B6-8F9A224CA2E6}"/>
            </a:ext>
          </a:extLst>
        </xdr:cNvPr>
        <xdr:cNvSpPr txBox="1"/>
      </xdr:nvSpPr>
      <xdr:spPr>
        <a:xfrm>
          <a:off x="2705744" y="566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130464</xdr:rowOff>
    </xdr:from>
    <xdr:ext cx="405111" cy="259045"/>
    <xdr:sp macro="" textlink="">
      <xdr:nvSpPr>
        <xdr:cNvPr id="91" name="n_3mainValue【図書館】&#10;有形固定資産減価償却率">
          <a:extLst>
            <a:ext uri="{FF2B5EF4-FFF2-40B4-BE49-F238E27FC236}">
              <a16:creationId xmlns:a16="http://schemas.microsoft.com/office/drawing/2014/main" id="{39D25B7A-91BA-4993-B9A8-10901A7FE6CB}"/>
            </a:ext>
          </a:extLst>
        </xdr:cNvPr>
        <xdr:cNvSpPr txBox="1"/>
      </xdr:nvSpPr>
      <xdr:spPr>
        <a:xfrm>
          <a:off x="1816744" y="561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42290</xdr:rowOff>
    </xdr:from>
    <xdr:ext cx="405111" cy="259045"/>
    <xdr:sp macro="" textlink="">
      <xdr:nvSpPr>
        <xdr:cNvPr id="92" name="n_4mainValue【図書館】&#10;有形固定資産減価償却率">
          <a:extLst>
            <a:ext uri="{FF2B5EF4-FFF2-40B4-BE49-F238E27FC236}">
              <a16:creationId xmlns:a16="http://schemas.microsoft.com/office/drawing/2014/main" id="{1E66AFE3-491B-4C58-9777-BF99D075DD08}"/>
            </a:ext>
          </a:extLst>
        </xdr:cNvPr>
        <xdr:cNvSpPr txBox="1"/>
      </xdr:nvSpPr>
      <xdr:spPr>
        <a:xfrm>
          <a:off x="927744" y="5528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5DA61829-443D-419F-996B-AE9AFD09EF0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a:extLst>
            <a:ext uri="{FF2B5EF4-FFF2-40B4-BE49-F238E27FC236}">
              <a16:creationId xmlns:a16="http://schemas.microsoft.com/office/drawing/2014/main" id="{EE798480-84CD-4579-8D49-B2563B2D731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a:extLst>
            <a:ext uri="{FF2B5EF4-FFF2-40B4-BE49-F238E27FC236}">
              <a16:creationId xmlns:a16="http://schemas.microsoft.com/office/drawing/2014/main" id="{62C4D5AD-E4FC-4686-855B-8B266BEC2A4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a:extLst>
            <a:ext uri="{FF2B5EF4-FFF2-40B4-BE49-F238E27FC236}">
              <a16:creationId xmlns:a16="http://schemas.microsoft.com/office/drawing/2014/main" id="{A78B541E-3E7D-4EF6-8966-CF902E845BE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a:extLst>
            <a:ext uri="{FF2B5EF4-FFF2-40B4-BE49-F238E27FC236}">
              <a16:creationId xmlns:a16="http://schemas.microsoft.com/office/drawing/2014/main" id="{044ED22A-F567-4823-8690-2860D9686AA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a:extLst>
            <a:ext uri="{FF2B5EF4-FFF2-40B4-BE49-F238E27FC236}">
              <a16:creationId xmlns:a16="http://schemas.microsoft.com/office/drawing/2014/main" id="{AFDB3C0F-DBFE-48BA-BBD7-4F988FEDACF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a:extLst>
            <a:ext uri="{FF2B5EF4-FFF2-40B4-BE49-F238E27FC236}">
              <a16:creationId xmlns:a16="http://schemas.microsoft.com/office/drawing/2014/main" id="{11DFB2C9-7DD2-4829-B568-7D1D383D99E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a:extLst>
            <a:ext uri="{FF2B5EF4-FFF2-40B4-BE49-F238E27FC236}">
              <a16:creationId xmlns:a16="http://schemas.microsoft.com/office/drawing/2014/main" id="{A36402B3-E81E-4D5B-B432-688A1CFE168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1" name="テキスト ボックス 100">
          <a:extLst>
            <a:ext uri="{FF2B5EF4-FFF2-40B4-BE49-F238E27FC236}">
              <a16:creationId xmlns:a16="http://schemas.microsoft.com/office/drawing/2014/main" id="{BF158EE6-528E-440C-B2F5-826286A4DD97}"/>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a:extLst>
            <a:ext uri="{FF2B5EF4-FFF2-40B4-BE49-F238E27FC236}">
              <a16:creationId xmlns:a16="http://schemas.microsoft.com/office/drawing/2014/main" id="{A64BA847-99C2-4D5F-92C7-BD3927CCDDE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3" name="テキスト ボックス 102">
          <a:extLst>
            <a:ext uri="{FF2B5EF4-FFF2-40B4-BE49-F238E27FC236}">
              <a16:creationId xmlns:a16="http://schemas.microsoft.com/office/drawing/2014/main" id="{65D5FDFF-3C2C-4CF1-A076-B95C3DF09D8D}"/>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4" name="直線コネクタ 103">
          <a:extLst>
            <a:ext uri="{FF2B5EF4-FFF2-40B4-BE49-F238E27FC236}">
              <a16:creationId xmlns:a16="http://schemas.microsoft.com/office/drawing/2014/main" id="{CE2636A5-BF35-42A7-A46F-0BF84EC9D9F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5" name="テキスト ボックス 104">
          <a:extLst>
            <a:ext uri="{FF2B5EF4-FFF2-40B4-BE49-F238E27FC236}">
              <a16:creationId xmlns:a16="http://schemas.microsoft.com/office/drawing/2014/main" id="{638098D6-0706-4BB4-A5FA-1405BE2CE7EC}"/>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6" name="直線コネクタ 105">
          <a:extLst>
            <a:ext uri="{FF2B5EF4-FFF2-40B4-BE49-F238E27FC236}">
              <a16:creationId xmlns:a16="http://schemas.microsoft.com/office/drawing/2014/main" id="{83F256CE-642A-4A2F-9D63-7FD4C7B78C1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7" name="テキスト ボックス 106">
          <a:extLst>
            <a:ext uri="{FF2B5EF4-FFF2-40B4-BE49-F238E27FC236}">
              <a16:creationId xmlns:a16="http://schemas.microsoft.com/office/drawing/2014/main" id="{82DA8C49-9E51-4CDD-B4D7-9D5F4A99835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a:extLst>
            <a:ext uri="{FF2B5EF4-FFF2-40B4-BE49-F238E27FC236}">
              <a16:creationId xmlns:a16="http://schemas.microsoft.com/office/drawing/2014/main" id="{45DDC101-89DA-4459-85E5-25B27D14E9C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a:extLst>
            <a:ext uri="{FF2B5EF4-FFF2-40B4-BE49-F238E27FC236}">
              <a16:creationId xmlns:a16="http://schemas.microsoft.com/office/drawing/2014/main" id="{73238BE8-3482-4BC0-A422-DD8911282273}"/>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10" name="直線コネクタ 109">
          <a:extLst>
            <a:ext uri="{FF2B5EF4-FFF2-40B4-BE49-F238E27FC236}">
              <a16:creationId xmlns:a16="http://schemas.microsoft.com/office/drawing/2014/main" id="{9DE5CF47-BF30-4BDB-9349-1A4B1F16D4C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11" name="テキスト ボックス 110">
          <a:extLst>
            <a:ext uri="{FF2B5EF4-FFF2-40B4-BE49-F238E27FC236}">
              <a16:creationId xmlns:a16="http://schemas.microsoft.com/office/drawing/2014/main" id="{2E552E5C-4070-4008-B64A-4403D2697A2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2" name="直線コネクタ 111">
          <a:extLst>
            <a:ext uri="{FF2B5EF4-FFF2-40B4-BE49-F238E27FC236}">
              <a16:creationId xmlns:a16="http://schemas.microsoft.com/office/drawing/2014/main" id="{BDB9FEA3-26EF-4252-B2D0-DA1850AE4762}"/>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3" name="テキスト ボックス 112">
          <a:extLst>
            <a:ext uri="{FF2B5EF4-FFF2-40B4-BE49-F238E27FC236}">
              <a16:creationId xmlns:a16="http://schemas.microsoft.com/office/drawing/2014/main" id="{F80015D8-B669-4BFD-9F9B-A3F445A9F9F8}"/>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893A7451-F6CC-406B-8C94-7B701BF33A7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D7B873FC-C1C0-4325-8FFF-205F63BB36EB}"/>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60904C73-B3CB-432B-BB02-5DC205DA991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76200</xdr:rowOff>
    </xdr:to>
    <xdr:cxnSp macro="">
      <xdr:nvCxnSpPr>
        <xdr:cNvPr id="117" name="直線コネクタ 116">
          <a:extLst>
            <a:ext uri="{FF2B5EF4-FFF2-40B4-BE49-F238E27FC236}">
              <a16:creationId xmlns:a16="http://schemas.microsoft.com/office/drawing/2014/main" id="{8E78CAB8-03A6-4013-9DAD-C6EB3100BEFD}"/>
            </a:ext>
          </a:extLst>
        </xdr:cNvPr>
        <xdr:cNvCxnSpPr/>
      </xdr:nvCxnSpPr>
      <xdr:spPr>
        <a:xfrm flipV="1">
          <a:off x="10476865" y="5829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8" name="【図書館】&#10;一人当たり面積最小値テキスト">
          <a:extLst>
            <a:ext uri="{FF2B5EF4-FFF2-40B4-BE49-F238E27FC236}">
              <a16:creationId xmlns:a16="http://schemas.microsoft.com/office/drawing/2014/main" id="{A718BE76-1464-4AA4-9804-7C8EA27DF6EE}"/>
            </a:ext>
          </a:extLst>
        </xdr:cNvPr>
        <xdr:cNvSpPr txBox="1"/>
      </xdr:nvSpPr>
      <xdr:spPr>
        <a:xfrm>
          <a:off x="10515600"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19" name="直線コネクタ 118">
          <a:extLst>
            <a:ext uri="{FF2B5EF4-FFF2-40B4-BE49-F238E27FC236}">
              <a16:creationId xmlns:a16="http://schemas.microsoft.com/office/drawing/2014/main" id="{5D52F7AD-F969-4A13-96FA-AD55145605A5}"/>
            </a:ext>
          </a:extLst>
        </xdr:cNvPr>
        <xdr:cNvCxnSpPr/>
      </xdr:nvCxnSpPr>
      <xdr:spPr>
        <a:xfrm>
          <a:off x="10388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20" name="【図書館】&#10;一人当たり面積最大値テキスト">
          <a:extLst>
            <a:ext uri="{FF2B5EF4-FFF2-40B4-BE49-F238E27FC236}">
              <a16:creationId xmlns:a16="http://schemas.microsoft.com/office/drawing/2014/main" id="{99D7CAF7-3EE4-499B-BDD9-711FEA0ACE39}"/>
            </a:ext>
          </a:extLst>
        </xdr:cNvPr>
        <xdr:cNvSpPr txBox="1"/>
      </xdr:nvSpPr>
      <xdr:spPr>
        <a:xfrm>
          <a:off x="10515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21" name="直線コネクタ 120">
          <a:extLst>
            <a:ext uri="{FF2B5EF4-FFF2-40B4-BE49-F238E27FC236}">
              <a16:creationId xmlns:a16="http://schemas.microsoft.com/office/drawing/2014/main" id="{57D1342E-3D9E-4FEF-BE8C-77E5523D3F7A}"/>
            </a:ext>
          </a:extLst>
        </xdr:cNvPr>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137177</xdr:rowOff>
    </xdr:from>
    <xdr:ext cx="469744" cy="259045"/>
    <xdr:sp macro="" textlink="">
      <xdr:nvSpPr>
        <xdr:cNvPr id="122" name="【図書館】&#10;一人当たり面積平均値テキスト">
          <a:extLst>
            <a:ext uri="{FF2B5EF4-FFF2-40B4-BE49-F238E27FC236}">
              <a16:creationId xmlns:a16="http://schemas.microsoft.com/office/drawing/2014/main" id="{CA8EBB61-BD1E-44E2-8022-CDA077F8FDC2}"/>
            </a:ext>
          </a:extLst>
        </xdr:cNvPr>
        <xdr:cNvSpPr txBox="1"/>
      </xdr:nvSpPr>
      <xdr:spPr>
        <a:xfrm>
          <a:off x="10515600" y="682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3" name="フローチャート: 判断 122">
          <a:extLst>
            <a:ext uri="{FF2B5EF4-FFF2-40B4-BE49-F238E27FC236}">
              <a16:creationId xmlns:a16="http://schemas.microsoft.com/office/drawing/2014/main" id="{A8ADD4E6-13D0-4247-8618-A88E6EE87B3C}"/>
            </a:ext>
          </a:extLst>
        </xdr:cNvPr>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158750</xdr:rowOff>
    </xdr:from>
    <xdr:to>
      <xdr:col>50</xdr:col>
      <xdr:colOff>165100</xdr:colOff>
      <xdr:row>40</xdr:row>
      <xdr:rowOff>88900</xdr:rowOff>
    </xdr:to>
    <xdr:sp macro="" textlink="">
      <xdr:nvSpPr>
        <xdr:cNvPr id="124" name="フローチャート: 判断 123">
          <a:extLst>
            <a:ext uri="{FF2B5EF4-FFF2-40B4-BE49-F238E27FC236}">
              <a16:creationId xmlns:a16="http://schemas.microsoft.com/office/drawing/2014/main" id="{468EC044-AC1D-4A4B-B1FD-9E1617F8BFAB}"/>
            </a:ext>
          </a:extLst>
        </xdr:cNvPr>
        <xdr:cNvSpPr/>
      </xdr:nvSpPr>
      <xdr:spPr>
        <a:xfrm>
          <a:off x="9588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5" name="フローチャート: 判断 124">
          <a:extLst>
            <a:ext uri="{FF2B5EF4-FFF2-40B4-BE49-F238E27FC236}">
              <a16:creationId xmlns:a16="http://schemas.microsoft.com/office/drawing/2014/main" id="{8F10B357-292F-434B-85B5-C1736D044E48}"/>
            </a:ext>
          </a:extLst>
        </xdr:cNvPr>
        <xdr:cNvSpPr/>
      </xdr:nvSpPr>
      <xdr:spPr>
        <a:xfrm>
          <a:off x="8699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26" name="フローチャート: 判断 125">
          <a:extLst>
            <a:ext uri="{FF2B5EF4-FFF2-40B4-BE49-F238E27FC236}">
              <a16:creationId xmlns:a16="http://schemas.microsoft.com/office/drawing/2014/main" id="{0B2DD769-8829-4EE6-B48A-669ECFFC9F6B}"/>
            </a:ext>
          </a:extLst>
        </xdr:cNvPr>
        <xdr:cNvSpPr/>
      </xdr:nvSpPr>
      <xdr:spPr>
        <a:xfrm>
          <a:off x="7810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158750</xdr:rowOff>
    </xdr:from>
    <xdr:to>
      <xdr:col>36</xdr:col>
      <xdr:colOff>165100</xdr:colOff>
      <xdr:row>40</xdr:row>
      <xdr:rowOff>88900</xdr:rowOff>
    </xdr:to>
    <xdr:sp macro="" textlink="">
      <xdr:nvSpPr>
        <xdr:cNvPr id="127" name="フローチャート: 判断 126">
          <a:extLst>
            <a:ext uri="{FF2B5EF4-FFF2-40B4-BE49-F238E27FC236}">
              <a16:creationId xmlns:a16="http://schemas.microsoft.com/office/drawing/2014/main" id="{27F7D316-1EDD-4BC6-847D-1274A54E2C0B}"/>
            </a:ext>
          </a:extLst>
        </xdr:cNvPr>
        <xdr:cNvSpPr/>
      </xdr:nvSpPr>
      <xdr:spPr>
        <a:xfrm>
          <a:off x="6921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72E11AB-3EFC-4B5F-8AC1-D58FCEEF8CB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B20DF83-C8FB-44C6-9640-CADFF56FD80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F78C9E64-CA2B-4275-9EA8-EC1916AAC26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7454C0C8-DBF6-4E7E-966C-4E9E0FADC5E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1F358DFB-6A7D-43A4-8ADF-611FA2F98FF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158750</xdr:rowOff>
    </xdr:from>
    <xdr:to>
      <xdr:col>55</xdr:col>
      <xdr:colOff>50800</xdr:colOff>
      <xdr:row>38</xdr:row>
      <xdr:rowOff>88900</xdr:rowOff>
    </xdr:to>
    <xdr:sp macro="" textlink="">
      <xdr:nvSpPr>
        <xdr:cNvPr id="133" name="楕円 132">
          <a:extLst>
            <a:ext uri="{FF2B5EF4-FFF2-40B4-BE49-F238E27FC236}">
              <a16:creationId xmlns:a16="http://schemas.microsoft.com/office/drawing/2014/main" id="{1FA4FAC6-4215-4B44-94C7-E79E4F15D526}"/>
            </a:ext>
          </a:extLst>
        </xdr:cNvPr>
        <xdr:cNvSpPr/>
      </xdr:nvSpPr>
      <xdr:spPr>
        <a:xfrm>
          <a:off x="104267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10177</xdr:rowOff>
    </xdr:from>
    <xdr:ext cx="469744" cy="259045"/>
    <xdr:sp macro="" textlink="">
      <xdr:nvSpPr>
        <xdr:cNvPr id="134" name="【図書館】&#10;一人当たり面積該当値テキスト">
          <a:extLst>
            <a:ext uri="{FF2B5EF4-FFF2-40B4-BE49-F238E27FC236}">
              <a16:creationId xmlns:a16="http://schemas.microsoft.com/office/drawing/2014/main" id="{500411AA-F1C5-49E1-B6EA-23F32877DE20}"/>
            </a:ext>
          </a:extLst>
        </xdr:cNvPr>
        <xdr:cNvSpPr txBox="1"/>
      </xdr:nvSpPr>
      <xdr:spPr>
        <a:xfrm>
          <a:off x="10515600"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158750</xdr:rowOff>
    </xdr:from>
    <xdr:to>
      <xdr:col>50</xdr:col>
      <xdr:colOff>165100</xdr:colOff>
      <xdr:row>38</xdr:row>
      <xdr:rowOff>88900</xdr:rowOff>
    </xdr:to>
    <xdr:sp macro="" textlink="">
      <xdr:nvSpPr>
        <xdr:cNvPr id="135" name="楕円 134">
          <a:extLst>
            <a:ext uri="{FF2B5EF4-FFF2-40B4-BE49-F238E27FC236}">
              <a16:creationId xmlns:a16="http://schemas.microsoft.com/office/drawing/2014/main" id="{A7D73B1E-049F-4224-BF02-AC893ECFEF0D}"/>
            </a:ext>
          </a:extLst>
        </xdr:cNvPr>
        <xdr:cNvSpPr/>
      </xdr:nvSpPr>
      <xdr:spPr>
        <a:xfrm>
          <a:off x="9588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38100</xdr:rowOff>
    </xdr:from>
    <xdr:to>
      <xdr:col>55</xdr:col>
      <xdr:colOff>0</xdr:colOff>
      <xdr:row>38</xdr:row>
      <xdr:rowOff>38100</xdr:rowOff>
    </xdr:to>
    <xdr:cxnSp macro="">
      <xdr:nvCxnSpPr>
        <xdr:cNvPr id="136" name="直線コネクタ 135">
          <a:extLst>
            <a:ext uri="{FF2B5EF4-FFF2-40B4-BE49-F238E27FC236}">
              <a16:creationId xmlns:a16="http://schemas.microsoft.com/office/drawing/2014/main" id="{1682D710-6CFA-4ABC-A3E5-56B4049B1D24}"/>
            </a:ext>
          </a:extLst>
        </xdr:cNvPr>
        <xdr:cNvCxnSpPr/>
      </xdr:nvCxnSpPr>
      <xdr:spPr>
        <a:xfrm>
          <a:off x="9639300" y="6553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158750</xdr:rowOff>
    </xdr:from>
    <xdr:to>
      <xdr:col>46</xdr:col>
      <xdr:colOff>38100</xdr:colOff>
      <xdr:row>38</xdr:row>
      <xdr:rowOff>88900</xdr:rowOff>
    </xdr:to>
    <xdr:sp macro="" textlink="">
      <xdr:nvSpPr>
        <xdr:cNvPr id="137" name="楕円 136">
          <a:extLst>
            <a:ext uri="{FF2B5EF4-FFF2-40B4-BE49-F238E27FC236}">
              <a16:creationId xmlns:a16="http://schemas.microsoft.com/office/drawing/2014/main" id="{EEC96B6D-AB0B-417B-AE0C-B19AA78D583C}"/>
            </a:ext>
          </a:extLst>
        </xdr:cNvPr>
        <xdr:cNvSpPr/>
      </xdr:nvSpPr>
      <xdr:spPr>
        <a:xfrm>
          <a:off x="8699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38100</xdr:rowOff>
    </xdr:from>
    <xdr:to>
      <xdr:col>50</xdr:col>
      <xdr:colOff>114300</xdr:colOff>
      <xdr:row>38</xdr:row>
      <xdr:rowOff>38100</xdr:rowOff>
    </xdr:to>
    <xdr:cxnSp macro="">
      <xdr:nvCxnSpPr>
        <xdr:cNvPr id="138" name="直線コネクタ 137">
          <a:extLst>
            <a:ext uri="{FF2B5EF4-FFF2-40B4-BE49-F238E27FC236}">
              <a16:creationId xmlns:a16="http://schemas.microsoft.com/office/drawing/2014/main" id="{2419D863-9778-4ED0-A991-70DED4FE9A01}"/>
            </a:ext>
          </a:extLst>
        </xdr:cNvPr>
        <xdr:cNvCxnSpPr/>
      </xdr:nvCxnSpPr>
      <xdr:spPr>
        <a:xfrm>
          <a:off x="8750300" y="6553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158750</xdr:rowOff>
    </xdr:from>
    <xdr:to>
      <xdr:col>41</xdr:col>
      <xdr:colOff>101600</xdr:colOff>
      <xdr:row>38</xdr:row>
      <xdr:rowOff>88900</xdr:rowOff>
    </xdr:to>
    <xdr:sp macro="" textlink="">
      <xdr:nvSpPr>
        <xdr:cNvPr id="139" name="楕円 138">
          <a:extLst>
            <a:ext uri="{FF2B5EF4-FFF2-40B4-BE49-F238E27FC236}">
              <a16:creationId xmlns:a16="http://schemas.microsoft.com/office/drawing/2014/main" id="{2F81922E-D7D7-40EE-B0D6-C858CAD59732}"/>
            </a:ext>
          </a:extLst>
        </xdr:cNvPr>
        <xdr:cNvSpPr/>
      </xdr:nvSpPr>
      <xdr:spPr>
        <a:xfrm>
          <a:off x="7810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38100</xdr:rowOff>
    </xdr:from>
    <xdr:to>
      <xdr:col>45</xdr:col>
      <xdr:colOff>177800</xdr:colOff>
      <xdr:row>38</xdr:row>
      <xdr:rowOff>38100</xdr:rowOff>
    </xdr:to>
    <xdr:cxnSp macro="">
      <xdr:nvCxnSpPr>
        <xdr:cNvPr id="140" name="直線コネクタ 139">
          <a:extLst>
            <a:ext uri="{FF2B5EF4-FFF2-40B4-BE49-F238E27FC236}">
              <a16:creationId xmlns:a16="http://schemas.microsoft.com/office/drawing/2014/main" id="{9E6BC797-425A-4119-9C92-07EBC5C62665}"/>
            </a:ext>
          </a:extLst>
        </xdr:cNvPr>
        <xdr:cNvCxnSpPr/>
      </xdr:nvCxnSpPr>
      <xdr:spPr>
        <a:xfrm>
          <a:off x="7861300" y="6553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158750</xdr:rowOff>
    </xdr:from>
    <xdr:to>
      <xdr:col>36</xdr:col>
      <xdr:colOff>165100</xdr:colOff>
      <xdr:row>38</xdr:row>
      <xdr:rowOff>88900</xdr:rowOff>
    </xdr:to>
    <xdr:sp macro="" textlink="">
      <xdr:nvSpPr>
        <xdr:cNvPr id="141" name="楕円 140">
          <a:extLst>
            <a:ext uri="{FF2B5EF4-FFF2-40B4-BE49-F238E27FC236}">
              <a16:creationId xmlns:a16="http://schemas.microsoft.com/office/drawing/2014/main" id="{529EB556-F150-455E-A91A-B8E7A70292E8}"/>
            </a:ext>
          </a:extLst>
        </xdr:cNvPr>
        <xdr:cNvSpPr/>
      </xdr:nvSpPr>
      <xdr:spPr>
        <a:xfrm>
          <a:off x="6921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38100</xdr:rowOff>
    </xdr:from>
    <xdr:to>
      <xdr:col>41</xdr:col>
      <xdr:colOff>50800</xdr:colOff>
      <xdr:row>38</xdr:row>
      <xdr:rowOff>38100</xdr:rowOff>
    </xdr:to>
    <xdr:cxnSp macro="">
      <xdr:nvCxnSpPr>
        <xdr:cNvPr id="142" name="直線コネクタ 141">
          <a:extLst>
            <a:ext uri="{FF2B5EF4-FFF2-40B4-BE49-F238E27FC236}">
              <a16:creationId xmlns:a16="http://schemas.microsoft.com/office/drawing/2014/main" id="{B286EE9D-6896-4E08-8616-9291D771288E}"/>
            </a:ext>
          </a:extLst>
        </xdr:cNvPr>
        <xdr:cNvCxnSpPr/>
      </xdr:nvCxnSpPr>
      <xdr:spPr>
        <a:xfrm>
          <a:off x="6972300" y="6553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80027</xdr:rowOff>
    </xdr:from>
    <xdr:ext cx="469744" cy="259045"/>
    <xdr:sp macro="" textlink="">
      <xdr:nvSpPr>
        <xdr:cNvPr id="143" name="n_1aveValue【図書館】&#10;一人当たり面積">
          <a:extLst>
            <a:ext uri="{FF2B5EF4-FFF2-40B4-BE49-F238E27FC236}">
              <a16:creationId xmlns:a16="http://schemas.microsoft.com/office/drawing/2014/main" id="{56E4BF4C-9666-4F8E-B79A-52438812F6A5}"/>
            </a:ext>
          </a:extLst>
        </xdr:cNvPr>
        <xdr:cNvSpPr txBox="1"/>
      </xdr:nvSpPr>
      <xdr:spPr>
        <a:xfrm>
          <a:off x="9391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80027</xdr:rowOff>
    </xdr:from>
    <xdr:ext cx="469744" cy="259045"/>
    <xdr:sp macro="" textlink="">
      <xdr:nvSpPr>
        <xdr:cNvPr id="144" name="n_2aveValue【図書館】&#10;一人当たり面積">
          <a:extLst>
            <a:ext uri="{FF2B5EF4-FFF2-40B4-BE49-F238E27FC236}">
              <a16:creationId xmlns:a16="http://schemas.microsoft.com/office/drawing/2014/main" id="{CDDF3A13-8D85-4897-82C0-0F4B720F83F7}"/>
            </a:ext>
          </a:extLst>
        </xdr:cNvPr>
        <xdr:cNvSpPr txBox="1"/>
      </xdr:nvSpPr>
      <xdr:spPr>
        <a:xfrm>
          <a:off x="8515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80027</xdr:rowOff>
    </xdr:from>
    <xdr:ext cx="469744" cy="259045"/>
    <xdr:sp macro="" textlink="">
      <xdr:nvSpPr>
        <xdr:cNvPr id="145" name="n_3aveValue【図書館】&#10;一人当たり面積">
          <a:extLst>
            <a:ext uri="{FF2B5EF4-FFF2-40B4-BE49-F238E27FC236}">
              <a16:creationId xmlns:a16="http://schemas.microsoft.com/office/drawing/2014/main" id="{193649C9-4558-4877-8613-812E50CA2511}"/>
            </a:ext>
          </a:extLst>
        </xdr:cNvPr>
        <xdr:cNvSpPr txBox="1"/>
      </xdr:nvSpPr>
      <xdr:spPr>
        <a:xfrm>
          <a:off x="7626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80027</xdr:rowOff>
    </xdr:from>
    <xdr:ext cx="469744" cy="259045"/>
    <xdr:sp macro="" textlink="">
      <xdr:nvSpPr>
        <xdr:cNvPr id="146" name="n_4aveValue【図書館】&#10;一人当たり面積">
          <a:extLst>
            <a:ext uri="{FF2B5EF4-FFF2-40B4-BE49-F238E27FC236}">
              <a16:creationId xmlns:a16="http://schemas.microsoft.com/office/drawing/2014/main" id="{D1026420-6D85-48A4-8087-66E92C268CFB}"/>
            </a:ext>
          </a:extLst>
        </xdr:cNvPr>
        <xdr:cNvSpPr txBox="1"/>
      </xdr:nvSpPr>
      <xdr:spPr>
        <a:xfrm>
          <a:off x="6737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105427</xdr:rowOff>
    </xdr:from>
    <xdr:ext cx="469744" cy="259045"/>
    <xdr:sp macro="" textlink="">
      <xdr:nvSpPr>
        <xdr:cNvPr id="147" name="n_1mainValue【図書館】&#10;一人当たり面積">
          <a:extLst>
            <a:ext uri="{FF2B5EF4-FFF2-40B4-BE49-F238E27FC236}">
              <a16:creationId xmlns:a16="http://schemas.microsoft.com/office/drawing/2014/main" id="{FB620CEF-6887-49A5-B64E-6A97127C921A}"/>
            </a:ext>
          </a:extLst>
        </xdr:cNvPr>
        <xdr:cNvSpPr txBox="1"/>
      </xdr:nvSpPr>
      <xdr:spPr>
        <a:xfrm>
          <a:off x="93917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105427</xdr:rowOff>
    </xdr:from>
    <xdr:ext cx="469744" cy="259045"/>
    <xdr:sp macro="" textlink="">
      <xdr:nvSpPr>
        <xdr:cNvPr id="148" name="n_2mainValue【図書館】&#10;一人当たり面積">
          <a:extLst>
            <a:ext uri="{FF2B5EF4-FFF2-40B4-BE49-F238E27FC236}">
              <a16:creationId xmlns:a16="http://schemas.microsoft.com/office/drawing/2014/main" id="{2DC3A5AF-6E72-4130-9B47-29A1DCBFC804}"/>
            </a:ext>
          </a:extLst>
        </xdr:cNvPr>
        <xdr:cNvSpPr txBox="1"/>
      </xdr:nvSpPr>
      <xdr:spPr>
        <a:xfrm>
          <a:off x="85154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105427</xdr:rowOff>
    </xdr:from>
    <xdr:ext cx="469744" cy="259045"/>
    <xdr:sp macro="" textlink="">
      <xdr:nvSpPr>
        <xdr:cNvPr id="149" name="n_3mainValue【図書館】&#10;一人当たり面積">
          <a:extLst>
            <a:ext uri="{FF2B5EF4-FFF2-40B4-BE49-F238E27FC236}">
              <a16:creationId xmlns:a16="http://schemas.microsoft.com/office/drawing/2014/main" id="{DF8FF5FC-1FDC-404C-99C7-F861EBB64907}"/>
            </a:ext>
          </a:extLst>
        </xdr:cNvPr>
        <xdr:cNvSpPr txBox="1"/>
      </xdr:nvSpPr>
      <xdr:spPr>
        <a:xfrm>
          <a:off x="76264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105427</xdr:rowOff>
    </xdr:from>
    <xdr:ext cx="469744" cy="259045"/>
    <xdr:sp macro="" textlink="">
      <xdr:nvSpPr>
        <xdr:cNvPr id="150" name="n_4mainValue【図書館】&#10;一人当たり面積">
          <a:extLst>
            <a:ext uri="{FF2B5EF4-FFF2-40B4-BE49-F238E27FC236}">
              <a16:creationId xmlns:a16="http://schemas.microsoft.com/office/drawing/2014/main" id="{0D651581-2EC3-4922-B551-D9BEAEF8E768}"/>
            </a:ext>
          </a:extLst>
        </xdr:cNvPr>
        <xdr:cNvSpPr txBox="1"/>
      </xdr:nvSpPr>
      <xdr:spPr>
        <a:xfrm>
          <a:off x="67374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E3836CC3-0FA6-4FE9-8FBD-F8A4B901217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AB9E0CAA-56D0-481C-B893-9DE4C94C732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1C0BD442-A651-4460-BA42-BB65F02FDA6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DAEA4A1C-F225-4079-87D4-720FA03AC4B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D71906A7-750E-4F4B-93B0-2B64A4CB8AF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495038E4-96BF-4A06-A380-6D59FEA9290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0AF1C150-BB4B-4979-BF4D-4F46CFF00BB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03BEEEFD-7A9C-4AF3-9243-9153FA6AD12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B86A39C3-992C-4A82-ACBF-F7C4FA7B103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82B5869D-316B-4139-B05F-BB8F186D211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6DEFC804-3ECB-4D31-BE39-A66F0DC71DC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a:extLst>
            <a:ext uri="{FF2B5EF4-FFF2-40B4-BE49-F238E27FC236}">
              <a16:creationId xmlns:a16="http://schemas.microsoft.com/office/drawing/2014/main" id="{049B05A9-BD89-46D1-BBB8-17AF955092F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63" name="テキスト ボックス 162">
          <a:extLst>
            <a:ext uri="{FF2B5EF4-FFF2-40B4-BE49-F238E27FC236}">
              <a16:creationId xmlns:a16="http://schemas.microsoft.com/office/drawing/2014/main" id="{65E52C08-870B-4F0E-8452-7B8D0C87E941}"/>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a:extLst>
            <a:ext uri="{FF2B5EF4-FFF2-40B4-BE49-F238E27FC236}">
              <a16:creationId xmlns:a16="http://schemas.microsoft.com/office/drawing/2014/main" id="{79F47B10-3730-4195-8F80-26ACED83341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a:extLst>
            <a:ext uri="{FF2B5EF4-FFF2-40B4-BE49-F238E27FC236}">
              <a16:creationId xmlns:a16="http://schemas.microsoft.com/office/drawing/2014/main" id="{165A8DE1-C9F8-4ACD-9288-0610B31746E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a:extLst>
            <a:ext uri="{FF2B5EF4-FFF2-40B4-BE49-F238E27FC236}">
              <a16:creationId xmlns:a16="http://schemas.microsoft.com/office/drawing/2014/main" id="{B4433130-9CA4-42D7-97DC-6AD90362A13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a:extLst>
            <a:ext uri="{FF2B5EF4-FFF2-40B4-BE49-F238E27FC236}">
              <a16:creationId xmlns:a16="http://schemas.microsoft.com/office/drawing/2014/main" id="{32C2ACFB-FF8E-4463-A926-E940F94EF01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a:extLst>
            <a:ext uri="{FF2B5EF4-FFF2-40B4-BE49-F238E27FC236}">
              <a16:creationId xmlns:a16="http://schemas.microsoft.com/office/drawing/2014/main" id="{DD671913-F31F-4785-B3E4-C4E24C9DBB9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a:extLst>
            <a:ext uri="{FF2B5EF4-FFF2-40B4-BE49-F238E27FC236}">
              <a16:creationId xmlns:a16="http://schemas.microsoft.com/office/drawing/2014/main" id="{36742799-4CB2-4159-ABB4-A68DAF69F08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a:extLst>
            <a:ext uri="{FF2B5EF4-FFF2-40B4-BE49-F238E27FC236}">
              <a16:creationId xmlns:a16="http://schemas.microsoft.com/office/drawing/2014/main" id="{7042DCA9-8ED1-4E50-A070-72A9915B213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a:extLst>
            <a:ext uri="{FF2B5EF4-FFF2-40B4-BE49-F238E27FC236}">
              <a16:creationId xmlns:a16="http://schemas.microsoft.com/office/drawing/2014/main" id="{E3A55297-243E-4774-965D-90EA6E31D84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a:extLst>
            <a:ext uri="{FF2B5EF4-FFF2-40B4-BE49-F238E27FC236}">
              <a16:creationId xmlns:a16="http://schemas.microsoft.com/office/drawing/2014/main" id="{9E7B37B7-50A2-4752-AE6A-4C21AD34398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73" name="テキスト ボックス 172">
          <a:extLst>
            <a:ext uri="{FF2B5EF4-FFF2-40B4-BE49-F238E27FC236}">
              <a16:creationId xmlns:a16="http://schemas.microsoft.com/office/drawing/2014/main" id="{CDCD0B45-86AC-4F7F-AD5D-088641EB4043}"/>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a:extLst>
            <a:ext uri="{FF2B5EF4-FFF2-40B4-BE49-F238E27FC236}">
              <a16:creationId xmlns:a16="http://schemas.microsoft.com/office/drawing/2014/main" id="{F7A9C114-7E59-4E01-8527-A3DDD0D0647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5" name="テキスト ボックス 174">
          <a:extLst>
            <a:ext uri="{FF2B5EF4-FFF2-40B4-BE49-F238E27FC236}">
              <a16:creationId xmlns:a16="http://schemas.microsoft.com/office/drawing/2014/main" id="{F910A8E7-B78C-49FD-A22E-1635ECD94D4D}"/>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6" name="【体育館・プール】&#10;有形固定資産減価償却率グラフ枠">
          <a:extLst>
            <a:ext uri="{FF2B5EF4-FFF2-40B4-BE49-F238E27FC236}">
              <a16:creationId xmlns:a16="http://schemas.microsoft.com/office/drawing/2014/main" id="{DA93BB1B-833C-4C6D-A0EB-FB1D4EC6603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94706</xdr:rowOff>
    </xdr:from>
    <xdr:to>
      <xdr:col>24</xdr:col>
      <xdr:colOff>62865</xdr:colOff>
      <xdr:row>63</xdr:row>
      <xdr:rowOff>128996</xdr:rowOff>
    </xdr:to>
    <xdr:cxnSp macro="">
      <xdr:nvCxnSpPr>
        <xdr:cNvPr id="177" name="直線コネクタ 176">
          <a:extLst>
            <a:ext uri="{FF2B5EF4-FFF2-40B4-BE49-F238E27FC236}">
              <a16:creationId xmlns:a16="http://schemas.microsoft.com/office/drawing/2014/main" id="{529F76B4-9171-4EC7-9907-A92ECFF83816}"/>
            </a:ext>
          </a:extLst>
        </xdr:cNvPr>
        <xdr:cNvCxnSpPr/>
      </xdr:nvCxnSpPr>
      <xdr:spPr>
        <a:xfrm flipV="1">
          <a:off x="4634865" y="9695906"/>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132823</xdr:rowOff>
    </xdr:from>
    <xdr:ext cx="405111" cy="259045"/>
    <xdr:sp macro="" textlink="">
      <xdr:nvSpPr>
        <xdr:cNvPr id="178" name="【体育館・プール】&#10;有形固定資産減価償却率最小値テキスト">
          <a:extLst>
            <a:ext uri="{FF2B5EF4-FFF2-40B4-BE49-F238E27FC236}">
              <a16:creationId xmlns:a16="http://schemas.microsoft.com/office/drawing/2014/main" id="{B49772A7-64BA-4075-A74F-FAD46C9DC481}"/>
            </a:ext>
          </a:extLst>
        </xdr:cNvPr>
        <xdr:cNvSpPr txBox="1"/>
      </xdr:nvSpPr>
      <xdr:spPr>
        <a:xfrm>
          <a:off x="4673600" y="1093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128996</xdr:rowOff>
    </xdr:from>
    <xdr:to>
      <xdr:col>24</xdr:col>
      <xdr:colOff>152400</xdr:colOff>
      <xdr:row>63</xdr:row>
      <xdr:rowOff>128996</xdr:rowOff>
    </xdr:to>
    <xdr:cxnSp macro="">
      <xdr:nvCxnSpPr>
        <xdr:cNvPr id="179" name="直線コネクタ 178">
          <a:extLst>
            <a:ext uri="{FF2B5EF4-FFF2-40B4-BE49-F238E27FC236}">
              <a16:creationId xmlns:a16="http://schemas.microsoft.com/office/drawing/2014/main" id="{094431AD-34DF-4327-8514-E41805A5D5BD}"/>
            </a:ext>
          </a:extLst>
        </xdr:cNvPr>
        <xdr:cNvCxnSpPr/>
      </xdr:nvCxnSpPr>
      <xdr:spPr>
        <a:xfrm>
          <a:off x="4546600" y="1093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41383</xdr:rowOff>
    </xdr:from>
    <xdr:ext cx="405111" cy="259045"/>
    <xdr:sp macro="" textlink="">
      <xdr:nvSpPr>
        <xdr:cNvPr id="180" name="【体育館・プール】&#10;有形固定資産減価償却率最大値テキスト">
          <a:extLst>
            <a:ext uri="{FF2B5EF4-FFF2-40B4-BE49-F238E27FC236}">
              <a16:creationId xmlns:a16="http://schemas.microsoft.com/office/drawing/2014/main" id="{09935304-5D69-4CB3-A3FC-AB62B890D196}"/>
            </a:ext>
          </a:extLst>
        </xdr:cNvPr>
        <xdr:cNvSpPr txBox="1"/>
      </xdr:nvSpPr>
      <xdr:spPr>
        <a:xfrm>
          <a:off x="4673600" y="947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94706</xdr:rowOff>
    </xdr:from>
    <xdr:to>
      <xdr:col>24</xdr:col>
      <xdr:colOff>152400</xdr:colOff>
      <xdr:row>56</xdr:row>
      <xdr:rowOff>94706</xdr:rowOff>
    </xdr:to>
    <xdr:cxnSp macro="">
      <xdr:nvCxnSpPr>
        <xdr:cNvPr id="181" name="直線コネクタ 180">
          <a:extLst>
            <a:ext uri="{FF2B5EF4-FFF2-40B4-BE49-F238E27FC236}">
              <a16:creationId xmlns:a16="http://schemas.microsoft.com/office/drawing/2014/main" id="{6DF29997-FAF5-4096-AE29-AEB9F9230E78}"/>
            </a:ext>
          </a:extLst>
        </xdr:cNvPr>
        <xdr:cNvCxnSpPr/>
      </xdr:nvCxnSpPr>
      <xdr:spPr>
        <a:xfrm>
          <a:off x="4546600" y="96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22696</xdr:rowOff>
    </xdr:from>
    <xdr:ext cx="405111" cy="259045"/>
    <xdr:sp macro="" textlink="">
      <xdr:nvSpPr>
        <xdr:cNvPr id="182" name="【体育館・プール】&#10;有形固定資産減価償却率平均値テキスト">
          <a:extLst>
            <a:ext uri="{FF2B5EF4-FFF2-40B4-BE49-F238E27FC236}">
              <a16:creationId xmlns:a16="http://schemas.microsoft.com/office/drawing/2014/main" id="{67BEA827-1BD8-400F-87BF-D72A81D52CC3}"/>
            </a:ext>
          </a:extLst>
        </xdr:cNvPr>
        <xdr:cNvSpPr txBox="1"/>
      </xdr:nvSpPr>
      <xdr:spPr>
        <a:xfrm>
          <a:off x="4673600" y="996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83" name="フローチャート: 判断 182">
          <a:extLst>
            <a:ext uri="{FF2B5EF4-FFF2-40B4-BE49-F238E27FC236}">
              <a16:creationId xmlns:a16="http://schemas.microsoft.com/office/drawing/2014/main" id="{4A949610-FBB5-43A8-B2D7-D120500B0BB0}"/>
            </a:ext>
          </a:extLst>
        </xdr:cNvPr>
        <xdr:cNvSpPr/>
      </xdr:nvSpPr>
      <xdr:spPr>
        <a:xfrm>
          <a:off x="45847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125549</xdr:rowOff>
    </xdr:from>
    <xdr:to>
      <xdr:col>20</xdr:col>
      <xdr:colOff>38100</xdr:colOff>
      <xdr:row>59</xdr:row>
      <xdr:rowOff>55699</xdr:rowOff>
    </xdr:to>
    <xdr:sp macro="" textlink="">
      <xdr:nvSpPr>
        <xdr:cNvPr id="184" name="フローチャート: 判断 183">
          <a:extLst>
            <a:ext uri="{FF2B5EF4-FFF2-40B4-BE49-F238E27FC236}">
              <a16:creationId xmlns:a16="http://schemas.microsoft.com/office/drawing/2014/main" id="{23BD279A-DF69-41F0-AEE2-72919C696854}"/>
            </a:ext>
          </a:extLst>
        </xdr:cNvPr>
        <xdr:cNvSpPr/>
      </xdr:nvSpPr>
      <xdr:spPr>
        <a:xfrm>
          <a:off x="37465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73297</xdr:rowOff>
    </xdr:from>
    <xdr:to>
      <xdr:col>15</xdr:col>
      <xdr:colOff>101600</xdr:colOff>
      <xdr:row>59</xdr:row>
      <xdr:rowOff>3447</xdr:rowOff>
    </xdr:to>
    <xdr:sp macro="" textlink="">
      <xdr:nvSpPr>
        <xdr:cNvPr id="185" name="フローチャート: 判断 184">
          <a:extLst>
            <a:ext uri="{FF2B5EF4-FFF2-40B4-BE49-F238E27FC236}">
              <a16:creationId xmlns:a16="http://schemas.microsoft.com/office/drawing/2014/main" id="{A35DFD33-CEF1-4551-8A4B-A3918DF2F9FF}"/>
            </a:ext>
          </a:extLst>
        </xdr:cNvPr>
        <xdr:cNvSpPr/>
      </xdr:nvSpPr>
      <xdr:spPr>
        <a:xfrm>
          <a:off x="2857500" y="1001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27577</xdr:rowOff>
    </xdr:from>
    <xdr:to>
      <xdr:col>10</xdr:col>
      <xdr:colOff>165100</xdr:colOff>
      <xdr:row>58</xdr:row>
      <xdr:rowOff>129177</xdr:rowOff>
    </xdr:to>
    <xdr:sp macro="" textlink="">
      <xdr:nvSpPr>
        <xdr:cNvPr id="186" name="フローチャート: 判断 185">
          <a:extLst>
            <a:ext uri="{FF2B5EF4-FFF2-40B4-BE49-F238E27FC236}">
              <a16:creationId xmlns:a16="http://schemas.microsoft.com/office/drawing/2014/main" id="{E1245B03-BD69-4369-B9BE-4361BE8D7DC5}"/>
            </a:ext>
          </a:extLst>
        </xdr:cNvPr>
        <xdr:cNvSpPr/>
      </xdr:nvSpPr>
      <xdr:spPr>
        <a:xfrm>
          <a:off x="1968500" y="997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169635</xdr:rowOff>
    </xdr:from>
    <xdr:to>
      <xdr:col>6</xdr:col>
      <xdr:colOff>38100</xdr:colOff>
      <xdr:row>58</xdr:row>
      <xdr:rowOff>99785</xdr:rowOff>
    </xdr:to>
    <xdr:sp macro="" textlink="">
      <xdr:nvSpPr>
        <xdr:cNvPr id="187" name="フローチャート: 判断 186">
          <a:extLst>
            <a:ext uri="{FF2B5EF4-FFF2-40B4-BE49-F238E27FC236}">
              <a16:creationId xmlns:a16="http://schemas.microsoft.com/office/drawing/2014/main" id="{1616C605-141E-4602-8F7C-78E2C454AE0A}"/>
            </a:ext>
          </a:extLst>
        </xdr:cNvPr>
        <xdr:cNvSpPr/>
      </xdr:nvSpPr>
      <xdr:spPr>
        <a:xfrm>
          <a:off x="1079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DAF888B8-696E-4BF3-9995-4EC32CE497B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9D62BD00-8A25-4708-81C2-CA1ADEB0D2C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AAAC452C-B9FF-4A1E-BC98-5BFDB728BA7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0DE9F8FF-0288-4859-885B-E6F34FC3FBD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5EC492D3-5643-48C8-814F-BE5EEEF8CBC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32476</xdr:rowOff>
    </xdr:from>
    <xdr:to>
      <xdr:col>24</xdr:col>
      <xdr:colOff>114300</xdr:colOff>
      <xdr:row>59</xdr:row>
      <xdr:rowOff>134076</xdr:rowOff>
    </xdr:to>
    <xdr:sp macro="" textlink="">
      <xdr:nvSpPr>
        <xdr:cNvPr id="193" name="楕円 192">
          <a:extLst>
            <a:ext uri="{FF2B5EF4-FFF2-40B4-BE49-F238E27FC236}">
              <a16:creationId xmlns:a16="http://schemas.microsoft.com/office/drawing/2014/main" id="{85B51494-F36E-4F01-BCBA-22CD765E3E53}"/>
            </a:ext>
          </a:extLst>
        </xdr:cNvPr>
        <xdr:cNvSpPr/>
      </xdr:nvSpPr>
      <xdr:spPr>
        <a:xfrm>
          <a:off x="4584700" y="1014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10903</xdr:rowOff>
    </xdr:from>
    <xdr:ext cx="405111" cy="259045"/>
    <xdr:sp macro="" textlink="">
      <xdr:nvSpPr>
        <xdr:cNvPr id="194" name="【体育館・プール】&#10;有形固定資産減価償却率該当値テキスト">
          <a:extLst>
            <a:ext uri="{FF2B5EF4-FFF2-40B4-BE49-F238E27FC236}">
              <a16:creationId xmlns:a16="http://schemas.microsoft.com/office/drawing/2014/main" id="{9A46BC12-06A0-45BC-B053-A2D15FA34565}"/>
            </a:ext>
          </a:extLst>
        </xdr:cNvPr>
        <xdr:cNvSpPr txBox="1"/>
      </xdr:nvSpPr>
      <xdr:spPr>
        <a:xfrm>
          <a:off x="4673600" y="1012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74930</xdr:rowOff>
    </xdr:from>
    <xdr:to>
      <xdr:col>20</xdr:col>
      <xdr:colOff>38100</xdr:colOff>
      <xdr:row>60</xdr:row>
      <xdr:rowOff>5080</xdr:rowOff>
    </xdr:to>
    <xdr:sp macro="" textlink="">
      <xdr:nvSpPr>
        <xdr:cNvPr id="195" name="楕円 194">
          <a:extLst>
            <a:ext uri="{FF2B5EF4-FFF2-40B4-BE49-F238E27FC236}">
              <a16:creationId xmlns:a16="http://schemas.microsoft.com/office/drawing/2014/main" id="{5281B649-56DD-4AE9-9113-AFB7AF6C476E}"/>
            </a:ext>
          </a:extLst>
        </xdr:cNvPr>
        <xdr:cNvSpPr/>
      </xdr:nvSpPr>
      <xdr:spPr>
        <a:xfrm>
          <a:off x="3746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83276</xdr:rowOff>
    </xdr:from>
    <xdr:to>
      <xdr:col>24</xdr:col>
      <xdr:colOff>63500</xdr:colOff>
      <xdr:row>59</xdr:row>
      <xdr:rowOff>125730</xdr:rowOff>
    </xdr:to>
    <xdr:cxnSp macro="">
      <xdr:nvCxnSpPr>
        <xdr:cNvPr id="196" name="直線コネクタ 195">
          <a:extLst>
            <a:ext uri="{FF2B5EF4-FFF2-40B4-BE49-F238E27FC236}">
              <a16:creationId xmlns:a16="http://schemas.microsoft.com/office/drawing/2014/main" id="{AD099779-0BF3-43F8-8D9D-4CB675DE1A60}"/>
            </a:ext>
          </a:extLst>
        </xdr:cNvPr>
        <xdr:cNvCxnSpPr/>
      </xdr:nvCxnSpPr>
      <xdr:spPr>
        <a:xfrm flipV="1">
          <a:off x="3797300" y="10198826"/>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9616</xdr:rowOff>
    </xdr:from>
    <xdr:to>
      <xdr:col>15</xdr:col>
      <xdr:colOff>101600</xdr:colOff>
      <xdr:row>59</xdr:row>
      <xdr:rowOff>111216</xdr:rowOff>
    </xdr:to>
    <xdr:sp macro="" textlink="">
      <xdr:nvSpPr>
        <xdr:cNvPr id="197" name="楕円 196">
          <a:extLst>
            <a:ext uri="{FF2B5EF4-FFF2-40B4-BE49-F238E27FC236}">
              <a16:creationId xmlns:a16="http://schemas.microsoft.com/office/drawing/2014/main" id="{AEBC7280-5F5F-4718-B89F-ADD71CBA9F76}"/>
            </a:ext>
          </a:extLst>
        </xdr:cNvPr>
        <xdr:cNvSpPr/>
      </xdr:nvSpPr>
      <xdr:spPr>
        <a:xfrm>
          <a:off x="285750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60416</xdr:rowOff>
    </xdr:from>
    <xdr:to>
      <xdr:col>19</xdr:col>
      <xdr:colOff>177800</xdr:colOff>
      <xdr:row>59</xdr:row>
      <xdr:rowOff>125730</xdr:rowOff>
    </xdr:to>
    <xdr:cxnSp macro="">
      <xdr:nvCxnSpPr>
        <xdr:cNvPr id="198" name="直線コネクタ 197">
          <a:extLst>
            <a:ext uri="{FF2B5EF4-FFF2-40B4-BE49-F238E27FC236}">
              <a16:creationId xmlns:a16="http://schemas.microsoft.com/office/drawing/2014/main" id="{0186E9FD-2D2C-4E2E-94BA-F82B5ABBCED2}"/>
            </a:ext>
          </a:extLst>
        </xdr:cNvPr>
        <xdr:cNvCxnSpPr/>
      </xdr:nvCxnSpPr>
      <xdr:spPr>
        <a:xfrm>
          <a:off x="2908300" y="1017596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99" name="楕円 198">
          <a:extLst>
            <a:ext uri="{FF2B5EF4-FFF2-40B4-BE49-F238E27FC236}">
              <a16:creationId xmlns:a16="http://schemas.microsoft.com/office/drawing/2014/main" id="{4D1CFF25-BA6B-4A07-8E06-766A38737725}"/>
            </a:ext>
          </a:extLst>
        </xdr:cNvPr>
        <xdr:cNvSpPr/>
      </xdr:nvSpPr>
      <xdr:spPr>
        <a:xfrm>
          <a:off x="1968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60416</xdr:rowOff>
    </xdr:from>
    <xdr:to>
      <xdr:col>15</xdr:col>
      <xdr:colOff>50800</xdr:colOff>
      <xdr:row>59</xdr:row>
      <xdr:rowOff>106135</xdr:rowOff>
    </xdr:to>
    <xdr:cxnSp macro="">
      <xdr:nvCxnSpPr>
        <xdr:cNvPr id="200" name="直線コネクタ 199">
          <a:extLst>
            <a:ext uri="{FF2B5EF4-FFF2-40B4-BE49-F238E27FC236}">
              <a16:creationId xmlns:a16="http://schemas.microsoft.com/office/drawing/2014/main" id="{65223DB9-4692-4CDF-96B9-C418EE957387}"/>
            </a:ext>
          </a:extLst>
        </xdr:cNvPr>
        <xdr:cNvCxnSpPr/>
      </xdr:nvCxnSpPr>
      <xdr:spPr>
        <a:xfrm flipV="1">
          <a:off x="2019300" y="1017596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161472</xdr:rowOff>
    </xdr:from>
    <xdr:to>
      <xdr:col>6</xdr:col>
      <xdr:colOff>38100</xdr:colOff>
      <xdr:row>59</xdr:row>
      <xdr:rowOff>91622</xdr:rowOff>
    </xdr:to>
    <xdr:sp macro="" textlink="">
      <xdr:nvSpPr>
        <xdr:cNvPr id="201" name="楕円 200">
          <a:extLst>
            <a:ext uri="{FF2B5EF4-FFF2-40B4-BE49-F238E27FC236}">
              <a16:creationId xmlns:a16="http://schemas.microsoft.com/office/drawing/2014/main" id="{D96C0A5E-2EE3-4CB6-8885-2F34992C54A4}"/>
            </a:ext>
          </a:extLst>
        </xdr:cNvPr>
        <xdr:cNvSpPr/>
      </xdr:nvSpPr>
      <xdr:spPr>
        <a:xfrm>
          <a:off x="1079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40822</xdr:rowOff>
    </xdr:from>
    <xdr:to>
      <xdr:col>10</xdr:col>
      <xdr:colOff>114300</xdr:colOff>
      <xdr:row>59</xdr:row>
      <xdr:rowOff>106135</xdr:rowOff>
    </xdr:to>
    <xdr:cxnSp macro="">
      <xdr:nvCxnSpPr>
        <xdr:cNvPr id="202" name="直線コネクタ 201">
          <a:extLst>
            <a:ext uri="{FF2B5EF4-FFF2-40B4-BE49-F238E27FC236}">
              <a16:creationId xmlns:a16="http://schemas.microsoft.com/office/drawing/2014/main" id="{2A727E8D-DF4C-437E-88F4-A5925102F685}"/>
            </a:ext>
          </a:extLst>
        </xdr:cNvPr>
        <xdr:cNvCxnSpPr/>
      </xdr:nvCxnSpPr>
      <xdr:spPr>
        <a:xfrm>
          <a:off x="1130300" y="101563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72226</xdr:rowOff>
    </xdr:from>
    <xdr:ext cx="405111" cy="259045"/>
    <xdr:sp macro="" textlink="">
      <xdr:nvSpPr>
        <xdr:cNvPr id="203" name="n_1aveValue【体育館・プール】&#10;有形固定資産減価償却率">
          <a:extLst>
            <a:ext uri="{FF2B5EF4-FFF2-40B4-BE49-F238E27FC236}">
              <a16:creationId xmlns:a16="http://schemas.microsoft.com/office/drawing/2014/main" id="{41D1592A-C20C-47AD-9F65-D589A3D0C482}"/>
            </a:ext>
          </a:extLst>
        </xdr:cNvPr>
        <xdr:cNvSpPr txBox="1"/>
      </xdr:nvSpPr>
      <xdr:spPr>
        <a:xfrm>
          <a:off x="35820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19974</xdr:rowOff>
    </xdr:from>
    <xdr:ext cx="405111" cy="259045"/>
    <xdr:sp macro="" textlink="">
      <xdr:nvSpPr>
        <xdr:cNvPr id="204" name="n_2aveValue【体育館・プール】&#10;有形固定資産減価償却率">
          <a:extLst>
            <a:ext uri="{FF2B5EF4-FFF2-40B4-BE49-F238E27FC236}">
              <a16:creationId xmlns:a16="http://schemas.microsoft.com/office/drawing/2014/main" id="{8B40132B-BCDA-45F7-B9C2-C5722188B5FD}"/>
            </a:ext>
          </a:extLst>
        </xdr:cNvPr>
        <xdr:cNvSpPr txBox="1"/>
      </xdr:nvSpPr>
      <xdr:spPr>
        <a:xfrm>
          <a:off x="2705744" y="979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145704</xdr:rowOff>
    </xdr:from>
    <xdr:ext cx="405111" cy="259045"/>
    <xdr:sp macro="" textlink="">
      <xdr:nvSpPr>
        <xdr:cNvPr id="205" name="n_3aveValue【体育館・プール】&#10;有形固定資産減価償却率">
          <a:extLst>
            <a:ext uri="{FF2B5EF4-FFF2-40B4-BE49-F238E27FC236}">
              <a16:creationId xmlns:a16="http://schemas.microsoft.com/office/drawing/2014/main" id="{609286DC-9691-4B22-903E-51BDD239DF60}"/>
            </a:ext>
          </a:extLst>
        </xdr:cNvPr>
        <xdr:cNvSpPr txBox="1"/>
      </xdr:nvSpPr>
      <xdr:spPr>
        <a:xfrm>
          <a:off x="1816744" y="974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116312</xdr:rowOff>
    </xdr:from>
    <xdr:ext cx="405111" cy="259045"/>
    <xdr:sp macro="" textlink="">
      <xdr:nvSpPr>
        <xdr:cNvPr id="206" name="n_4aveValue【体育館・プール】&#10;有形固定資産減価償却率">
          <a:extLst>
            <a:ext uri="{FF2B5EF4-FFF2-40B4-BE49-F238E27FC236}">
              <a16:creationId xmlns:a16="http://schemas.microsoft.com/office/drawing/2014/main" id="{31845835-CE59-4150-AF8B-7AA509498A01}"/>
            </a:ext>
          </a:extLst>
        </xdr:cNvPr>
        <xdr:cNvSpPr txBox="1"/>
      </xdr:nvSpPr>
      <xdr:spPr>
        <a:xfrm>
          <a:off x="927744" y="971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167657</xdr:rowOff>
    </xdr:from>
    <xdr:ext cx="405111" cy="259045"/>
    <xdr:sp macro="" textlink="">
      <xdr:nvSpPr>
        <xdr:cNvPr id="207" name="n_1mainValue【体育館・プール】&#10;有形固定資産減価償却率">
          <a:extLst>
            <a:ext uri="{FF2B5EF4-FFF2-40B4-BE49-F238E27FC236}">
              <a16:creationId xmlns:a16="http://schemas.microsoft.com/office/drawing/2014/main" id="{37264F36-8600-4504-85E2-CA9D9F8260F7}"/>
            </a:ext>
          </a:extLst>
        </xdr:cNvPr>
        <xdr:cNvSpPr txBox="1"/>
      </xdr:nvSpPr>
      <xdr:spPr>
        <a:xfrm>
          <a:off x="35820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102343</xdr:rowOff>
    </xdr:from>
    <xdr:ext cx="405111" cy="259045"/>
    <xdr:sp macro="" textlink="">
      <xdr:nvSpPr>
        <xdr:cNvPr id="208" name="n_2mainValue【体育館・プール】&#10;有形固定資産減価償却率">
          <a:extLst>
            <a:ext uri="{FF2B5EF4-FFF2-40B4-BE49-F238E27FC236}">
              <a16:creationId xmlns:a16="http://schemas.microsoft.com/office/drawing/2014/main" id="{76770625-E648-4BA8-B806-34A9BA97CD7A}"/>
            </a:ext>
          </a:extLst>
        </xdr:cNvPr>
        <xdr:cNvSpPr txBox="1"/>
      </xdr:nvSpPr>
      <xdr:spPr>
        <a:xfrm>
          <a:off x="2705744" y="1021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148062</xdr:rowOff>
    </xdr:from>
    <xdr:ext cx="405111" cy="259045"/>
    <xdr:sp macro="" textlink="">
      <xdr:nvSpPr>
        <xdr:cNvPr id="209" name="n_3mainValue【体育館・プール】&#10;有形固定資産減価償却率">
          <a:extLst>
            <a:ext uri="{FF2B5EF4-FFF2-40B4-BE49-F238E27FC236}">
              <a16:creationId xmlns:a16="http://schemas.microsoft.com/office/drawing/2014/main" id="{013CAE1E-73D5-42CE-A44B-7E55654CDAED}"/>
            </a:ext>
          </a:extLst>
        </xdr:cNvPr>
        <xdr:cNvSpPr txBox="1"/>
      </xdr:nvSpPr>
      <xdr:spPr>
        <a:xfrm>
          <a:off x="1816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82749</xdr:rowOff>
    </xdr:from>
    <xdr:ext cx="405111" cy="259045"/>
    <xdr:sp macro="" textlink="">
      <xdr:nvSpPr>
        <xdr:cNvPr id="210" name="n_4mainValue【体育館・プール】&#10;有形固定資産減価償却率">
          <a:extLst>
            <a:ext uri="{FF2B5EF4-FFF2-40B4-BE49-F238E27FC236}">
              <a16:creationId xmlns:a16="http://schemas.microsoft.com/office/drawing/2014/main" id="{1C494B46-6C58-4D32-8444-FBEC03275594}"/>
            </a:ext>
          </a:extLst>
        </xdr:cNvPr>
        <xdr:cNvSpPr txBox="1"/>
      </xdr:nvSpPr>
      <xdr:spPr>
        <a:xfrm>
          <a:off x="9277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1" name="正方形/長方形 210">
          <a:extLst>
            <a:ext uri="{FF2B5EF4-FFF2-40B4-BE49-F238E27FC236}">
              <a16:creationId xmlns:a16="http://schemas.microsoft.com/office/drawing/2014/main" id="{6F362133-4EE6-4310-926B-0B321B21A9C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2" name="正方形/長方形 211">
          <a:extLst>
            <a:ext uri="{FF2B5EF4-FFF2-40B4-BE49-F238E27FC236}">
              <a16:creationId xmlns:a16="http://schemas.microsoft.com/office/drawing/2014/main" id="{1259526C-BBDB-45EF-B572-1643A0EA69D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3" name="正方形/長方形 212">
          <a:extLst>
            <a:ext uri="{FF2B5EF4-FFF2-40B4-BE49-F238E27FC236}">
              <a16:creationId xmlns:a16="http://schemas.microsoft.com/office/drawing/2014/main" id="{3F8ED393-D703-4815-97C6-D8B438E4388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4" name="正方形/長方形 213">
          <a:extLst>
            <a:ext uri="{FF2B5EF4-FFF2-40B4-BE49-F238E27FC236}">
              <a16:creationId xmlns:a16="http://schemas.microsoft.com/office/drawing/2014/main" id="{CBC148F1-CDF9-488E-B700-21DFBAD79F6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5" name="正方形/長方形 214">
          <a:extLst>
            <a:ext uri="{FF2B5EF4-FFF2-40B4-BE49-F238E27FC236}">
              <a16:creationId xmlns:a16="http://schemas.microsoft.com/office/drawing/2014/main" id="{1CF9EB0B-C8E5-4E2F-9745-95E824B8446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6" name="正方形/長方形 215">
          <a:extLst>
            <a:ext uri="{FF2B5EF4-FFF2-40B4-BE49-F238E27FC236}">
              <a16:creationId xmlns:a16="http://schemas.microsoft.com/office/drawing/2014/main" id="{B2E7A24C-61AE-49E1-A568-B974CC7BA75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7" name="正方形/長方形 216">
          <a:extLst>
            <a:ext uri="{FF2B5EF4-FFF2-40B4-BE49-F238E27FC236}">
              <a16:creationId xmlns:a16="http://schemas.microsoft.com/office/drawing/2014/main" id="{209F9A10-CFB8-4819-9108-C99B124AE36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8" name="正方形/長方形 217">
          <a:extLst>
            <a:ext uri="{FF2B5EF4-FFF2-40B4-BE49-F238E27FC236}">
              <a16:creationId xmlns:a16="http://schemas.microsoft.com/office/drawing/2014/main" id="{1523C986-8257-4C19-BE7C-24B75CBBE4C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9" name="テキスト ボックス 218">
          <a:extLst>
            <a:ext uri="{FF2B5EF4-FFF2-40B4-BE49-F238E27FC236}">
              <a16:creationId xmlns:a16="http://schemas.microsoft.com/office/drawing/2014/main" id="{2431F381-7302-4907-B7DD-881348B9F56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20" name="直線コネクタ 219">
          <a:extLst>
            <a:ext uri="{FF2B5EF4-FFF2-40B4-BE49-F238E27FC236}">
              <a16:creationId xmlns:a16="http://schemas.microsoft.com/office/drawing/2014/main" id="{5DD9AECA-0E22-4AE3-8F1F-2137382AD10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21" name="テキスト ボックス 220">
          <a:extLst>
            <a:ext uri="{FF2B5EF4-FFF2-40B4-BE49-F238E27FC236}">
              <a16:creationId xmlns:a16="http://schemas.microsoft.com/office/drawing/2014/main" id="{F0BD025E-9E0D-4878-8F2B-CD22F6719A37}"/>
            </a:ext>
          </a:extLst>
        </xdr:cNvPr>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22" name="直線コネクタ 221">
          <a:extLst>
            <a:ext uri="{FF2B5EF4-FFF2-40B4-BE49-F238E27FC236}">
              <a16:creationId xmlns:a16="http://schemas.microsoft.com/office/drawing/2014/main" id="{66BD3FCC-A920-4787-93E9-78CC323068F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3" name="テキスト ボックス 222">
          <a:extLst>
            <a:ext uri="{FF2B5EF4-FFF2-40B4-BE49-F238E27FC236}">
              <a16:creationId xmlns:a16="http://schemas.microsoft.com/office/drawing/2014/main" id="{AF72B289-5E03-4718-BA3F-43E09A8B394A}"/>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4" name="直線コネクタ 223">
          <a:extLst>
            <a:ext uri="{FF2B5EF4-FFF2-40B4-BE49-F238E27FC236}">
              <a16:creationId xmlns:a16="http://schemas.microsoft.com/office/drawing/2014/main" id="{22EE0BA4-B539-4072-A134-78E6B275800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5" name="テキスト ボックス 224">
          <a:extLst>
            <a:ext uri="{FF2B5EF4-FFF2-40B4-BE49-F238E27FC236}">
              <a16:creationId xmlns:a16="http://schemas.microsoft.com/office/drawing/2014/main" id="{6D7E90E8-78E0-43A7-9156-8B010A9E390D}"/>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6" name="直線コネクタ 225">
          <a:extLst>
            <a:ext uri="{FF2B5EF4-FFF2-40B4-BE49-F238E27FC236}">
              <a16:creationId xmlns:a16="http://schemas.microsoft.com/office/drawing/2014/main" id="{D273595B-2288-4CAB-89C9-4A765596460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7" name="テキスト ボックス 226">
          <a:extLst>
            <a:ext uri="{FF2B5EF4-FFF2-40B4-BE49-F238E27FC236}">
              <a16:creationId xmlns:a16="http://schemas.microsoft.com/office/drawing/2014/main" id="{7BEAD961-B55F-4CF9-B9BC-9F137F4FEF44}"/>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8" name="直線コネクタ 227">
          <a:extLst>
            <a:ext uri="{FF2B5EF4-FFF2-40B4-BE49-F238E27FC236}">
              <a16:creationId xmlns:a16="http://schemas.microsoft.com/office/drawing/2014/main" id="{25E25174-4A93-48BC-BC27-E8E190342BD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9" name="テキスト ボックス 228">
          <a:extLst>
            <a:ext uri="{FF2B5EF4-FFF2-40B4-BE49-F238E27FC236}">
              <a16:creationId xmlns:a16="http://schemas.microsoft.com/office/drawing/2014/main" id="{42315502-EFDB-4745-97E6-673EB82ED12B}"/>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30" name="直線コネクタ 229">
          <a:extLst>
            <a:ext uri="{FF2B5EF4-FFF2-40B4-BE49-F238E27FC236}">
              <a16:creationId xmlns:a16="http://schemas.microsoft.com/office/drawing/2014/main" id="{9DABA52D-A2E2-407A-994B-68DCC65645A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31" name="テキスト ボックス 230">
          <a:extLst>
            <a:ext uri="{FF2B5EF4-FFF2-40B4-BE49-F238E27FC236}">
              <a16:creationId xmlns:a16="http://schemas.microsoft.com/office/drawing/2014/main" id="{81E478DA-416D-4D2F-AF5C-B581E7F54F18}"/>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2" name="直線コネクタ 231">
          <a:extLst>
            <a:ext uri="{FF2B5EF4-FFF2-40B4-BE49-F238E27FC236}">
              <a16:creationId xmlns:a16="http://schemas.microsoft.com/office/drawing/2014/main" id="{496F23D3-BD2F-4923-9CBA-61889596DBD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3" name="テキスト ボックス 232">
          <a:extLst>
            <a:ext uri="{FF2B5EF4-FFF2-40B4-BE49-F238E27FC236}">
              <a16:creationId xmlns:a16="http://schemas.microsoft.com/office/drawing/2014/main" id="{4C0AB6D2-C657-4A06-A959-C975AE8301AA}"/>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4" name="【体育館・プール】&#10;一人当たり面積グラフ枠">
          <a:extLst>
            <a:ext uri="{FF2B5EF4-FFF2-40B4-BE49-F238E27FC236}">
              <a16:creationId xmlns:a16="http://schemas.microsoft.com/office/drawing/2014/main" id="{69A7FB2B-A2E2-4C0D-B39A-175295116E4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120650</xdr:rowOff>
    </xdr:from>
    <xdr:to>
      <xdr:col>54</xdr:col>
      <xdr:colOff>189865</xdr:colOff>
      <xdr:row>63</xdr:row>
      <xdr:rowOff>120650</xdr:rowOff>
    </xdr:to>
    <xdr:cxnSp macro="">
      <xdr:nvCxnSpPr>
        <xdr:cNvPr id="235" name="直線コネクタ 234">
          <a:extLst>
            <a:ext uri="{FF2B5EF4-FFF2-40B4-BE49-F238E27FC236}">
              <a16:creationId xmlns:a16="http://schemas.microsoft.com/office/drawing/2014/main" id="{75A2EE1D-D9C9-411C-B3B2-4B82A1BAB69A}"/>
            </a:ext>
          </a:extLst>
        </xdr:cNvPr>
        <xdr:cNvCxnSpPr/>
      </xdr:nvCxnSpPr>
      <xdr:spPr>
        <a:xfrm flipV="1">
          <a:off x="10476865" y="95504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124477</xdr:rowOff>
    </xdr:from>
    <xdr:ext cx="469744" cy="259045"/>
    <xdr:sp macro="" textlink="">
      <xdr:nvSpPr>
        <xdr:cNvPr id="236" name="【体育館・プール】&#10;一人当たり面積最小値テキスト">
          <a:extLst>
            <a:ext uri="{FF2B5EF4-FFF2-40B4-BE49-F238E27FC236}">
              <a16:creationId xmlns:a16="http://schemas.microsoft.com/office/drawing/2014/main" id="{1BF66C9B-0252-4DE5-93A0-5712A92E5CB8}"/>
            </a:ext>
          </a:extLst>
        </xdr:cNvPr>
        <xdr:cNvSpPr txBox="1"/>
      </xdr:nvSpPr>
      <xdr:spPr>
        <a:xfrm>
          <a:off x="10515600" y="1092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120650</xdr:rowOff>
    </xdr:from>
    <xdr:to>
      <xdr:col>55</xdr:col>
      <xdr:colOff>88900</xdr:colOff>
      <xdr:row>63</xdr:row>
      <xdr:rowOff>120650</xdr:rowOff>
    </xdr:to>
    <xdr:cxnSp macro="">
      <xdr:nvCxnSpPr>
        <xdr:cNvPr id="237" name="直線コネクタ 236">
          <a:extLst>
            <a:ext uri="{FF2B5EF4-FFF2-40B4-BE49-F238E27FC236}">
              <a16:creationId xmlns:a16="http://schemas.microsoft.com/office/drawing/2014/main" id="{710966AE-12DE-417B-98D5-7B6B7793BEF5}"/>
            </a:ext>
          </a:extLst>
        </xdr:cNvPr>
        <xdr:cNvCxnSpPr/>
      </xdr:nvCxnSpPr>
      <xdr:spPr>
        <a:xfrm>
          <a:off x="10388600" y="1092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67327</xdr:rowOff>
    </xdr:from>
    <xdr:ext cx="469744" cy="259045"/>
    <xdr:sp macro="" textlink="">
      <xdr:nvSpPr>
        <xdr:cNvPr id="238" name="【体育館・プール】&#10;一人当たり面積最大値テキスト">
          <a:extLst>
            <a:ext uri="{FF2B5EF4-FFF2-40B4-BE49-F238E27FC236}">
              <a16:creationId xmlns:a16="http://schemas.microsoft.com/office/drawing/2014/main" id="{DF130403-3632-45CD-A9D8-18C520C311FC}"/>
            </a:ext>
          </a:extLst>
        </xdr:cNvPr>
        <xdr:cNvSpPr txBox="1"/>
      </xdr:nvSpPr>
      <xdr:spPr>
        <a:xfrm>
          <a:off x="10515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120650</xdr:rowOff>
    </xdr:from>
    <xdr:to>
      <xdr:col>55</xdr:col>
      <xdr:colOff>88900</xdr:colOff>
      <xdr:row>55</xdr:row>
      <xdr:rowOff>120650</xdr:rowOff>
    </xdr:to>
    <xdr:cxnSp macro="">
      <xdr:nvCxnSpPr>
        <xdr:cNvPr id="239" name="直線コネクタ 238">
          <a:extLst>
            <a:ext uri="{FF2B5EF4-FFF2-40B4-BE49-F238E27FC236}">
              <a16:creationId xmlns:a16="http://schemas.microsoft.com/office/drawing/2014/main" id="{D9EAA672-8322-48BC-B864-9843EC668B99}"/>
            </a:ext>
          </a:extLst>
        </xdr:cNvPr>
        <xdr:cNvCxnSpPr/>
      </xdr:nvCxnSpPr>
      <xdr:spPr>
        <a:xfrm>
          <a:off x="10388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41927</xdr:rowOff>
    </xdr:from>
    <xdr:ext cx="469744" cy="259045"/>
    <xdr:sp macro="" textlink="">
      <xdr:nvSpPr>
        <xdr:cNvPr id="240" name="【体育館・プール】&#10;一人当たり面積平均値テキスト">
          <a:extLst>
            <a:ext uri="{FF2B5EF4-FFF2-40B4-BE49-F238E27FC236}">
              <a16:creationId xmlns:a16="http://schemas.microsoft.com/office/drawing/2014/main" id="{5BC8E39D-0656-4C20-9BC2-8FD35D7860FD}"/>
            </a:ext>
          </a:extLst>
        </xdr:cNvPr>
        <xdr:cNvSpPr txBox="1"/>
      </xdr:nvSpPr>
      <xdr:spPr>
        <a:xfrm>
          <a:off x="10515600" y="1032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19050</xdr:rowOff>
    </xdr:from>
    <xdr:to>
      <xdr:col>55</xdr:col>
      <xdr:colOff>50800</xdr:colOff>
      <xdr:row>61</xdr:row>
      <xdr:rowOff>120650</xdr:rowOff>
    </xdr:to>
    <xdr:sp macro="" textlink="">
      <xdr:nvSpPr>
        <xdr:cNvPr id="241" name="フローチャート: 判断 240">
          <a:extLst>
            <a:ext uri="{FF2B5EF4-FFF2-40B4-BE49-F238E27FC236}">
              <a16:creationId xmlns:a16="http://schemas.microsoft.com/office/drawing/2014/main" id="{9B9F9EAF-F2E6-4B9F-B86F-EB5554754149}"/>
            </a:ext>
          </a:extLst>
        </xdr:cNvPr>
        <xdr:cNvSpPr/>
      </xdr:nvSpPr>
      <xdr:spPr>
        <a:xfrm>
          <a:off x="104267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6350</xdr:rowOff>
    </xdr:from>
    <xdr:to>
      <xdr:col>50</xdr:col>
      <xdr:colOff>165100</xdr:colOff>
      <xdr:row>61</xdr:row>
      <xdr:rowOff>107950</xdr:rowOff>
    </xdr:to>
    <xdr:sp macro="" textlink="">
      <xdr:nvSpPr>
        <xdr:cNvPr id="242" name="フローチャート: 判断 241">
          <a:extLst>
            <a:ext uri="{FF2B5EF4-FFF2-40B4-BE49-F238E27FC236}">
              <a16:creationId xmlns:a16="http://schemas.microsoft.com/office/drawing/2014/main" id="{549E1F96-6876-48CE-B211-399CDA150527}"/>
            </a:ext>
          </a:extLst>
        </xdr:cNvPr>
        <xdr:cNvSpPr/>
      </xdr:nvSpPr>
      <xdr:spPr>
        <a:xfrm>
          <a:off x="9588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19050</xdr:rowOff>
    </xdr:from>
    <xdr:to>
      <xdr:col>46</xdr:col>
      <xdr:colOff>38100</xdr:colOff>
      <xdr:row>61</xdr:row>
      <xdr:rowOff>120650</xdr:rowOff>
    </xdr:to>
    <xdr:sp macro="" textlink="">
      <xdr:nvSpPr>
        <xdr:cNvPr id="243" name="フローチャート: 判断 242">
          <a:extLst>
            <a:ext uri="{FF2B5EF4-FFF2-40B4-BE49-F238E27FC236}">
              <a16:creationId xmlns:a16="http://schemas.microsoft.com/office/drawing/2014/main" id="{78347162-5C65-4A82-96C9-29550D9C46F2}"/>
            </a:ext>
          </a:extLst>
        </xdr:cNvPr>
        <xdr:cNvSpPr/>
      </xdr:nvSpPr>
      <xdr:spPr>
        <a:xfrm>
          <a:off x="8699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31750</xdr:rowOff>
    </xdr:from>
    <xdr:to>
      <xdr:col>41</xdr:col>
      <xdr:colOff>101600</xdr:colOff>
      <xdr:row>61</xdr:row>
      <xdr:rowOff>133350</xdr:rowOff>
    </xdr:to>
    <xdr:sp macro="" textlink="">
      <xdr:nvSpPr>
        <xdr:cNvPr id="244" name="フローチャート: 判断 243">
          <a:extLst>
            <a:ext uri="{FF2B5EF4-FFF2-40B4-BE49-F238E27FC236}">
              <a16:creationId xmlns:a16="http://schemas.microsoft.com/office/drawing/2014/main" id="{5DDB6A22-74C7-489A-8931-FB241A59863F}"/>
            </a:ext>
          </a:extLst>
        </xdr:cNvPr>
        <xdr:cNvSpPr/>
      </xdr:nvSpPr>
      <xdr:spPr>
        <a:xfrm>
          <a:off x="7810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31750</xdr:rowOff>
    </xdr:from>
    <xdr:to>
      <xdr:col>36</xdr:col>
      <xdr:colOff>165100</xdr:colOff>
      <xdr:row>61</xdr:row>
      <xdr:rowOff>133350</xdr:rowOff>
    </xdr:to>
    <xdr:sp macro="" textlink="">
      <xdr:nvSpPr>
        <xdr:cNvPr id="245" name="フローチャート: 判断 244">
          <a:extLst>
            <a:ext uri="{FF2B5EF4-FFF2-40B4-BE49-F238E27FC236}">
              <a16:creationId xmlns:a16="http://schemas.microsoft.com/office/drawing/2014/main" id="{B5FCBD1B-B993-4C01-B881-C340E52897E7}"/>
            </a:ext>
          </a:extLst>
        </xdr:cNvPr>
        <xdr:cNvSpPr/>
      </xdr:nvSpPr>
      <xdr:spPr>
        <a:xfrm>
          <a:off x="6921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2817EFCE-4705-4EB5-A837-D2D698C663E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91110838-6171-499E-B8CD-5929B2D259B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F81052A5-A005-4212-BF2C-AF2A9463A91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B55B10C9-6FF4-4038-9759-683B1EE8311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0" name="テキスト ボックス 249">
          <a:extLst>
            <a:ext uri="{FF2B5EF4-FFF2-40B4-BE49-F238E27FC236}">
              <a16:creationId xmlns:a16="http://schemas.microsoft.com/office/drawing/2014/main" id="{4AE13F5E-B800-4B58-A8D0-464469C2E88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101600</xdr:rowOff>
    </xdr:from>
    <xdr:to>
      <xdr:col>55</xdr:col>
      <xdr:colOff>50800</xdr:colOff>
      <xdr:row>63</xdr:row>
      <xdr:rowOff>31750</xdr:rowOff>
    </xdr:to>
    <xdr:sp macro="" textlink="">
      <xdr:nvSpPr>
        <xdr:cNvPr id="251" name="楕円 250">
          <a:extLst>
            <a:ext uri="{FF2B5EF4-FFF2-40B4-BE49-F238E27FC236}">
              <a16:creationId xmlns:a16="http://schemas.microsoft.com/office/drawing/2014/main" id="{7B339A10-8DAB-42AF-A488-D0A03B4B08CE}"/>
            </a:ext>
          </a:extLst>
        </xdr:cNvPr>
        <xdr:cNvSpPr/>
      </xdr:nvSpPr>
      <xdr:spPr>
        <a:xfrm>
          <a:off x="104267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80027</xdr:rowOff>
    </xdr:from>
    <xdr:ext cx="469744" cy="259045"/>
    <xdr:sp macro="" textlink="">
      <xdr:nvSpPr>
        <xdr:cNvPr id="252" name="【体育館・プール】&#10;一人当たり面積該当値テキスト">
          <a:extLst>
            <a:ext uri="{FF2B5EF4-FFF2-40B4-BE49-F238E27FC236}">
              <a16:creationId xmlns:a16="http://schemas.microsoft.com/office/drawing/2014/main" id="{C3413D94-5069-4A77-B114-DD4775DBF282}"/>
            </a:ext>
          </a:extLst>
        </xdr:cNvPr>
        <xdr:cNvSpPr txBox="1"/>
      </xdr:nvSpPr>
      <xdr:spPr>
        <a:xfrm>
          <a:off x="10515600"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101600</xdr:rowOff>
    </xdr:from>
    <xdr:to>
      <xdr:col>50</xdr:col>
      <xdr:colOff>165100</xdr:colOff>
      <xdr:row>63</xdr:row>
      <xdr:rowOff>31750</xdr:rowOff>
    </xdr:to>
    <xdr:sp macro="" textlink="">
      <xdr:nvSpPr>
        <xdr:cNvPr id="253" name="楕円 252">
          <a:extLst>
            <a:ext uri="{FF2B5EF4-FFF2-40B4-BE49-F238E27FC236}">
              <a16:creationId xmlns:a16="http://schemas.microsoft.com/office/drawing/2014/main" id="{19665346-8FFD-4714-A723-68CADDB9C14A}"/>
            </a:ext>
          </a:extLst>
        </xdr:cNvPr>
        <xdr:cNvSpPr/>
      </xdr:nvSpPr>
      <xdr:spPr>
        <a:xfrm>
          <a:off x="9588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152400</xdr:rowOff>
    </xdr:from>
    <xdr:to>
      <xdr:col>55</xdr:col>
      <xdr:colOff>0</xdr:colOff>
      <xdr:row>62</xdr:row>
      <xdr:rowOff>152400</xdr:rowOff>
    </xdr:to>
    <xdr:cxnSp macro="">
      <xdr:nvCxnSpPr>
        <xdr:cNvPr id="254" name="直線コネクタ 253">
          <a:extLst>
            <a:ext uri="{FF2B5EF4-FFF2-40B4-BE49-F238E27FC236}">
              <a16:creationId xmlns:a16="http://schemas.microsoft.com/office/drawing/2014/main" id="{29E301D5-0629-44CB-A012-8415587B42FF}"/>
            </a:ext>
          </a:extLst>
        </xdr:cNvPr>
        <xdr:cNvCxnSpPr/>
      </xdr:nvCxnSpPr>
      <xdr:spPr>
        <a:xfrm>
          <a:off x="9639300" y="1078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88900</xdr:rowOff>
    </xdr:from>
    <xdr:to>
      <xdr:col>46</xdr:col>
      <xdr:colOff>38100</xdr:colOff>
      <xdr:row>63</xdr:row>
      <xdr:rowOff>19050</xdr:rowOff>
    </xdr:to>
    <xdr:sp macro="" textlink="">
      <xdr:nvSpPr>
        <xdr:cNvPr id="255" name="楕円 254">
          <a:extLst>
            <a:ext uri="{FF2B5EF4-FFF2-40B4-BE49-F238E27FC236}">
              <a16:creationId xmlns:a16="http://schemas.microsoft.com/office/drawing/2014/main" id="{D09E219A-649B-4413-AC28-C1917A52241B}"/>
            </a:ext>
          </a:extLst>
        </xdr:cNvPr>
        <xdr:cNvSpPr/>
      </xdr:nvSpPr>
      <xdr:spPr>
        <a:xfrm>
          <a:off x="8699500" y="1071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139700</xdr:rowOff>
    </xdr:from>
    <xdr:to>
      <xdr:col>50</xdr:col>
      <xdr:colOff>114300</xdr:colOff>
      <xdr:row>62</xdr:row>
      <xdr:rowOff>152400</xdr:rowOff>
    </xdr:to>
    <xdr:cxnSp macro="">
      <xdr:nvCxnSpPr>
        <xdr:cNvPr id="256" name="直線コネクタ 255">
          <a:extLst>
            <a:ext uri="{FF2B5EF4-FFF2-40B4-BE49-F238E27FC236}">
              <a16:creationId xmlns:a16="http://schemas.microsoft.com/office/drawing/2014/main" id="{90986447-A127-4C86-AD36-A98E23A7D2B7}"/>
            </a:ext>
          </a:extLst>
        </xdr:cNvPr>
        <xdr:cNvCxnSpPr/>
      </xdr:nvCxnSpPr>
      <xdr:spPr>
        <a:xfrm>
          <a:off x="8750300" y="10769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88900</xdr:rowOff>
    </xdr:from>
    <xdr:to>
      <xdr:col>41</xdr:col>
      <xdr:colOff>101600</xdr:colOff>
      <xdr:row>63</xdr:row>
      <xdr:rowOff>19050</xdr:rowOff>
    </xdr:to>
    <xdr:sp macro="" textlink="">
      <xdr:nvSpPr>
        <xdr:cNvPr id="257" name="楕円 256">
          <a:extLst>
            <a:ext uri="{FF2B5EF4-FFF2-40B4-BE49-F238E27FC236}">
              <a16:creationId xmlns:a16="http://schemas.microsoft.com/office/drawing/2014/main" id="{3225B77F-E728-4061-8F92-FEF8CF5923A2}"/>
            </a:ext>
          </a:extLst>
        </xdr:cNvPr>
        <xdr:cNvSpPr/>
      </xdr:nvSpPr>
      <xdr:spPr>
        <a:xfrm>
          <a:off x="7810500" y="1071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139700</xdr:rowOff>
    </xdr:from>
    <xdr:to>
      <xdr:col>45</xdr:col>
      <xdr:colOff>177800</xdr:colOff>
      <xdr:row>62</xdr:row>
      <xdr:rowOff>139700</xdr:rowOff>
    </xdr:to>
    <xdr:cxnSp macro="">
      <xdr:nvCxnSpPr>
        <xdr:cNvPr id="258" name="直線コネクタ 257">
          <a:extLst>
            <a:ext uri="{FF2B5EF4-FFF2-40B4-BE49-F238E27FC236}">
              <a16:creationId xmlns:a16="http://schemas.microsoft.com/office/drawing/2014/main" id="{387D263B-565C-403F-992A-0BA0E2623F8B}"/>
            </a:ext>
          </a:extLst>
        </xdr:cNvPr>
        <xdr:cNvCxnSpPr/>
      </xdr:nvCxnSpPr>
      <xdr:spPr>
        <a:xfrm>
          <a:off x="7861300" y="1076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88900</xdr:rowOff>
    </xdr:from>
    <xdr:to>
      <xdr:col>36</xdr:col>
      <xdr:colOff>165100</xdr:colOff>
      <xdr:row>63</xdr:row>
      <xdr:rowOff>19050</xdr:rowOff>
    </xdr:to>
    <xdr:sp macro="" textlink="">
      <xdr:nvSpPr>
        <xdr:cNvPr id="259" name="楕円 258">
          <a:extLst>
            <a:ext uri="{FF2B5EF4-FFF2-40B4-BE49-F238E27FC236}">
              <a16:creationId xmlns:a16="http://schemas.microsoft.com/office/drawing/2014/main" id="{B2666F4D-6CA6-4FBA-B83B-35782DF0027E}"/>
            </a:ext>
          </a:extLst>
        </xdr:cNvPr>
        <xdr:cNvSpPr/>
      </xdr:nvSpPr>
      <xdr:spPr>
        <a:xfrm>
          <a:off x="6921500" y="1071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139700</xdr:rowOff>
    </xdr:from>
    <xdr:to>
      <xdr:col>41</xdr:col>
      <xdr:colOff>50800</xdr:colOff>
      <xdr:row>62</xdr:row>
      <xdr:rowOff>139700</xdr:rowOff>
    </xdr:to>
    <xdr:cxnSp macro="">
      <xdr:nvCxnSpPr>
        <xdr:cNvPr id="260" name="直線コネクタ 259">
          <a:extLst>
            <a:ext uri="{FF2B5EF4-FFF2-40B4-BE49-F238E27FC236}">
              <a16:creationId xmlns:a16="http://schemas.microsoft.com/office/drawing/2014/main" id="{97594A2C-6026-47C4-8814-701834C6AD8A}"/>
            </a:ext>
          </a:extLst>
        </xdr:cNvPr>
        <xdr:cNvCxnSpPr/>
      </xdr:nvCxnSpPr>
      <xdr:spPr>
        <a:xfrm>
          <a:off x="6972300" y="1076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124477</xdr:rowOff>
    </xdr:from>
    <xdr:ext cx="469744" cy="259045"/>
    <xdr:sp macro="" textlink="">
      <xdr:nvSpPr>
        <xdr:cNvPr id="261" name="n_1aveValue【体育館・プール】&#10;一人当たり面積">
          <a:extLst>
            <a:ext uri="{FF2B5EF4-FFF2-40B4-BE49-F238E27FC236}">
              <a16:creationId xmlns:a16="http://schemas.microsoft.com/office/drawing/2014/main" id="{F4A3C18C-B47C-41CF-AF9D-D2BC4F537BF0}"/>
            </a:ext>
          </a:extLst>
        </xdr:cNvPr>
        <xdr:cNvSpPr txBox="1"/>
      </xdr:nvSpPr>
      <xdr:spPr>
        <a:xfrm>
          <a:off x="9391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137177</xdr:rowOff>
    </xdr:from>
    <xdr:ext cx="469744" cy="259045"/>
    <xdr:sp macro="" textlink="">
      <xdr:nvSpPr>
        <xdr:cNvPr id="262" name="n_2aveValue【体育館・プール】&#10;一人当たり面積">
          <a:extLst>
            <a:ext uri="{FF2B5EF4-FFF2-40B4-BE49-F238E27FC236}">
              <a16:creationId xmlns:a16="http://schemas.microsoft.com/office/drawing/2014/main" id="{6A584F3C-10E8-4669-A166-DE47C624B05F}"/>
            </a:ext>
          </a:extLst>
        </xdr:cNvPr>
        <xdr:cNvSpPr txBox="1"/>
      </xdr:nvSpPr>
      <xdr:spPr>
        <a:xfrm>
          <a:off x="8515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149877</xdr:rowOff>
    </xdr:from>
    <xdr:ext cx="469744" cy="259045"/>
    <xdr:sp macro="" textlink="">
      <xdr:nvSpPr>
        <xdr:cNvPr id="263" name="n_3aveValue【体育館・プール】&#10;一人当たり面積">
          <a:extLst>
            <a:ext uri="{FF2B5EF4-FFF2-40B4-BE49-F238E27FC236}">
              <a16:creationId xmlns:a16="http://schemas.microsoft.com/office/drawing/2014/main" id="{9A8924DA-D2CF-4EA4-A6C6-17176AAFC568}"/>
            </a:ext>
          </a:extLst>
        </xdr:cNvPr>
        <xdr:cNvSpPr txBox="1"/>
      </xdr:nvSpPr>
      <xdr:spPr>
        <a:xfrm>
          <a:off x="7626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149877</xdr:rowOff>
    </xdr:from>
    <xdr:ext cx="469744" cy="259045"/>
    <xdr:sp macro="" textlink="">
      <xdr:nvSpPr>
        <xdr:cNvPr id="264" name="n_4aveValue【体育館・プール】&#10;一人当たり面積">
          <a:extLst>
            <a:ext uri="{FF2B5EF4-FFF2-40B4-BE49-F238E27FC236}">
              <a16:creationId xmlns:a16="http://schemas.microsoft.com/office/drawing/2014/main" id="{D36F77B9-46F5-4AA0-82D9-17E4D99E62FA}"/>
            </a:ext>
          </a:extLst>
        </xdr:cNvPr>
        <xdr:cNvSpPr txBox="1"/>
      </xdr:nvSpPr>
      <xdr:spPr>
        <a:xfrm>
          <a:off x="6737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22877</xdr:rowOff>
    </xdr:from>
    <xdr:ext cx="469744" cy="259045"/>
    <xdr:sp macro="" textlink="">
      <xdr:nvSpPr>
        <xdr:cNvPr id="265" name="n_1mainValue【体育館・プール】&#10;一人当たり面積">
          <a:extLst>
            <a:ext uri="{FF2B5EF4-FFF2-40B4-BE49-F238E27FC236}">
              <a16:creationId xmlns:a16="http://schemas.microsoft.com/office/drawing/2014/main" id="{65CF6447-A3C5-4BEB-B2E0-198261993D03}"/>
            </a:ext>
          </a:extLst>
        </xdr:cNvPr>
        <xdr:cNvSpPr txBox="1"/>
      </xdr:nvSpPr>
      <xdr:spPr>
        <a:xfrm>
          <a:off x="93917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10177</xdr:rowOff>
    </xdr:from>
    <xdr:ext cx="469744" cy="259045"/>
    <xdr:sp macro="" textlink="">
      <xdr:nvSpPr>
        <xdr:cNvPr id="266" name="n_2mainValue【体育館・プール】&#10;一人当たり面積">
          <a:extLst>
            <a:ext uri="{FF2B5EF4-FFF2-40B4-BE49-F238E27FC236}">
              <a16:creationId xmlns:a16="http://schemas.microsoft.com/office/drawing/2014/main" id="{513AED40-BC95-4D99-94D4-6233FD6BF52D}"/>
            </a:ext>
          </a:extLst>
        </xdr:cNvPr>
        <xdr:cNvSpPr txBox="1"/>
      </xdr:nvSpPr>
      <xdr:spPr>
        <a:xfrm>
          <a:off x="8515427" y="1081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10177</xdr:rowOff>
    </xdr:from>
    <xdr:ext cx="469744" cy="259045"/>
    <xdr:sp macro="" textlink="">
      <xdr:nvSpPr>
        <xdr:cNvPr id="267" name="n_3mainValue【体育館・プール】&#10;一人当たり面積">
          <a:extLst>
            <a:ext uri="{FF2B5EF4-FFF2-40B4-BE49-F238E27FC236}">
              <a16:creationId xmlns:a16="http://schemas.microsoft.com/office/drawing/2014/main" id="{87FC9C42-24E6-4C35-BB89-DE4F4B571301}"/>
            </a:ext>
          </a:extLst>
        </xdr:cNvPr>
        <xdr:cNvSpPr txBox="1"/>
      </xdr:nvSpPr>
      <xdr:spPr>
        <a:xfrm>
          <a:off x="7626427" y="1081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10177</xdr:rowOff>
    </xdr:from>
    <xdr:ext cx="469744" cy="259045"/>
    <xdr:sp macro="" textlink="">
      <xdr:nvSpPr>
        <xdr:cNvPr id="268" name="n_4mainValue【体育館・プール】&#10;一人当たり面積">
          <a:extLst>
            <a:ext uri="{FF2B5EF4-FFF2-40B4-BE49-F238E27FC236}">
              <a16:creationId xmlns:a16="http://schemas.microsoft.com/office/drawing/2014/main" id="{4A141BF8-0117-45AB-96B1-91B0FB2EFEE5}"/>
            </a:ext>
          </a:extLst>
        </xdr:cNvPr>
        <xdr:cNvSpPr txBox="1"/>
      </xdr:nvSpPr>
      <xdr:spPr>
        <a:xfrm>
          <a:off x="6737427" y="1081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9" name="正方形/長方形 268">
          <a:extLst>
            <a:ext uri="{FF2B5EF4-FFF2-40B4-BE49-F238E27FC236}">
              <a16:creationId xmlns:a16="http://schemas.microsoft.com/office/drawing/2014/main" id="{7D731CC7-5F90-4BC6-B5E1-5543BCC1A38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70" name="正方形/長方形 269">
          <a:extLst>
            <a:ext uri="{FF2B5EF4-FFF2-40B4-BE49-F238E27FC236}">
              <a16:creationId xmlns:a16="http://schemas.microsoft.com/office/drawing/2014/main" id="{48E016A8-A133-4EDC-B864-43F4F388182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1" name="正方形/長方形 270">
          <a:extLst>
            <a:ext uri="{FF2B5EF4-FFF2-40B4-BE49-F238E27FC236}">
              <a16:creationId xmlns:a16="http://schemas.microsoft.com/office/drawing/2014/main" id="{0498EBF4-DFE6-4844-A8D9-78AEF2EDD1A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2" name="正方形/長方形 271">
          <a:extLst>
            <a:ext uri="{FF2B5EF4-FFF2-40B4-BE49-F238E27FC236}">
              <a16:creationId xmlns:a16="http://schemas.microsoft.com/office/drawing/2014/main" id="{1244B88B-6880-4576-A9F3-C42CC3A9F09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3" name="正方形/長方形 272">
          <a:extLst>
            <a:ext uri="{FF2B5EF4-FFF2-40B4-BE49-F238E27FC236}">
              <a16:creationId xmlns:a16="http://schemas.microsoft.com/office/drawing/2014/main" id="{BCE3C299-D05E-40C5-BED0-5B168ECC08C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4" name="正方形/長方形 273">
          <a:extLst>
            <a:ext uri="{FF2B5EF4-FFF2-40B4-BE49-F238E27FC236}">
              <a16:creationId xmlns:a16="http://schemas.microsoft.com/office/drawing/2014/main" id="{5EFB561D-310A-4F9B-9FA6-939B0E7F36A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5" name="正方形/長方形 274">
          <a:extLst>
            <a:ext uri="{FF2B5EF4-FFF2-40B4-BE49-F238E27FC236}">
              <a16:creationId xmlns:a16="http://schemas.microsoft.com/office/drawing/2014/main" id="{5E1F1D8E-8423-44CB-A4C9-9FB33166690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正方形/長方形 275">
          <a:extLst>
            <a:ext uri="{FF2B5EF4-FFF2-40B4-BE49-F238E27FC236}">
              <a16:creationId xmlns:a16="http://schemas.microsoft.com/office/drawing/2014/main" id="{5280A453-4222-40B8-9758-9910EF4D56D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7" name="テキスト ボックス 276">
          <a:extLst>
            <a:ext uri="{FF2B5EF4-FFF2-40B4-BE49-F238E27FC236}">
              <a16:creationId xmlns:a16="http://schemas.microsoft.com/office/drawing/2014/main" id="{88F1CFA9-FF09-4B10-959E-C49830BA405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8" name="直線コネクタ 277">
          <a:extLst>
            <a:ext uri="{FF2B5EF4-FFF2-40B4-BE49-F238E27FC236}">
              <a16:creationId xmlns:a16="http://schemas.microsoft.com/office/drawing/2014/main" id="{CDF76E58-5E7B-438F-A475-DE99A608A37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9" name="テキスト ボックス 278">
          <a:extLst>
            <a:ext uri="{FF2B5EF4-FFF2-40B4-BE49-F238E27FC236}">
              <a16:creationId xmlns:a16="http://schemas.microsoft.com/office/drawing/2014/main" id="{15C8CF51-ACD5-4548-991F-3A3B86A1A008}"/>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80" name="直線コネクタ 279">
          <a:extLst>
            <a:ext uri="{FF2B5EF4-FFF2-40B4-BE49-F238E27FC236}">
              <a16:creationId xmlns:a16="http://schemas.microsoft.com/office/drawing/2014/main" id="{6E7FB4F2-7BAB-4481-B5CF-C93C3FCB8C37}"/>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81" name="テキスト ボックス 280">
          <a:extLst>
            <a:ext uri="{FF2B5EF4-FFF2-40B4-BE49-F238E27FC236}">
              <a16:creationId xmlns:a16="http://schemas.microsoft.com/office/drawing/2014/main" id="{D17213A6-1B26-4896-A08A-2045F62A4D5D}"/>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82" name="直線コネクタ 281">
          <a:extLst>
            <a:ext uri="{FF2B5EF4-FFF2-40B4-BE49-F238E27FC236}">
              <a16:creationId xmlns:a16="http://schemas.microsoft.com/office/drawing/2014/main" id="{332FABD4-97DA-4B4E-BDC9-5ECEB2510A06}"/>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3" name="テキスト ボックス 282">
          <a:extLst>
            <a:ext uri="{FF2B5EF4-FFF2-40B4-BE49-F238E27FC236}">
              <a16:creationId xmlns:a16="http://schemas.microsoft.com/office/drawing/2014/main" id="{54708D02-0328-4554-AEE0-C4AB09FA9146}"/>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4" name="直線コネクタ 283">
          <a:extLst>
            <a:ext uri="{FF2B5EF4-FFF2-40B4-BE49-F238E27FC236}">
              <a16:creationId xmlns:a16="http://schemas.microsoft.com/office/drawing/2014/main" id="{6439937D-FD13-4FA4-8C1D-D53CA9C6C143}"/>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5" name="テキスト ボックス 284">
          <a:extLst>
            <a:ext uri="{FF2B5EF4-FFF2-40B4-BE49-F238E27FC236}">
              <a16:creationId xmlns:a16="http://schemas.microsoft.com/office/drawing/2014/main" id="{A4F2F739-B8A8-42D9-A4C9-5E2FB8EF90CC}"/>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6" name="直線コネクタ 285">
          <a:extLst>
            <a:ext uri="{FF2B5EF4-FFF2-40B4-BE49-F238E27FC236}">
              <a16:creationId xmlns:a16="http://schemas.microsoft.com/office/drawing/2014/main" id="{04470049-1FDA-4FF3-A7C0-FC408E3CF17A}"/>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7" name="テキスト ボックス 286">
          <a:extLst>
            <a:ext uri="{FF2B5EF4-FFF2-40B4-BE49-F238E27FC236}">
              <a16:creationId xmlns:a16="http://schemas.microsoft.com/office/drawing/2014/main" id="{A3D79FBF-9251-4BAE-ADA7-C75D77A894C1}"/>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8" name="直線コネクタ 287">
          <a:extLst>
            <a:ext uri="{FF2B5EF4-FFF2-40B4-BE49-F238E27FC236}">
              <a16:creationId xmlns:a16="http://schemas.microsoft.com/office/drawing/2014/main" id="{1D9CBFF4-EA85-4832-B274-CEDF0AD4C977}"/>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9" name="テキスト ボックス 288">
          <a:extLst>
            <a:ext uri="{FF2B5EF4-FFF2-40B4-BE49-F238E27FC236}">
              <a16:creationId xmlns:a16="http://schemas.microsoft.com/office/drawing/2014/main" id="{96483E2A-5A89-4BC4-935D-713B1A34FE87}"/>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90" name="直線コネクタ 289">
          <a:extLst>
            <a:ext uri="{FF2B5EF4-FFF2-40B4-BE49-F238E27FC236}">
              <a16:creationId xmlns:a16="http://schemas.microsoft.com/office/drawing/2014/main" id="{0AF822FF-F332-4E58-8166-65AE7A6A9F7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91" name="テキスト ボックス 290">
          <a:extLst>
            <a:ext uri="{FF2B5EF4-FFF2-40B4-BE49-F238E27FC236}">
              <a16:creationId xmlns:a16="http://schemas.microsoft.com/office/drawing/2014/main" id="{2ED0BB42-5457-40B0-A2B4-8B9FF987E754}"/>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2" name="直線コネクタ 291">
          <a:extLst>
            <a:ext uri="{FF2B5EF4-FFF2-40B4-BE49-F238E27FC236}">
              <a16:creationId xmlns:a16="http://schemas.microsoft.com/office/drawing/2014/main" id="{083957ED-0E80-4032-B701-3269020609A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93" name="テキスト ボックス 292">
          <a:extLst>
            <a:ext uri="{FF2B5EF4-FFF2-40B4-BE49-F238E27FC236}">
              <a16:creationId xmlns:a16="http://schemas.microsoft.com/office/drawing/2014/main" id="{D5E80CCD-C4EE-49E9-8AF4-921C53684718}"/>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4" name="【福祉施設】&#10;有形固定資産減価償却率グラフ枠">
          <a:extLst>
            <a:ext uri="{FF2B5EF4-FFF2-40B4-BE49-F238E27FC236}">
              <a16:creationId xmlns:a16="http://schemas.microsoft.com/office/drawing/2014/main" id="{6576D0D0-7F66-4503-9599-1BFAFF7FAFE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114844</xdr:rowOff>
    </xdr:from>
    <xdr:to>
      <xdr:col>24</xdr:col>
      <xdr:colOff>62865</xdr:colOff>
      <xdr:row>85</xdr:row>
      <xdr:rowOff>114844</xdr:rowOff>
    </xdr:to>
    <xdr:cxnSp macro="">
      <xdr:nvCxnSpPr>
        <xdr:cNvPr id="295" name="直線コネクタ 294">
          <a:extLst>
            <a:ext uri="{FF2B5EF4-FFF2-40B4-BE49-F238E27FC236}">
              <a16:creationId xmlns:a16="http://schemas.microsoft.com/office/drawing/2014/main" id="{9945B276-AE33-43BB-9B0E-60752AAA72B9}"/>
            </a:ext>
          </a:extLst>
        </xdr:cNvPr>
        <xdr:cNvCxnSpPr/>
      </xdr:nvCxnSpPr>
      <xdr:spPr>
        <a:xfrm flipV="1">
          <a:off x="4634865" y="13316494"/>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118671</xdr:rowOff>
    </xdr:from>
    <xdr:ext cx="405111" cy="259045"/>
    <xdr:sp macro="" textlink="">
      <xdr:nvSpPr>
        <xdr:cNvPr id="296" name="【福祉施設】&#10;有形固定資産減価償却率最小値テキスト">
          <a:extLst>
            <a:ext uri="{FF2B5EF4-FFF2-40B4-BE49-F238E27FC236}">
              <a16:creationId xmlns:a16="http://schemas.microsoft.com/office/drawing/2014/main" id="{1CA47F4E-A185-4685-B9E5-55AFDA6CFC69}"/>
            </a:ext>
          </a:extLst>
        </xdr:cNvPr>
        <xdr:cNvSpPr txBox="1"/>
      </xdr:nvSpPr>
      <xdr:spPr>
        <a:xfrm>
          <a:off x="4673600" y="1469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114844</xdr:rowOff>
    </xdr:from>
    <xdr:to>
      <xdr:col>24</xdr:col>
      <xdr:colOff>152400</xdr:colOff>
      <xdr:row>85</xdr:row>
      <xdr:rowOff>114844</xdr:rowOff>
    </xdr:to>
    <xdr:cxnSp macro="">
      <xdr:nvCxnSpPr>
        <xdr:cNvPr id="297" name="直線コネクタ 296">
          <a:extLst>
            <a:ext uri="{FF2B5EF4-FFF2-40B4-BE49-F238E27FC236}">
              <a16:creationId xmlns:a16="http://schemas.microsoft.com/office/drawing/2014/main" id="{8F6EBCA7-4BC3-4469-B463-2B6444FD4FDA}"/>
            </a:ext>
          </a:extLst>
        </xdr:cNvPr>
        <xdr:cNvCxnSpPr/>
      </xdr:nvCxnSpPr>
      <xdr:spPr>
        <a:xfrm>
          <a:off x="4546600" y="1468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61521</xdr:rowOff>
    </xdr:from>
    <xdr:ext cx="405111" cy="259045"/>
    <xdr:sp macro="" textlink="">
      <xdr:nvSpPr>
        <xdr:cNvPr id="298" name="【福祉施設】&#10;有形固定資産減価償却率最大値テキスト">
          <a:extLst>
            <a:ext uri="{FF2B5EF4-FFF2-40B4-BE49-F238E27FC236}">
              <a16:creationId xmlns:a16="http://schemas.microsoft.com/office/drawing/2014/main" id="{E006C3AA-0C86-4237-892C-8AE052343488}"/>
            </a:ext>
          </a:extLst>
        </xdr:cNvPr>
        <xdr:cNvSpPr txBox="1"/>
      </xdr:nvSpPr>
      <xdr:spPr>
        <a:xfrm>
          <a:off x="4673600" y="13091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114844</xdr:rowOff>
    </xdr:from>
    <xdr:to>
      <xdr:col>24</xdr:col>
      <xdr:colOff>152400</xdr:colOff>
      <xdr:row>77</xdr:row>
      <xdr:rowOff>114844</xdr:rowOff>
    </xdr:to>
    <xdr:cxnSp macro="">
      <xdr:nvCxnSpPr>
        <xdr:cNvPr id="299" name="直線コネクタ 298">
          <a:extLst>
            <a:ext uri="{FF2B5EF4-FFF2-40B4-BE49-F238E27FC236}">
              <a16:creationId xmlns:a16="http://schemas.microsoft.com/office/drawing/2014/main" id="{B00D4BD4-0F1D-4D20-9204-0C787246E502}"/>
            </a:ext>
          </a:extLst>
        </xdr:cNvPr>
        <xdr:cNvCxnSpPr/>
      </xdr:nvCxnSpPr>
      <xdr:spPr>
        <a:xfrm>
          <a:off x="4546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153506</xdr:rowOff>
    </xdr:from>
    <xdr:ext cx="405111" cy="259045"/>
    <xdr:sp macro="" textlink="">
      <xdr:nvSpPr>
        <xdr:cNvPr id="300" name="【福祉施設】&#10;有形固定資産減価償却率平均値テキスト">
          <a:extLst>
            <a:ext uri="{FF2B5EF4-FFF2-40B4-BE49-F238E27FC236}">
              <a16:creationId xmlns:a16="http://schemas.microsoft.com/office/drawing/2014/main" id="{002B3D42-2DCF-4847-8930-98D7965DCF81}"/>
            </a:ext>
          </a:extLst>
        </xdr:cNvPr>
        <xdr:cNvSpPr txBox="1"/>
      </xdr:nvSpPr>
      <xdr:spPr>
        <a:xfrm>
          <a:off x="4673600" y="14040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3629</xdr:rowOff>
    </xdr:from>
    <xdr:to>
      <xdr:col>24</xdr:col>
      <xdr:colOff>114300</xdr:colOff>
      <xdr:row>82</xdr:row>
      <xdr:rowOff>105229</xdr:rowOff>
    </xdr:to>
    <xdr:sp macro="" textlink="">
      <xdr:nvSpPr>
        <xdr:cNvPr id="301" name="フローチャート: 判断 300">
          <a:extLst>
            <a:ext uri="{FF2B5EF4-FFF2-40B4-BE49-F238E27FC236}">
              <a16:creationId xmlns:a16="http://schemas.microsoft.com/office/drawing/2014/main" id="{73913683-6D2F-48EE-9271-00DB332B6372}"/>
            </a:ext>
          </a:extLst>
        </xdr:cNvPr>
        <xdr:cNvSpPr/>
      </xdr:nvSpPr>
      <xdr:spPr>
        <a:xfrm>
          <a:off x="45847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145687</xdr:rowOff>
    </xdr:from>
    <xdr:to>
      <xdr:col>20</xdr:col>
      <xdr:colOff>38100</xdr:colOff>
      <xdr:row>82</xdr:row>
      <xdr:rowOff>75837</xdr:rowOff>
    </xdr:to>
    <xdr:sp macro="" textlink="">
      <xdr:nvSpPr>
        <xdr:cNvPr id="302" name="フローチャート: 判断 301">
          <a:extLst>
            <a:ext uri="{FF2B5EF4-FFF2-40B4-BE49-F238E27FC236}">
              <a16:creationId xmlns:a16="http://schemas.microsoft.com/office/drawing/2014/main" id="{387898DD-FB3F-4241-90AD-4D8586D1C2F1}"/>
            </a:ext>
          </a:extLst>
        </xdr:cNvPr>
        <xdr:cNvSpPr/>
      </xdr:nvSpPr>
      <xdr:spPr>
        <a:xfrm>
          <a:off x="3746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113030</xdr:rowOff>
    </xdr:from>
    <xdr:to>
      <xdr:col>15</xdr:col>
      <xdr:colOff>101600</xdr:colOff>
      <xdr:row>82</xdr:row>
      <xdr:rowOff>43180</xdr:rowOff>
    </xdr:to>
    <xdr:sp macro="" textlink="">
      <xdr:nvSpPr>
        <xdr:cNvPr id="303" name="フローチャート: 判断 302">
          <a:extLst>
            <a:ext uri="{FF2B5EF4-FFF2-40B4-BE49-F238E27FC236}">
              <a16:creationId xmlns:a16="http://schemas.microsoft.com/office/drawing/2014/main" id="{4DC41B43-BFF5-46FF-923C-23E0B0C267AD}"/>
            </a:ext>
          </a:extLst>
        </xdr:cNvPr>
        <xdr:cNvSpPr/>
      </xdr:nvSpPr>
      <xdr:spPr>
        <a:xfrm>
          <a:off x="2857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57513</xdr:rowOff>
    </xdr:from>
    <xdr:to>
      <xdr:col>10</xdr:col>
      <xdr:colOff>165100</xdr:colOff>
      <xdr:row>81</xdr:row>
      <xdr:rowOff>159113</xdr:rowOff>
    </xdr:to>
    <xdr:sp macro="" textlink="">
      <xdr:nvSpPr>
        <xdr:cNvPr id="304" name="フローチャート: 判断 303">
          <a:extLst>
            <a:ext uri="{FF2B5EF4-FFF2-40B4-BE49-F238E27FC236}">
              <a16:creationId xmlns:a16="http://schemas.microsoft.com/office/drawing/2014/main" id="{848F1D68-29C2-4E3C-AD0F-2FADC366CA98}"/>
            </a:ext>
          </a:extLst>
        </xdr:cNvPr>
        <xdr:cNvSpPr/>
      </xdr:nvSpPr>
      <xdr:spPr>
        <a:xfrm>
          <a:off x="1968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24856</xdr:rowOff>
    </xdr:from>
    <xdr:to>
      <xdr:col>6</xdr:col>
      <xdr:colOff>38100</xdr:colOff>
      <xdr:row>81</xdr:row>
      <xdr:rowOff>126456</xdr:rowOff>
    </xdr:to>
    <xdr:sp macro="" textlink="">
      <xdr:nvSpPr>
        <xdr:cNvPr id="305" name="フローチャート: 判断 304">
          <a:extLst>
            <a:ext uri="{FF2B5EF4-FFF2-40B4-BE49-F238E27FC236}">
              <a16:creationId xmlns:a16="http://schemas.microsoft.com/office/drawing/2014/main" id="{000005EC-F109-499C-9806-D9102AB84420}"/>
            </a:ext>
          </a:extLst>
        </xdr:cNvPr>
        <xdr:cNvSpPr/>
      </xdr:nvSpPr>
      <xdr:spPr>
        <a:xfrm>
          <a:off x="10795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8182BA6B-30CE-4A8F-8415-90EE15E9AFB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CBA347F6-458D-4F87-B275-CB1309E198B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670F0109-FD70-4447-871C-CAB0899AC36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1944AF46-1039-4CF2-9034-743B5E37FE1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CB38A0AF-0048-4AC9-91E2-0166E8CC254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83638</xdr:rowOff>
    </xdr:from>
    <xdr:to>
      <xdr:col>24</xdr:col>
      <xdr:colOff>114300</xdr:colOff>
      <xdr:row>82</xdr:row>
      <xdr:rowOff>13788</xdr:rowOff>
    </xdr:to>
    <xdr:sp macro="" textlink="">
      <xdr:nvSpPr>
        <xdr:cNvPr id="311" name="楕円 310">
          <a:extLst>
            <a:ext uri="{FF2B5EF4-FFF2-40B4-BE49-F238E27FC236}">
              <a16:creationId xmlns:a16="http://schemas.microsoft.com/office/drawing/2014/main" id="{B92EB068-7D24-4EB9-B941-182E80D32E86}"/>
            </a:ext>
          </a:extLst>
        </xdr:cNvPr>
        <xdr:cNvSpPr/>
      </xdr:nvSpPr>
      <xdr:spPr>
        <a:xfrm>
          <a:off x="4584700" y="139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106515</xdr:rowOff>
    </xdr:from>
    <xdr:ext cx="405111" cy="259045"/>
    <xdr:sp macro="" textlink="">
      <xdr:nvSpPr>
        <xdr:cNvPr id="312" name="【福祉施設】&#10;有形固定資産減価償却率該当値テキスト">
          <a:extLst>
            <a:ext uri="{FF2B5EF4-FFF2-40B4-BE49-F238E27FC236}">
              <a16:creationId xmlns:a16="http://schemas.microsoft.com/office/drawing/2014/main" id="{F9C8F43A-8DBD-4B19-B376-0CD44666BC3A}"/>
            </a:ext>
          </a:extLst>
        </xdr:cNvPr>
        <xdr:cNvSpPr txBox="1"/>
      </xdr:nvSpPr>
      <xdr:spPr>
        <a:xfrm>
          <a:off x="4673600" y="13822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85271</xdr:rowOff>
    </xdr:from>
    <xdr:to>
      <xdr:col>20</xdr:col>
      <xdr:colOff>38100</xdr:colOff>
      <xdr:row>83</xdr:row>
      <xdr:rowOff>15421</xdr:rowOff>
    </xdr:to>
    <xdr:sp macro="" textlink="">
      <xdr:nvSpPr>
        <xdr:cNvPr id="313" name="楕円 312">
          <a:extLst>
            <a:ext uri="{FF2B5EF4-FFF2-40B4-BE49-F238E27FC236}">
              <a16:creationId xmlns:a16="http://schemas.microsoft.com/office/drawing/2014/main" id="{6B750B96-2BAC-4D95-AD44-921AA12DDA3D}"/>
            </a:ext>
          </a:extLst>
        </xdr:cNvPr>
        <xdr:cNvSpPr/>
      </xdr:nvSpPr>
      <xdr:spPr>
        <a:xfrm>
          <a:off x="37465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134438</xdr:rowOff>
    </xdr:from>
    <xdr:to>
      <xdr:col>24</xdr:col>
      <xdr:colOff>63500</xdr:colOff>
      <xdr:row>82</xdr:row>
      <xdr:rowOff>136071</xdr:rowOff>
    </xdr:to>
    <xdr:cxnSp macro="">
      <xdr:nvCxnSpPr>
        <xdr:cNvPr id="314" name="直線コネクタ 313">
          <a:extLst>
            <a:ext uri="{FF2B5EF4-FFF2-40B4-BE49-F238E27FC236}">
              <a16:creationId xmlns:a16="http://schemas.microsoft.com/office/drawing/2014/main" id="{785E79F4-0A6D-4BE6-BA46-16FB87121959}"/>
            </a:ext>
          </a:extLst>
        </xdr:cNvPr>
        <xdr:cNvCxnSpPr/>
      </xdr:nvCxnSpPr>
      <xdr:spPr>
        <a:xfrm flipV="1">
          <a:off x="3797300" y="14021888"/>
          <a:ext cx="838200" cy="17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16692</xdr:rowOff>
    </xdr:from>
    <xdr:to>
      <xdr:col>15</xdr:col>
      <xdr:colOff>101600</xdr:colOff>
      <xdr:row>82</xdr:row>
      <xdr:rowOff>118292</xdr:rowOff>
    </xdr:to>
    <xdr:sp macro="" textlink="">
      <xdr:nvSpPr>
        <xdr:cNvPr id="315" name="楕円 314">
          <a:extLst>
            <a:ext uri="{FF2B5EF4-FFF2-40B4-BE49-F238E27FC236}">
              <a16:creationId xmlns:a16="http://schemas.microsoft.com/office/drawing/2014/main" id="{46132433-5108-41E0-96C7-F064846AFD3C}"/>
            </a:ext>
          </a:extLst>
        </xdr:cNvPr>
        <xdr:cNvSpPr/>
      </xdr:nvSpPr>
      <xdr:spPr>
        <a:xfrm>
          <a:off x="2857500" y="1407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67492</xdr:rowOff>
    </xdr:from>
    <xdr:to>
      <xdr:col>19</xdr:col>
      <xdr:colOff>177800</xdr:colOff>
      <xdr:row>82</xdr:row>
      <xdr:rowOff>136071</xdr:rowOff>
    </xdr:to>
    <xdr:cxnSp macro="">
      <xdr:nvCxnSpPr>
        <xdr:cNvPr id="316" name="直線コネクタ 315">
          <a:extLst>
            <a:ext uri="{FF2B5EF4-FFF2-40B4-BE49-F238E27FC236}">
              <a16:creationId xmlns:a16="http://schemas.microsoft.com/office/drawing/2014/main" id="{69242D0B-4FFC-4830-9EFD-4BB54F2355F7}"/>
            </a:ext>
          </a:extLst>
        </xdr:cNvPr>
        <xdr:cNvCxnSpPr/>
      </xdr:nvCxnSpPr>
      <xdr:spPr>
        <a:xfrm>
          <a:off x="2908300" y="14126392"/>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155484</xdr:rowOff>
    </xdr:from>
    <xdr:to>
      <xdr:col>10</xdr:col>
      <xdr:colOff>165100</xdr:colOff>
      <xdr:row>82</xdr:row>
      <xdr:rowOff>85634</xdr:rowOff>
    </xdr:to>
    <xdr:sp macro="" textlink="">
      <xdr:nvSpPr>
        <xdr:cNvPr id="317" name="楕円 316">
          <a:extLst>
            <a:ext uri="{FF2B5EF4-FFF2-40B4-BE49-F238E27FC236}">
              <a16:creationId xmlns:a16="http://schemas.microsoft.com/office/drawing/2014/main" id="{D0301304-3DA3-4FF2-9ED6-D4D090DD34C3}"/>
            </a:ext>
          </a:extLst>
        </xdr:cNvPr>
        <xdr:cNvSpPr/>
      </xdr:nvSpPr>
      <xdr:spPr>
        <a:xfrm>
          <a:off x="1968500" y="1404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34834</xdr:rowOff>
    </xdr:from>
    <xdr:to>
      <xdr:col>15</xdr:col>
      <xdr:colOff>50800</xdr:colOff>
      <xdr:row>82</xdr:row>
      <xdr:rowOff>67492</xdr:rowOff>
    </xdr:to>
    <xdr:cxnSp macro="">
      <xdr:nvCxnSpPr>
        <xdr:cNvPr id="318" name="直線コネクタ 317">
          <a:extLst>
            <a:ext uri="{FF2B5EF4-FFF2-40B4-BE49-F238E27FC236}">
              <a16:creationId xmlns:a16="http://schemas.microsoft.com/office/drawing/2014/main" id="{30D31F50-7DD5-43D9-A9E0-C2B7ECB7C980}"/>
            </a:ext>
          </a:extLst>
        </xdr:cNvPr>
        <xdr:cNvCxnSpPr/>
      </xdr:nvCxnSpPr>
      <xdr:spPr>
        <a:xfrm>
          <a:off x="2019300" y="1409373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119562</xdr:rowOff>
    </xdr:from>
    <xdr:to>
      <xdr:col>6</xdr:col>
      <xdr:colOff>38100</xdr:colOff>
      <xdr:row>82</xdr:row>
      <xdr:rowOff>49712</xdr:rowOff>
    </xdr:to>
    <xdr:sp macro="" textlink="">
      <xdr:nvSpPr>
        <xdr:cNvPr id="319" name="楕円 318">
          <a:extLst>
            <a:ext uri="{FF2B5EF4-FFF2-40B4-BE49-F238E27FC236}">
              <a16:creationId xmlns:a16="http://schemas.microsoft.com/office/drawing/2014/main" id="{6673AF6A-ED61-45E2-9552-1588ABD03C96}"/>
            </a:ext>
          </a:extLst>
        </xdr:cNvPr>
        <xdr:cNvSpPr/>
      </xdr:nvSpPr>
      <xdr:spPr>
        <a:xfrm>
          <a:off x="1079500" y="140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170362</xdr:rowOff>
    </xdr:from>
    <xdr:to>
      <xdr:col>10</xdr:col>
      <xdr:colOff>114300</xdr:colOff>
      <xdr:row>82</xdr:row>
      <xdr:rowOff>34834</xdr:rowOff>
    </xdr:to>
    <xdr:cxnSp macro="">
      <xdr:nvCxnSpPr>
        <xdr:cNvPr id="320" name="直線コネクタ 319">
          <a:extLst>
            <a:ext uri="{FF2B5EF4-FFF2-40B4-BE49-F238E27FC236}">
              <a16:creationId xmlns:a16="http://schemas.microsoft.com/office/drawing/2014/main" id="{EA4BC263-113B-4796-B8FF-252505F48C8C}"/>
            </a:ext>
          </a:extLst>
        </xdr:cNvPr>
        <xdr:cNvCxnSpPr/>
      </xdr:nvCxnSpPr>
      <xdr:spPr>
        <a:xfrm>
          <a:off x="1130300" y="1405781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92364</xdr:rowOff>
    </xdr:from>
    <xdr:ext cx="405111" cy="259045"/>
    <xdr:sp macro="" textlink="">
      <xdr:nvSpPr>
        <xdr:cNvPr id="321" name="n_1aveValue【福祉施設】&#10;有形固定資産減価償却率">
          <a:extLst>
            <a:ext uri="{FF2B5EF4-FFF2-40B4-BE49-F238E27FC236}">
              <a16:creationId xmlns:a16="http://schemas.microsoft.com/office/drawing/2014/main" id="{1B19F920-3493-48E9-A258-4DE0A27D0C19}"/>
            </a:ext>
          </a:extLst>
        </xdr:cNvPr>
        <xdr:cNvSpPr txBox="1"/>
      </xdr:nvSpPr>
      <xdr:spPr>
        <a:xfrm>
          <a:off x="35820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59707</xdr:rowOff>
    </xdr:from>
    <xdr:ext cx="405111" cy="259045"/>
    <xdr:sp macro="" textlink="">
      <xdr:nvSpPr>
        <xdr:cNvPr id="322" name="n_2aveValue【福祉施設】&#10;有形固定資産減価償却率">
          <a:extLst>
            <a:ext uri="{FF2B5EF4-FFF2-40B4-BE49-F238E27FC236}">
              <a16:creationId xmlns:a16="http://schemas.microsoft.com/office/drawing/2014/main" id="{4825D4C4-D4E1-4C4D-8AE9-EBC36045C7CA}"/>
            </a:ext>
          </a:extLst>
        </xdr:cNvPr>
        <xdr:cNvSpPr txBox="1"/>
      </xdr:nvSpPr>
      <xdr:spPr>
        <a:xfrm>
          <a:off x="2705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4190</xdr:rowOff>
    </xdr:from>
    <xdr:ext cx="405111" cy="259045"/>
    <xdr:sp macro="" textlink="">
      <xdr:nvSpPr>
        <xdr:cNvPr id="323" name="n_3aveValue【福祉施設】&#10;有形固定資産減価償却率">
          <a:extLst>
            <a:ext uri="{FF2B5EF4-FFF2-40B4-BE49-F238E27FC236}">
              <a16:creationId xmlns:a16="http://schemas.microsoft.com/office/drawing/2014/main" id="{BFD41E8E-B2C7-4D84-95AE-5724919211E6}"/>
            </a:ext>
          </a:extLst>
        </xdr:cNvPr>
        <xdr:cNvSpPr txBox="1"/>
      </xdr:nvSpPr>
      <xdr:spPr>
        <a:xfrm>
          <a:off x="18167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142983</xdr:rowOff>
    </xdr:from>
    <xdr:ext cx="405111" cy="259045"/>
    <xdr:sp macro="" textlink="">
      <xdr:nvSpPr>
        <xdr:cNvPr id="324" name="n_4aveValue【福祉施設】&#10;有形固定資産減価償却率">
          <a:extLst>
            <a:ext uri="{FF2B5EF4-FFF2-40B4-BE49-F238E27FC236}">
              <a16:creationId xmlns:a16="http://schemas.microsoft.com/office/drawing/2014/main" id="{7A601E65-8C24-4148-8102-68F4061762AB}"/>
            </a:ext>
          </a:extLst>
        </xdr:cNvPr>
        <xdr:cNvSpPr txBox="1"/>
      </xdr:nvSpPr>
      <xdr:spPr>
        <a:xfrm>
          <a:off x="927744" y="1368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6548</xdr:rowOff>
    </xdr:from>
    <xdr:ext cx="405111" cy="259045"/>
    <xdr:sp macro="" textlink="">
      <xdr:nvSpPr>
        <xdr:cNvPr id="325" name="n_1mainValue【福祉施設】&#10;有形固定資産減価償却率">
          <a:extLst>
            <a:ext uri="{FF2B5EF4-FFF2-40B4-BE49-F238E27FC236}">
              <a16:creationId xmlns:a16="http://schemas.microsoft.com/office/drawing/2014/main" id="{DB707668-F948-4C24-A516-889CF22A7277}"/>
            </a:ext>
          </a:extLst>
        </xdr:cNvPr>
        <xdr:cNvSpPr txBox="1"/>
      </xdr:nvSpPr>
      <xdr:spPr>
        <a:xfrm>
          <a:off x="35820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109419</xdr:rowOff>
    </xdr:from>
    <xdr:ext cx="405111" cy="259045"/>
    <xdr:sp macro="" textlink="">
      <xdr:nvSpPr>
        <xdr:cNvPr id="326" name="n_2mainValue【福祉施設】&#10;有形固定資産減価償却率">
          <a:extLst>
            <a:ext uri="{FF2B5EF4-FFF2-40B4-BE49-F238E27FC236}">
              <a16:creationId xmlns:a16="http://schemas.microsoft.com/office/drawing/2014/main" id="{B8D4F87C-C8DF-49F0-B620-D8F4B18825AF}"/>
            </a:ext>
          </a:extLst>
        </xdr:cNvPr>
        <xdr:cNvSpPr txBox="1"/>
      </xdr:nvSpPr>
      <xdr:spPr>
        <a:xfrm>
          <a:off x="2705744" y="1416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76761</xdr:rowOff>
    </xdr:from>
    <xdr:ext cx="405111" cy="259045"/>
    <xdr:sp macro="" textlink="">
      <xdr:nvSpPr>
        <xdr:cNvPr id="327" name="n_3mainValue【福祉施設】&#10;有形固定資産減価償却率">
          <a:extLst>
            <a:ext uri="{FF2B5EF4-FFF2-40B4-BE49-F238E27FC236}">
              <a16:creationId xmlns:a16="http://schemas.microsoft.com/office/drawing/2014/main" id="{4864DC73-B1B2-40FC-9C3D-E82E1C0BCBF0}"/>
            </a:ext>
          </a:extLst>
        </xdr:cNvPr>
        <xdr:cNvSpPr txBox="1"/>
      </xdr:nvSpPr>
      <xdr:spPr>
        <a:xfrm>
          <a:off x="1816744" y="1413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40839</xdr:rowOff>
    </xdr:from>
    <xdr:ext cx="405111" cy="259045"/>
    <xdr:sp macro="" textlink="">
      <xdr:nvSpPr>
        <xdr:cNvPr id="328" name="n_4mainValue【福祉施設】&#10;有形固定資産減価償却率">
          <a:extLst>
            <a:ext uri="{FF2B5EF4-FFF2-40B4-BE49-F238E27FC236}">
              <a16:creationId xmlns:a16="http://schemas.microsoft.com/office/drawing/2014/main" id="{CAA2E5B5-588B-4A69-9A13-BB5786C94801}"/>
            </a:ext>
          </a:extLst>
        </xdr:cNvPr>
        <xdr:cNvSpPr txBox="1"/>
      </xdr:nvSpPr>
      <xdr:spPr>
        <a:xfrm>
          <a:off x="927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9" name="正方形/長方形 328">
          <a:extLst>
            <a:ext uri="{FF2B5EF4-FFF2-40B4-BE49-F238E27FC236}">
              <a16:creationId xmlns:a16="http://schemas.microsoft.com/office/drawing/2014/main" id="{4832BDBC-B6D1-446E-90AE-3F726F0403F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30" name="正方形/長方形 329">
          <a:extLst>
            <a:ext uri="{FF2B5EF4-FFF2-40B4-BE49-F238E27FC236}">
              <a16:creationId xmlns:a16="http://schemas.microsoft.com/office/drawing/2014/main" id="{EFDA7E21-578A-4A27-BD11-760EF79953E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31" name="正方形/長方形 330">
          <a:extLst>
            <a:ext uri="{FF2B5EF4-FFF2-40B4-BE49-F238E27FC236}">
              <a16:creationId xmlns:a16="http://schemas.microsoft.com/office/drawing/2014/main" id="{1E2F477E-B696-46C3-A2FB-B26021CFE37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2" name="正方形/長方形 331">
          <a:extLst>
            <a:ext uri="{FF2B5EF4-FFF2-40B4-BE49-F238E27FC236}">
              <a16:creationId xmlns:a16="http://schemas.microsoft.com/office/drawing/2014/main" id="{8E9AF7F7-25A6-448A-8441-0F682FFD7D8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3" name="正方形/長方形 332">
          <a:extLst>
            <a:ext uri="{FF2B5EF4-FFF2-40B4-BE49-F238E27FC236}">
              <a16:creationId xmlns:a16="http://schemas.microsoft.com/office/drawing/2014/main" id="{8A6A568C-41D1-446C-B276-FBEE6EA05F4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4" name="正方形/長方形 333">
          <a:extLst>
            <a:ext uri="{FF2B5EF4-FFF2-40B4-BE49-F238E27FC236}">
              <a16:creationId xmlns:a16="http://schemas.microsoft.com/office/drawing/2014/main" id="{7937B290-C489-44E4-A61E-C3E987876CD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5" name="正方形/長方形 334">
          <a:extLst>
            <a:ext uri="{FF2B5EF4-FFF2-40B4-BE49-F238E27FC236}">
              <a16:creationId xmlns:a16="http://schemas.microsoft.com/office/drawing/2014/main" id="{4B8EBC9D-EF29-4D08-84D6-B80303BE542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6" name="正方形/長方形 335">
          <a:extLst>
            <a:ext uri="{FF2B5EF4-FFF2-40B4-BE49-F238E27FC236}">
              <a16:creationId xmlns:a16="http://schemas.microsoft.com/office/drawing/2014/main" id="{16E14B07-228D-4774-9A4C-72F5078CC31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7" name="テキスト ボックス 336">
          <a:extLst>
            <a:ext uri="{FF2B5EF4-FFF2-40B4-BE49-F238E27FC236}">
              <a16:creationId xmlns:a16="http://schemas.microsoft.com/office/drawing/2014/main" id="{A74F283E-402C-4375-AD5C-D2DF43B1AE1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8" name="直線コネクタ 337">
          <a:extLst>
            <a:ext uri="{FF2B5EF4-FFF2-40B4-BE49-F238E27FC236}">
              <a16:creationId xmlns:a16="http://schemas.microsoft.com/office/drawing/2014/main" id="{934CC7AB-6C51-4CFA-904D-C68BC8DECFC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9" name="直線コネクタ 338">
          <a:extLst>
            <a:ext uri="{FF2B5EF4-FFF2-40B4-BE49-F238E27FC236}">
              <a16:creationId xmlns:a16="http://schemas.microsoft.com/office/drawing/2014/main" id="{6542F774-3029-4649-B011-DB971A403F86}"/>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40" name="テキスト ボックス 339">
          <a:extLst>
            <a:ext uri="{FF2B5EF4-FFF2-40B4-BE49-F238E27FC236}">
              <a16:creationId xmlns:a16="http://schemas.microsoft.com/office/drawing/2014/main" id="{016C0CB5-7594-408F-9F68-00790174F4C3}"/>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41" name="直線コネクタ 340">
          <a:extLst>
            <a:ext uri="{FF2B5EF4-FFF2-40B4-BE49-F238E27FC236}">
              <a16:creationId xmlns:a16="http://schemas.microsoft.com/office/drawing/2014/main" id="{0277B64E-EE91-41A7-AD0E-DC8D9D4040CD}"/>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42" name="テキスト ボックス 341">
          <a:extLst>
            <a:ext uri="{FF2B5EF4-FFF2-40B4-BE49-F238E27FC236}">
              <a16:creationId xmlns:a16="http://schemas.microsoft.com/office/drawing/2014/main" id="{BF397131-304F-458D-AC02-F30085B2DBD1}"/>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43" name="直線コネクタ 342">
          <a:extLst>
            <a:ext uri="{FF2B5EF4-FFF2-40B4-BE49-F238E27FC236}">
              <a16:creationId xmlns:a16="http://schemas.microsoft.com/office/drawing/2014/main" id="{2234AE87-00FA-4D05-9BF7-8A64C232DF24}"/>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4" name="テキスト ボックス 343">
          <a:extLst>
            <a:ext uri="{FF2B5EF4-FFF2-40B4-BE49-F238E27FC236}">
              <a16:creationId xmlns:a16="http://schemas.microsoft.com/office/drawing/2014/main" id="{8DC31989-D30B-49B6-B792-796C62A4FCEA}"/>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5" name="直線コネクタ 344">
          <a:extLst>
            <a:ext uri="{FF2B5EF4-FFF2-40B4-BE49-F238E27FC236}">
              <a16:creationId xmlns:a16="http://schemas.microsoft.com/office/drawing/2014/main" id="{42E88AF1-194E-4C1D-900C-28910B938C43}"/>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6" name="テキスト ボックス 345">
          <a:extLst>
            <a:ext uri="{FF2B5EF4-FFF2-40B4-BE49-F238E27FC236}">
              <a16:creationId xmlns:a16="http://schemas.microsoft.com/office/drawing/2014/main" id="{203D56AE-18D7-47EF-86F5-73C8067538DD}"/>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7" name="直線コネクタ 346">
          <a:extLst>
            <a:ext uri="{FF2B5EF4-FFF2-40B4-BE49-F238E27FC236}">
              <a16:creationId xmlns:a16="http://schemas.microsoft.com/office/drawing/2014/main" id="{3DEE6F9C-C2E3-4474-B869-F64FE0877751}"/>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8" name="テキスト ボックス 347">
          <a:extLst>
            <a:ext uri="{FF2B5EF4-FFF2-40B4-BE49-F238E27FC236}">
              <a16:creationId xmlns:a16="http://schemas.microsoft.com/office/drawing/2014/main" id="{0C2AF3D3-6A56-4794-B628-E0F9E7452B7B}"/>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9" name="直線コネクタ 348">
          <a:extLst>
            <a:ext uri="{FF2B5EF4-FFF2-40B4-BE49-F238E27FC236}">
              <a16:creationId xmlns:a16="http://schemas.microsoft.com/office/drawing/2014/main" id="{F6AD38FC-2A9C-4E99-80CE-DCDF2BDFFFE6}"/>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50" name="テキスト ボックス 349">
          <a:extLst>
            <a:ext uri="{FF2B5EF4-FFF2-40B4-BE49-F238E27FC236}">
              <a16:creationId xmlns:a16="http://schemas.microsoft.com/office/drawing/2014/main" id="{6EAF37DD-D6FE-4937-8A6D-AD6EB90AF04C}"/>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51" name="直線コネクタ 350">
          <a:extLst>
            <a:ext uri="{FF2B5EF4-FFF2-40B4-BE49-F238E27FC236}">
              <a16:creationId xmlns:a16="http://schemas.microsoft.com/office/drawing/2014/main" id="{D01B9848-383B-400D-9AD2-BDF97D56F0A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52" name="テキスト ボックス 351">
          <a:extLst>
            <a:ext uri="{FF2B5EF4-FFF2-40B4-BE49-F238E27FC236}">
              <a16:creationId xmlns:a16="http://schemas.microsoft.com/office/drawing/2014/main" id="{A875203D-3E58-466E-964F-2554E906BE2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3" name="【福祉施設】&#10;一人当たり面積グラフ枠">
          <a:extLst>
            <a:ext uri="{FF2B5EF4-FFF2-40B4-BE49-F238E27FC236}">
              <a16:creationId xmlns:a16="http://schemas.microsoft.com/office/drawing/2014/main" id="{FFD27A6C-B3D4-43EC-9418-EFEE9D4A38C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70757</xdr:rowOff>
    </xdr:from>
    <xdr:to>
      <xdr:col>54</xdr:col>
      <xdr:colOff>189865</xdr:colOff>
      <xdr:row>85</xdr:row>
      <xdr:rowOff>144236</xdr:rowOff>
    </xdr:to>
    <xdr:cxnSp macro="">
      <xdr:nvCxnSpPr>
        <xdr:cNvPr id="354" name="直線コネクタ 353">
          <a:extLst>
            <a:ext uri="{FF2B5EF4-FFF2-40B4-BE49-F238E27FC236}">
              <a16:creationId xmlns:a16="http://schemas.microsoft.com/office/drawing/2014/main" id="{5D6CA76C-9ACB-4CBD-8443-48D05F2EAD53}"/>
            </a:ext>
          </a:extLst>
        </xdr:cNvPr>
        <xdr:cNvCxnSpPr/>
      </xdr:nvCxnSpPr>
      <xdr:spPr>
        <a:xfrm flipV="1">
          <a:off x="10476865" y="13443857"/>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55" name="【福祉施設】&#10;一人当たり面積最小値テキスト">
          <a:extLst>
            <a:ext uri="{FF2B5EF4-FFF2-40B4-BE49-F238E27FC236}">
              <a16:creationId xmlns:a16="http://schemas.microsoft.com/office/drawing/2014/main" id="{CC1FFCDE-017C-43D2-A48C-F5E2D4ED2FD6}"/>
            </a:ext>
          </a:extLst>
        </xdr:cNvPr>
        <xdr:cNvSpPr txBox="1"/>
      </xdr:nvSpPr>
      <xdr:spPr>
        <a:xfrm>
          <a:off x="10515600"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56" name="直線コネクタ 355">
          <a:extLst>
            <a:ext uri="{FF2B5EF4-FFF2-40B4-BE49-F238E27FC236}">
              <a16:creationId xmlns:a16="http://schemas.microsoft.com/office/drawing/2014/main" id="{78291EEC-3D02-4584-9F5C-013E318D7715}"/>
            </a:ext>
          </a:extLst>
        </xdr:cNvPr>
        <xdr:cNvCxnSpPr/>
      </xdr:nvCxnSpPr>
      <xdr:spPr>
        <a:xfrm>
          <a:off x="10388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17434</xdr:rowOff>
    </xdr:from>
    <xdr:ext cx="469744" cy="259045"/>
    <xdr:sp macro="" textlink="">
      <xdr:nvSpPr>
        <xdr:cNvPr id="357" name="【福祉施設】&#10;一人当たり面積最大値テキスト">
          <a:extLst>
            <a:ext uri="{FF2B5EF4-FFF2-40B4-BE49-F238E27FC236}">
              <a16:creationId xmlns:a16="http://schemas.microsoft.com/office/drawing/2014/main" id="{0AC0F50F-7774-4038-9D1B-5A0D54E10695}"/>
            </a:ext>
          </a:extLst>
        </xdr:cNvPr>
        <xdr:cNvSpPr txBox="1"/>
      </xdr:nvSpPr>
      <xdr:spPr>
        <a:xfrm>
          <a:off x="10515600" y="1321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70757</xdr:rowOff>
    </xdr:from>
    <xdr:to>
      <xdr:col>55</xdr:col>
      <xdr:colOff>88900</xdr:colOff>
      <xdr:row>78</xdr:row>
      <xdr:rowOff>70757</xdr:rowOff>
    </xdr:to>
    <xdr:cxnSp macro="">
      <xdr:nvCxnSpPr>
        <xdr:cNvPr id="358" name="直線コネクタ 357">
          <a:extLst>
            <a:ext uri="{FF2B5EF4-FFF2-40B4-BE49-F238E27FC236}">
              <a16:creationId xmlns:a16="http://schemas.microsoft.com/office/drawing/2014/main" id="{88BA82B3-2020-4DFE-BDAE-9F68BFC12B42}"/>
            </a:ext>
          </a:extLst>
        </xdr:cNvPr>
        <xdr:cNvCxnSpPr/>
      </xdr:nvCxnSpPr>
      <xdr:spPr>
        <a:xfrm>
          <a:off x="10388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47370</xdr:rowOff>
    </xdr:from>
    <xdr:ext cx="469744" cy="259045"/>
    <xdr:sp macro="" textlink="">
      <xdr:nvSpPr>
        <xdr:cNvPr id="359" name="【福祉施設】&#10;一人当たり面積平均値テキスト">
          <a:extLst>
            <a:ext uri="{FF2B5EF4-FFF2-40B4-BE49-F238E27FC236}">
              <a16:creationId xmlns:a16="http://schemas.microsoft.com/office/drawing/2014/main" id="{FB87ABEB-AF5C-4E9A-8CA6-8DCE02B8D4A0}"/>
            </a:ext>
          </a:extLst>
        </xdr:cNvPr>
        <xdr:cNvSpPr txBox="1"/>
      </xdr:nvSpPr>
      <xdr:spPr>
        <a:xfrm>
          <a:off x="10515600" y="14106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68943</xdr:rowOff>
    </xdr:from>
    <xdr:to>
      <xdr:col>55</xdr:col>
      <xdr:colOff>50800</xdr:colOff>
      <xdr:row>82</xdr:row>
      <xdr:rowOff>170543</xdr:rowOff>
    </xdr:to>
    <xdr:sp macro="" textlink="">
      <xdr:nvSpPr>
        <xdr:cNvPr id="360" name="フローチャート: 判断 359">
          <a:extLst>
            <a:ext uri="{FF2B5EF4-FFF2-40B4-BE49-F238E27FC236}">
              <a16:creationId xmlns:a16="http://schemas.microsoft.com/office/drawing/2014/main" id="{F04D15BA-43B4-42DB-92FA-0701551C460E}"/>
            </a:ext>
          </a:extLst>
        </xdr:cNvPr>
        <xdr:cNvSpPr/>
      </xdr:nvSpPr>
      <xdr:spPr>
        <a:xfrm>
          <a:off x="104267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68943</xdr:rowOff>
    </xdr:from>
    <xdr:to>
      <xdr:col>50</xdr:col>
      <xdr:colOff>165100</xdr:colOff>
      <xdr:row>82</xdr:row>
      <xdr:rowOff>170543</xdr:rowOff>
    </xdr:to>
    <xdr:sp macro="" textlink="">
      <xdr:nvSpPr>
        <xdr:cNvPr id="361" name="フローチャート: 判断 360">
          <a:extLst>
            <a:ext uri="{FF2B5EF4-FFF2-40B4-BE49-F238E27FC236}">
              <a16:creationId xmlns:a16="http://schemas.microsoft.com/office/drawing/2014/main" id="{14F171BA-1CCB-47E2-8868-02A53BFE1285}"/>
            </a:ext>
          </a:extLst>
        </xdr:cNvPr>
        <xdr:cNvSpPr/>
      </xdr:nvSpPr>
      <xdr:spPr>
        <a:xfrm>
          <a:off x="9588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85271</xdr:rowOff>
    </xdr:from>
    <xdr:to>
      <xdr:col>46</xdr:col>
      <xdr:colOff>38100</xdr:colOff>
      <xdr:row>83</xdr:row>
      <xdr:rowOff>15421</xdr:rowOff>
    </xdr:to>
    <xdr:sp macro="" textlink="">
      <xdr:nvSpPr>
        <xdr:cNvPr id="362" name="フローチャート: 判断 361">
          <a:extLst>
            <a:ext uri="{FF2B5EF4-FFF2-40B4-BE49-F238E27FC236}">
              <a16:creationId xmlns:a16="http://schemas.microsoft.com/office/drawing/2014/main" id="{6FC70630-2B10-4E3C-A5A8-08781661B9FE}"/>
            </a:ext>
          </a:extLst>
        </xdr:cNvPr>
        <xdr:cNvSpPr/>
      </xdr:nvSpPr>
      <xdr:spPr>
        <a:xfrm>
          <a:off x="8699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68943</xdr:rowOff>
    </xdr:from>
    <xdr:to>
      <xdr:col>41</xdr:col>
      <xdr:colOff>101600</xdr:colOff>
      <xdr:row>82</xdr:row>
      <xdr:rowOff>170543</xdr:rowOff>
    </xdr:to>
    <xdr:sp macro="" textlink="">
      <xdr:nvSpPr>
        <xdr:cNvPr id="363" name="フローチャート: 判断 362">
          <a:extLst>
            <a:ext uri="{FF2B5EF4-FFF2-40B4-BE49-F238E27FC236}">
              <a16:creationId xmlns:a16="http://schemas.microsoft.com/office/drawing/2014/main" id="{B8A71C84-2E87-4B68-9C4E-69614C06524A}"/>
            </a:ext>
          </a:extLst>
        </xdr:cNvPr>
        <xdr:cNvSpPr/>
      </xdr:nvSpPr>
      <xdr:spPr>
        <a:xfrm>
          <a:off x="7810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68943</xdr:rowOff>
    </xdr:from>
    <xdr:to>
      <xdr:col>36</xdr:col>
      <xdr:colOff>165100</xdr:colOff>
      <xdr:row>82</xdr:row>
      <xdr:rowOff>170543</xdr:rowOff>
    </xdr:to>
    <xdr:sp macro="" textlink="">
      <xdr:nvSpPr>
        <xdr:cNvPr id="364" name="フローチャート: 判断 363">
          <a:extLst>
            <a:ext uri="{FF2B5EF4-FFF2-40B4-BE49-F238E27FC236}">
              <a16:creationId xmlns:a16="http://schemas.microsoft.com/office/drawing/2014/main" id="{A07DF3BA-388F-46E5-A7EB-2C06B9DAE151}"/>
            </a:ext>
          </a:extLst>
        </xdr:cNvPr>
        <xdr:cNvSpPr/>
      </xdr:nvSpPr>
      <xdr:spPr>
        <a:xfrm>
          <a:off x="6921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B6A472D6-B30F-447E-8845-7C2353CC1E6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1BCDB65F-FE66-4081-B6C7-D850E4703A1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7" name="テキスト ボックス 366">
          <a:extLst>
            <a:ext uri="{FF2B5EF4-FFF2-40B4-BE49-F238E27FC236}">
              <a16:creationId xmlns:a16="http://schemas.microsoft.com/office/drawing/2014/main" id="{A5881B7D-0608-49E0-98CE-D34F4083C86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8" name="テキスト ボックス 367">
          <a:extLst>
            <a:ext uri="{FF2B5EF4-FFF2-40B4-BE49-F238E27FC236}">
              <a16:creationId xmlns:a16="http://schemas.microsoft.com/office/drawing/2014/main" id="{A3193AB9-6DAB-4219-9393-876704BBAC1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9" name="テキスト ボックス 368">
          <a:extLst>
            <a:ext uri="{FF2B5EF4-FFF2-40B4-BE49-F238E27FC236}">
              <a16:creationId xmlns:a16="http://schemas.microsoft.com/office/drawing/2014/main" id="{921F7BAB-9AAD-4732-8E5F-32944259B25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19957</xdr:rowOff>
    </xdr:from>
    <xdr:to>
      <xdr:col>55</xdr:col>
      <xdr:colOff>50800</xdr:colOff>
      <xdr:row>80</xdr:row>
      <xdr:rowOff>121557</xdr:rowOff>
    </xdr:to>
    <xdr:sp macro="" textlink="">
      <xdr:nvSpPr>
        <xdr:cNvPr id="370" name="楕円 369">
          <a:extLst>
            <a:ext uri="{FF2B5EF4-FFF2-40B4-BE49-F238E27FC236}">
              <a16:creationId xmlns:a16="http://schemas.microsoft.com/office/drawing/2014/main" id="{5B3D6AC6-A6FA-469A-ACAE-B2EA0B88986B}"/>
            </a:ext>
          </a:extLst>
        </xdr:cNvPr>
        <xdr:cNvSpPr/>
      </xdr:nvSpPr>
      <xdr:spPr>
        <a:xfrm>
          <a:off x="10426700" y="1373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42834</xdr:rowOff>
    </xdr:from>
    <xdr:ext cx="469744" cy="259045"/>
    <xdr:sp macro="" textlink="">
      <xdr:nvSpPr>
        <xdr:cNvPr id="371" name="【福祉施設】&#10;一人当たり面積該当値テキスト">
          <a:extLst>
            <a:ext uri="{FF2B5EF4-FFF2-40B4-BE49-F238E27FC236}">
              <a16:creationId xmlns:a16="http://schemas.microsoft.com/office/drawing/2014/main" id="{A0B44EDE-150D-4329-BB90-D2FACE64EFD2}"/>
            </a:ext>
          </a:extLst>
        </xdr:cNvPr>
        <xdr:cNvSpPr txBox="1"/>
      </xdr:nvSpPr>
      <xdr:spPr>
        <a:xfrm>
          <a:off x="10515600" y="1358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68943</xdr:rowOff>
    </xdr:from>
    <xdr:to>
      <xdr:col>50</xdr:col>
      <xdr:colOff>165100</xdr:colOff>
      <xdr:row>80</xdr:row>
      <xdr:rowOff>170543</xdr:rowOff>
    </xdr:to>
    <xdr:sp macro="" textlink="">
      <xdr:nvSpPr>
        <xdr:cNvPr id="372" name="楕円 371">
          <a:extLst>
            <a:ext uri="{FF2B5EF4-FFF2-40B4-BE49-F238E27FC236}">
              <a16:creationId xmlns:a16="http://schemas.microsoft.com/office/drawing/2014/main" id="{BFCCE0B4-12E3-4E98-BA01-00ED8B376289}"/>
            </a:ext>
          </a:extLst>
        </xdr:cNvPr>
        <xdr:cNvSpPr/>
      </xdr:nvSpPr>
      <xdr:spPr>
        <a:xfrm>
          <a:off x="9588500" y="137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70757</xdr:rowOff>
    </xdr:from>
    <xdr:to>
      <xdr:col>55</xdr:col>
      <xdr:colOff>0</xdr:colOff>
      <xdr:row>80</xdr:row>
      <xdr:rowOff>119743</xdr:rowOff>
    </xdr:to>
    <xdr:cxnSp macro="">
      <xdr:nvCxnSpPr>
        <xdr:cNvPr id="373" name="直線コネクタ 372">
          <a:extLst>
            <a:ext uri="{FF2B5EF4-FFF2-40B4-BE49-F238E27FC236}">
              <a16:creationId xmlns:a16="http://schemas.microsoft.com/office/drawing/2014/main" id="{436069C2-44C5-451C-AB5C-51D94C288FE0}"/>
            </a:ext>
          </a:extLst>
        </xdr:cNvPr>
        <xdr:cNvCxnSpPr/>
      </xdr:nvCxnSpPr>
      <xdr:spPr>
        <a:xfrm flipV="1">
          <a:off x="9639300" y="137867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150586</xdr:rowOff>
    </xdr:from>
    <xdr:to>
      <xdr:col>46</xdr:col>
      <xdr:colOff>38100</xdr:colOff>
      <xdr:row>81</xdr:row>
      <xdr:rowOff>80736</xdr:rowOff>
    </xdr:to>
    <xdr:sp macro="" textlink="">
      <xdr:nvSpPr>
        <xdr:cNvPr id="374" name="楕円 373">
          <a:extLst>
            <a:ext uri="{FF2B5EF4-FFF2-40B4-BE49-F238E27FC236}">
              <a16:creationId xmlns:a16="http://schemas.microsoft.com/office/drawing/2014/main" id="{015F57CF-8336-44E1-9639-34E9B1560495}"/>
            </a:ext>
          </a:extLst>
        </xdr:cNvPr>
        <xdr:cNvSpPr/>
      </xdr:nvSpPr>
      <xdr:spPr>
        <a:xfrm>
          <a:off x="8699500" y="1386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119743</xdr:rowOff>
    </xdr:from>
    <xdr:to>
      <xdr:col>50</xdr:col>
      <xdr:colOff>114300</xdr:colOff>
      <xdr:row>81</xdr:row>
      <xdr:rowOff>29936</xdr:rowOff>
    </xdr:to>
    <xdr:cxnSp macro="">
      <xdr:nvCxnSpPr>
        <xdr:cNvPr id="375" name="直線コネクタ 374">
          <a:extLst>
            <a:ext uri="{FF2B5EF4-FFF2-40B4-BE49-F238E27FC236}">
              <a16:creationId xmlns:a16="http://schemas.microsoft.com/office/drawing/2014/main" id="{9FC6ABB9-F20C-49DA-BFFD-E468CEEC0D10}"/>
            </a:ext>
          </a:extLst>
        </xdr:cNvPr>
        <xdr:cNvCxnSpPr/>
      </xdr:nvCxnSpPr>
      <xdr:spPr>
        <a:xfrm flipV="1">
          <a:off x="8750300" y="13835743"/>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85271</xdr:rowOff>
    </xdr:from>
    <xdr:to>
      <xdr:col>41</xdr:col>
      <xdr:colOff>101600</xdr:colOff>
      <xdr:row>81</xdr:row>
      <xdr:rowOff>15421</xdr:rowOff>
    </xdr:to>
    <xdr:sp macro="" textlink="">
      <xdr:nvSpPr>
        <xdr:cNvPr id="376" name="楕円 375">
          <a:extLst>
            <a:ext uri="{FF2B5EF4-FFF2-40B4-BE49-F238E27FC236}">
              <a16:creationId xmlns:a16="http://schemas.microsoft.com/office/drawing/2014/main" id="{C88C6FB8-AEC2-4BDD-A443-7F92DF8FE648}"/>
            </a:ext>
          </a:extLst>
        </xdr:cNvPr>
        <xdr:cNvSpPr/>
      </xdr:nvSpPr>
      <xdr:spPr>
        <a:xfrm>
          <a:off x="7810500" y="1380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136071</xdr:rowOff>
    </xdr:from>
    <xdr:to>
      <xdr:col>45</xdr:col>
      <xdr:colOff>177800</xdr:colOff>
      <xdr:row>81</xdr:row>
      <xdr:rowOff>29936</xdr:rowOff>
    </xdr:to>
    <xdr:cxnSp macro="">
      <xdr:nvCxnSpPr>
        <xdr:cNvPr id="377" name="直線コネクタ 376">
          <a:extLst>
            <a:ext uri="{FF2B5EF4-FFF2-40B4-BE49-F238E27FC236}">
              <a16:creationId xmlns:a16="http://schemas.microsoft.com/office/drawing/2014/main" id="{BA6FE67D-1746-47C0-B735-0F093DE5B307}"/>
            </a:ext>
          </a:extLst>
        </xdr:cNvPr>
        <xdr:cNvCxnSpPr/>
      </xdr:nvCxnSpPr>
      <xdr:spPr>
        <a:xfrm>
          <a:off x="7861300" y="138520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68943</xdr:rowOff>
    </xdr:from>
    <xdr:to>
      <xdr:col>36</xdr:col>
      <xdr:colOff>165100</xdr:colOff>
      <xdr:row>80</xdr:row>
      <xdr:rowOff>170543</xdr:rowOff>
    </xdr:to>
    <xdr:sp macro="" textlink="">
      <xdr:nvSpPr>
        <xdr:cNvPr id="378" name="楕円 377">
          <a:extLst>
            <a:ext uri="{FF2B5EF4-FFF2-40B4-BE49-F238E27FC236}">
              <a16:creationId xmlns:a16="http://schemas.microsoft.com/office/drawing/2014/main" id="{314088F9-FAA3-47EA-A7C3-911F0FF7E0DF}"/>
            </a:ext>
          </a:extLst>
        </xdr:cNvPr>
        <xdr:cNvSpPr/>
      </xdr:nvSpPr>
      <xdr:spPr>
        <a:xfrm>
          <a:off x="6921500" y="137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119743</xdr:rowOff>
    </xdr:from>
    <xdr:to>
      <xdr:col>41</xdr:col>
      <xdr:colOff>50800</xdr:colOff>
      <xdr:row>80</xdr:row>
      <xdr:rowOff>136071</xdr:rowOff>
    </xdr:to>
    <xdr:cxnSp macro="">
      <xdr:nvCxnSpPr>
        <xdr:cNvPr id="379" name="直線コネクタ 378">
          <a:extLst>
            <a:ext uri="{FF2B5EF4-FFF2-40B4-BE49-F238E27FC236}">
              <a16:creationId xmlns:a16="http://schemas.microsoft.com/office/drawing/2014/main" id="{29E121F2-8293-4731-8FD5-840278ACB3DC}"/>
            </a:ext>
          </a:extLst>
        </xdr:cNvPr>
        <xdr:cNvCxnSpPr/>
      </xdr:nvCxnSpPr>
      <xdr:spPr>
        <a:xfrm>
          <a:off x="6972300" y="1383574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161670</xdr:rowOff>
    </xdr:from>
    <xdr:ext cx="469744" cy="259045"/>
    <xdr:sp macro="" textlink="">
      <xdr:nvSpPr>
        <xdr:cNvPr id="380" name="n_1aveValue【福祉施設】&#10;一人当たり面積">
          <a:extLst>
            <a:ext uri="{FF2B5EF4-FFF2-40B4-BE49-F238E27FC236}">
              <a16:creationId xmlns:a16="http://schemas.microsoft.com/office/drawing/2014/main" id="{2C9B4069-7672-45A7-9295-F8D47C4EA0CD}"/>
            </a:ext>
          </a:extLst>
        </xdr:cNvPr>
        <xdr:cNvSpPr txBox="1"/>
      </xdr:nvSpPr>
      <xdr:spPr>
        <a:xfrm>
          <a:off x="9391727" y="1422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6548</xdr:rowOff>
    </xdr:from>
    <xdr:ext cx="469744" cy="259045"/>
    <xdr:sp macro="" textlink="">
      <xdr:nvSpPr>
        <xdr:cNvPr id="381" name="n_2aveValue【福祉施設】&#10;一人当たり面積">
          <a:extLst>
            <a:ext uri="{FF2B5EF4-FFF2-40B4-BE49-F238E27FC236}">
              <a16:creationId xmlns:a16="http://schemas.microsoft.com/office/drawing/2014/main" id="{DB636ECB-FC78-4080-B95F-D981A70E3086}"/>
            </a:ext>
          </a:extLst>
        </xdr:cNvPr>
        <xdr:cNvSpPr txBox="1"/>
      </xdr:nvSpPr>
      <xdr:spPr>
        <a:xfrm>
          <a:off x="85154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161670</xdr:rowOff>
    </xdr:from>
    <xdr:ext cx="469744" cy="259045"/>
    <xdr:sp macro="" textlink="">
      <xdr:nvSpPr>
        <xdr:cNvPr id="382" name="n_3aveValue【福祉施設】&#10;一人当たり面積">
          <a:extLst>
            <a:ext uri="{FF2B5EF4-FFF2-40B4-BE49-F238E27FC236}">
              <a16:creationId xmlns:a16="http://schemas.microsoft.com/office/drawing/2014/main" id="{86A5D75E-7993-430A-8189-B627D3735C20}"/>
            </a:ext>
          </a:extLst>
        </xdr:cNvPr>
        <xdr:cNvSpPr txBox="1"/>
      </xdr:nvSpPr>
      <xdr:spPr>
        <a:xfrm>
          <a:off x="7626427" y="1422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161670</xdr:rowOff>
    </xdr:from>
    <xdr:ext cx="469744" cy="259045"/>
    <xdr:sp macro="" textlink="">
      <xdr:nvSpPr>
        <xdr:cNvPr id="383" name="n_4aveValue【福祉施設】&#10;一人当たり面積">
          <a:extLst>
            <a:ext uri="{FF2B5EF4-FFF2-40B4-BE49-F238E27FC236}">
              <a16:creationId xmlns:a16="http://schemas.microsoft.com/office/drawing/2014/main" id="{CBD926D2-A15E-4C62-B12D-91DD7DD79D52}"/>
            </a:ext>
          </a:extLst>
        </xdr:cNvPr>
        <xdr:cNvSpPr txBox="1"/>
      </xdr:nvSpPr>
      <xdr:spPr>
        <a:xfrm>
          <a:off x="6737427" y="1422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15620</xdr:rowOff>
    </xdr:from>
    <xdr:ext cx="469744" cy="259045"/>
    <xdr:sp macro="" textlink="">
      <xdr:nvSpPr>
        <xdr:cNvPr id="384" name="n_1mainValue【福祉施設】&#10;一人当たり面積">
          <a:extLst>
            <a:ext uri="{FF2B5EF4-FFF2-40B4-BE49-F238E27FC236}">
              <a16:creationId xmlns:a16="http://schemas.microsoft.com/office/drawing/2014/main" id="{FB581731-7D44-41FC-BA1E-088687CDE17D}"/>
            </a:ext>
          </a:extLst>
        </xdr:cNvPr>
        <xdr:cNvSpPr txBox="1"/>
      </xdr:nvSpPr>
      <xdr:spPr>
        <a:xfrm>
          <a:off x="9391727" y="1356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97263</xdr:rowOff>
    </xdr:from>
    <xdr:ext cx="469744" cy="259045"/>
    <xdr:sp macro="" textlink="">
      <xdr:nvSpPr>
        <xdr:cNvPr id="385" name="n_2mainValue【福祉施設】&#10;一人当たり面積">
          <a:extLst>
            <a:ext uri="{FF2B5EF4-FFF2-40B4-BE49-F238E27FC236}">
              <a16:creationId xmlns:a16="http://schemas.microsoft.com/office/drawing/2014/main" id="{E844A06A-5FEE-424B-86B3-995AEC9B82ED}"/>
            </a:ext>
          </a:extLst>
        </xdr:cNvPr>
        <xdr:cNvSpPr txBox="1"/>
      </xdr:nvSpPr>
      <xdr:spPr>
        <a:xfrm>
          <a:off x="8515427" y="1364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31948</xdr:rowOff>
    </xdr:from>
    <xdr:ext cx="469744" cy="259045"/>
    <xdr:sp macro="" textlink="">
      <xdr:nvSpPr>
        <xdr:cNvPr id="386" name="n_3mainValue【福祉施設】&#10;一人当たり面積">
          <a:extLst>
            <a:ext uri="{FF2B5EF4-FFF2-40B4-BE49-F238E27FC236}">
              <a16:creationId xmlns:a16="http://schemas.microsoft.com/office/drawing/2014/main" id="{785E520F-0EE7-4797-904C-250F45C7CF48}"/>
            </a:ext>
          </a:extLst>
        </xdr:cNvPr>
        <xdr:cNvSpPr txBox="1"/>
      </xdr:nvSpPr>
      <xdr:spPr>
        <a:xfrm>
          <a:off x="7626427" y="135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15620</xdr:rowOff>
    </xdr:from>
    <xdr:ext cx="469744" cy="259045"/>
    <xdr:sp macro="" textlink="">
      <xdr:nvSpPr>
        <xdr:cNvPr id="387" name="n_4mainValue【福祉施設】&#10;一人当たり面積">
          <a:extLst>
            <a:ext uri="{FF2B5EF4-FFF2-40B4-BE49-F238E27FC236}">
              <a16:creationId xmlns:a16="http://schemas.microsoft.com/office/drawing/2014/main" id="{A7E3002F-306C-45F5-8749-B196BC34091B}"/>
            </a:ext>
          </a:extLst>
        </xdr:cNvPr>
        <xdr:cNvSpPr txBox="1"/>
      </xdr:nvSpPr>
      <xdr:spPr>
        <a:xfrm>
          <a:off x="6737427" y="1356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8" name="正方形/長方形 387">
          <a:extLst>
            <a:ext uri="{FF2B5EF4-FFF2-40B4-BE49-F238E27FC236}">
              <a16:creationId xmlns:a16="http://schemas.microsoft.com/office/drawing/2014/main" id="{49DA2966-149B-42BC-B505-57030076C10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9" name="正方形/長方形 388">
          <a:extLst>
            <a:ext uri="{FF2B5EF4-FFF2-40B4-BE49-F238E27FC236}">
              <a16:creationId xmlns:a16="http://schemas.microsoft.com/office/drawing/2014/main" id="{EC5FAE48-4CBB-4507-A160-F307B6F8203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90" name="正方形/長方形 389">
          <a:extLst>
            <a:ext uri="{FF2B5EF4-FFF2-40B4-BE49-F238E27FC236}">
              <a16:creationId xmlns:a16="http://schemas.microsoft.com/office/drawing/2014/main" id="{4A994E6D-DFD0-454A-8B0B-AAB787C58BB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91" name="正方形/長方形 390">
          <a:extLst>
            <a:ext uri="{FF2B5EF4-FFF2-40B4-BE49-F238E27FC236}">
              <a16:creationId xmlns:a16="http://schemas.microsoft.com/office/drawing/2014/main" id="{C7097F53-71C1-473D-BFE3-37FE3E53E49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92" name="正方形/長方形 391">
          <a:extLst>
            <a:ext uri="{FF2B5EF4-FFF2-40B4-BE49-F238E27FC236}">
              <a16:creationId xmlns:a16="http://schemas.microsoft.com/office/drawing/2014/main" id="{F2C5B88B-3E49-4691-A228-69CAAFB53D2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3" name="正方形/長方形 392">
          <a:extLst>
            <a:ext uri="{FF2B5EF4-FFF2-40B4-BE49-F238E27FC236}">
              <a16:creationId xmlns:a16="http://schemas.microsoft.com/office/drawing/2014/main" id="{3C932BCA-59F4-4A2C-9F07-9AC25884807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4" name="正方形/長方形 393">
          <a:extLst>
            <a:ext uri="{FF2B5EF4-FFF2-40B4-BE49-F238E27FC236}">
              <a16:creationId xmlns:a16="http://schemas.microsoft.com/office/drawing/2014/main" id="{A0EB55E7-F9B9-49A4-A746-A0348ABE789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正方形/長方形 394">
          <a:extLst>
            <a:ext uri="{FF2B5EF4-FFF2-40B4-BE49-F238E27FC236}">
              <a16:creationId xmlns:a16="http://schemas.microsoft.com/office/drawing/2014/main" id="{F34D70B1-D3EC-4622-BE8D-4A088B09CDD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6" name="テキスト ボックス 395">
          <a:extLst>
            <a:ext uri="{FF2B5EF4-FFF2-40B4-BE49-F238E27FC236}">
              <a16:creationId xmlns:a16="http://schemas.microsoft.com/office/drawing/2014/main" id="{B4D793CF-28F2-40DC-BCFE-1A4FE6C56C9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7" name="直線コネクタ 396">
          <a:extLst>
            <a:ext uri="{FF2B5EF4-FFF2-40B4-BE49-F238E27FC236}">
              <a16:creationId xmlns:a16="http://schemas.microsoft.com/office/drawing/2014/main" id="{13348726-62A2-4F4C-9D68-B9023862836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8" name="テキスト ボックス 397">
          <a:extLst>
            <a:ext uri="{FF2B5EF4-FFF2-40B4-BE49-F238E27FC236}">
              <a16:creationId xmlns:a16="http://schemas.microsoft.com/office/drawing/2014/main" id="{BF96264C-D579-42FE-9716-AB6D700A1F07}"/>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9" name="直線コネクタ 398">
          <a:extLst>
            <a:ext uri="{FF2B5EF4-FFF2-40B4-BE49-F238E27FC236}">
              <a16:creationId xmlns:a16="http://schemas.microsoft.com/office/drawing/2014/main" id="{22BA3614-9767-4145-A0B9-7A4EAC8AC107}"/>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400" name="テキスト ボックス 399">
          <a:extLst>
            <a:ext uri="{FF2B5EF4-FFF2-40B4-BE49-F238E27FC236}">
              <a16:creationId xmlns:a16="http://schemas.microsoft.com/office/drawing/2014/main" id="{99C4B2FE-5173-461E-BE6C-71F6B8C75A46}"/>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401" name="直線コネクタ 400">
          <a:extLst>
            <a:ext uri="{FF2B5EF4-FFF2-40B4-BE49-F238E27FC236}">
              <a16:creationId xmlns:a16="http://schemas.microsoft.com/office/drawing/2014/main" id="{711FC4C5-F954-4743-8938-D73941441A28}"/>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402" name="テキスト ボックス 401">
          <a:extLst>
            <a:ext uri="{FF2B5EF4-FFF2-40B4-BE49-F238E27FC236}">
              <a16:creationId xmlns:a16="http://schemas.microsoft.com/office/drawing/2014/main" id="{B3905441-491F-46FD-B427-4B2AD2AC429F}"/>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403" name="直線コネクタ 402">
          <a:extLst>
            <a:ext uri="{FF2B5EF4-FFF2-40B4-BE49-F238E27FC236}">
              <a16:creationId xmlns:a16="http://schemas.microsoft.com/office/drawing/2014/main" id="{83D865C4-B838-4740-97CC-AC565975C027}"/>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404" name="テキスト ボックス 403">
          <a:extLst>
            <a:ext uri="{FF2B5EF4-FFF2-40B4-BE49-F238E27FC236}">
              <a16:creationId xmlns:a16="http://schemas.microsoft.com/office/drawing/2014/main" id="{C7F38D5A-BC62-467F-8512-7CCDB604023B}"/>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5" name="直線コネクタ 404">
          <a:extLst>
            <a:ext uri="{FF2B5EF4-FFF2-40B4-BE49-F238E27FC236}">
              <a16:creationId xmlns:a16="http://schemas.microsoft.com/office/drawing/2014/main" id="{F8363D67-6691-488B-BB61-5D85A6487BEA}"/>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6" name="テキスト ボックス 405">
          <a:extLst>
            <a:ext uri="{FF2B5EF4-FFF2-40B4-BE49-F238E27FC236}">
              <a16:creationId xmlns:a16="http://schemas.microsoft.com/office/drawing/2014/main" id="{BCB315A1-0CD2-4E59-8B2F-530060E053E8}"/>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7" name="直線コネクタ 406">
          <a:extLst>
            <a:ext uri="{FF2B5EF4-FFF2-40B4-BE49-F238E27FC236}">
              <a16:creationId xmlns:a16="http://schemas.microsoft.com/office/drawing/2014/main" id="{9E1E2123-B2EE-4833-8787-C9351105948E}"/>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8" name="テキスト ボックス 407">
          <a:extLst>
            <a:ext uri="{FF2B5EF4-FFF2-40B4-BE49-F238E27FC236}">
              <a16:creationId xmlns:a16="http://schemas.microsoft.com/office/drawing/2014/main" id="{402FC284-CCB0-4293-B6DC-249169A05DF9}"/>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9" name="直線コネクタ 408">
          <a:extLst>
            <a:ext uri="{FF2B5EF4-FFF2-40B4-BE49-F238E27FC236}">
              <a16:creationId xmlns:a16="http://schemas.microsoft.com/office/drawing/2014/main" id="{043B97F4-8B09-4833-AC9C-C6F71F9A827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10" name="テキスト ボックス 409">
          <a:extLst>
            <a:ext uri="{FF2B5EF4-FFF2-40B4-BE49-F238E27FC236}">
              <a16:creationId xmlns:a16="http://schemas.microsoft.com/office/drawing/2014/main" id="{85A1F76C-1214-4F95-B938-F8A9ACA7723B}"/>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11" name="【市民会館】&#10;有形固定資産減価償却率グラフ枠">
          <a:extLst>
            <a:ext uri="{FF2B5EF4-FFF2-40B4-BE49-F238E27FC236}">
              <a16:creationId xmlns:a16="http://schemas.microsoft.com/office/drawing/2014/main" id="{4057C33D-7B7D-40BB-A15B-019844E24FC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154305</xdr:rowOff>
    </xdr:from>
    <xdr:to>
      <xdr:col>24</xdr:col>
      <xdr:colOff>62865</xdr:colOff>
      <xdr:row>108</xdr:row>
      <xdr:rowOff>152400</xdr:rowOff>
    </xdr:to>
    <xdr:cxnSp macro="">
      <xdr:nvCxnSpPr>
        <xdr:cNvPr id="412" name="直線コネクタ 411">
          <a:extLst>
            <a:ext uri="{FF2B5EF4-FFF2-40B4-BE49-F238E27FC236}">
              <a16:creationId xmlns:a16="http://schemas.microsoft.com/office/drawing/2014/main" id="{3A76F943-AF5F-425E-A9DA-D4B3A69E4E64}"/>
            </a:ext>
          </a:extLst>
        </xdr:cNvPr>
        <xdr:cNvCxnSpPr/>
      </xdr:nvCxnSpPr>
      <xdr:spPr>
        <a:xfrm flipV="1">
          <a:off x="4634865" y="17127855"/>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13" name="【市民会館】&#10;有形固定資産減価償却率最小値テキスト">
          <a:extLst>
            <a:ext uri="{FF2B5EF4-FFF2-40B4-BE49-F238E27FC236}">
              <a16:creationId xmlns:a16="http://schemas.microsoft.com/office/drawing/2014/main" id="{4B3719AE-C1D7-44AC-BB22-50D1D6AF5FFC}"/>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14" name="直線コネクタ 413">
          <a:extLst>
            <a:ext uri="{FF2B5EF4-FFF2-40B4-BE49-F238E27FC236}">
              <a16:creationId xmlns:a16="http://schemas.microsoft.com/office/drawing/2014/main" id="{CF6E05AD-B506-4A3B-B09B-82AD4156BEC9}"/>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100982</xdr:rowOff>
    </xdr:from>
    <xdr:ext cx="405111" cy="259045"/>
    <xdr:sp macro="" textlink="">
      <xdr:nvSpPr>
        <xdr:cNvPr id="415" name="【市民会館】&#10;有形固定資産減価償却率最大値テキスト">
          <a:extLst>
            <a:ext uri="{FF2B5EF4-FFF2-40B4-BE49-F238E27FC236}">
              <a16:creationId xmlns:a16="http://schemas.microsoft.com/office/drawing/2014/main" id="{01A65630-4BFB-44D3-970F-5B01C3C1356C}"/>
            </a:ext>
          </a:extLst>
        </xdr:cNvPr>
        <xdr:cNvSpPr txBox="1"/>
      </xdr:nvSpPr>
      <xdr:spPr>
        <a:xfrm>
          <a:off x="4673600" y="1690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154305</xdr:rowOff>
    </xdr:from>
    <xdr:to>
      <xdr:col>24</xdr:col>
      <xdr:colOff>152400</xdr:colOff>
      <xdr:row>99</xdr:row>
      <xdr:rowOff>154305</xdr:rowOff>
    </xdr:to>
    <xdr:cxnSp macro="">
      <xdr:nvCxnSpPr>
        <xdr:cNvPr id="416" name="直線コネクタ 415">
          <a:extLst>
            <a:ext uri="{FF2B5EF4-FFF2-40B4-BE49-F238E27FC236}">
              <a16:creationId xmlns:a16="http://schemas.microsoft.com/office/drawing/2014/main" id="{9D5DC1D2-3C85-41C1-8641-9EB2DE47DDD6}"/>
            </a:ext>
          </a:extLst>
        </xdr:cNvPr>
        <xdr:cNvCxnSpPr/>
      </xdr:nvCxnSpPr>
      <xdr:spPr>
        <a:xfrm>
          <a:off x="4546600" y="1712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19066</xdr:rowOff>
    </xdr:from>
    <xdr:ext cx="405111" cy="259045"/>
    <xdr:sp macro="" textlink="">
      <xdr:nvSpPr>
        <xdr:cNvPr id="417" name="【市民会館】&#10;有形固定資産減価償却率平均値テキスト">
          <a:extLst>
            <a:ext uri="{FF2B5EF4-FFF2-40B4-BE49-F238E27FC236}">
              <a16:creationId xmlns:a16="http://schemas.microsoft.com/office/drawing/2014/main" id="{82072110-800F-4E6C-B3A7-1869A0DF7FBC}"/>
            </a:ext>
          </a:extLst>
        </xdr:cNvPr>
        <xdr:cNvSpPr txBox="1"/>
      </xdr:nvSpPr>
      <xdr:spPr>
        <a:xfrm>
          <a:off x="4673600" y="176784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40639</xdr:rowOff>
    </xdr:from>
    <xdr:to>
      <xdr:col>24</xdr:col>
      <xdr:colOff>114300</xdr:colOff>
      <xdr:row>103</xdr:row>
      <xdr:rowOff>142239</xdr:rowOff>
    </xdr:to>
    <xdr:sp macro="" textlink="">
      <xdr:nvSpPr>
        <xdr:cNvPr id="418" name="フローチャート: 判断 417">
          <a:extLst>
            <a:ext uri="{FF2B5EF4-FFF2-40B4-BE49-F238E27FC236}">
              <a16:creationId xmlns:a16="http://schemas.microsoft.com/office/drawing/2014/main" id="{1FCCDF31-0911-4E6F-B354-FEE32723C798}"/>
            </a:ext>
          </a:extLst>
        </xdr:cNvPr>
        <xdr:cNvSpPr/>
      </xdr:nvSpPr>
      <xdr:spPr>
        <a:xfrm>
          <a:off x="45847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38736</xdr:rowOff>
    </xdr:from>
    <xdr:to>
      <xdr:col>20</xdr:col>
      <xdr:colOff>38100</xdr:colOff>
      <xdr:row>103</xdr:row>
      <xdr:rowOff>140336</xdr:rowOff>
    </xdr:to>
    <xdr:sp macro="" textlink="">
      <xdr:nvSpPr>
        <xdr:cNvPr id="419" name="フローチャート: 判断 418">
          <a:extLst>
            <a:ext uri="{FF2B5EF4-FFF2-40B4-BE49-F238E27FC236}">
              <a16:creationId xmlns:a16="http://schemas.microsoft.com/office/drawing/2014/main" id="{E5155327-9FE5-4792-8771-AEA95410A536}"/>
            </a:ext>
          </a:extLst>
        </xdr:cNvPr>
        <xdr:cNvSpPr/>
      </xdr:nvSpPr>
      <xdr:spPr>
        <a:xfrm>
          <a:off x="3746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55880</xdr:rowOff>
    </xdr:from>
    <xdr:to>
      <xdr:col>15</xdr:col>
      <xdr:colOff>101600</xdr:colOff>
      <xdr:row>103</xdr:row>
      <xdr:rowOff>157480</xdr:rowOff>
    </xdr:to>
    <xdr:sp macro="" textlink="">
      <xdr:nvSpPr>
        <xdr:cNvPr id="420" name="フローチャート: 判断 419">
          <a:extLst>
            <a:ext uri="{FF2B5EF4-FFF2-40B4-BE49-F238E27FC236}">
              <a16:creationId xmlns:a16="http://schemas.microsoft.com/office/drawing/2014/main" id="{9105DAC4-6D81-4AEA-90F3-F67064C4C4AF}"/>
            </a:ext>
          </a:extLst>
        </xdr:cNvPr>
        <xdr:cNvSpPr/>
      </xdr:nvSpPr>
      <xdr:spPr>
        <a:xfrm>
          <a:off x="2857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44450</xdr:rowOff>
    </xdr:from>
    <xdr:to>
      <xdr:col>10</xdr:col>
      <xdr:colOff>165100</xdr:colOff>
      <xdr:row>103</xdr:row>
      <xdr:rowOff>146050</xdr:rowOff>
    </xdr:to>
    <xdr:sp macro="" textlink="">
      <xdr:nvSpPr>
        <xdr:cNvPr id="421" name="フローチャート: 判断 420">
          <a:extLst>
            <a:ext uri="{FF2B5EF4-FFF2-40B4-BE49-F238E27FC236}">
              <a16:creationId xmlns:a16="http://schemas.microsoft.com/office/drawing/2014/main" id="{40F89862-BE1E-41CF-82F3-FB80E657C7C5}"/>
            </a:ext>
          </a:extLst>
        </xdr:cNvPr>
        <xdr:cNvSpPr/>
      </xdr:nvSpPr>
      <xdr:spPr>
        <a:xfrm>
          <a:off x="1968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8255</xdr:rowOff>
    </xdr:from>
    <xdr:to>
      <xdr:col>6</xdr:col>
      <xdr:colOff>38100</xdr:colOff>
      <xdr:row>103</xdr:row>
      <xdr:rowOff>109855</xdr:rowOff>
    </xdr:to>
    <xdr:sp macro="" textlink="">
      <xdr:nvSpPr>
        <xdr:cNvPr id="422" name="フローチャート: 判断 421">
          <a:extLst>
            <a:ext uri="{FF2B5EF4-FFF2-40B4-BE49-F238E27FC236}">
              <a16:creationId xmlns:a16="http://schemas.microsoft.com/office/drawing/2014/main" id="{2A8FDFF1-0AC7-4273-8F7D-E3E3A66399C1}"/>
            </a:ext>
          </a:extLst>
        </xdr:cNvPr>
        <xdr:cNvSpPr/>
      </xdr:nvSpPr>
      <xdr:spPr>
        <a:xfrm>
          <a:off x="1079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D7465CFC-D566-4485-8E73-09CF5E6C68F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F0037DBF-04FA-47C3-B9DA-EB33CA1F1F6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62B96D9B-7748-4028-926D-9BD6EFB2502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6" name="テキスト ボックス 425">
          <a:extLst>
            <a:ext uri="{FF2B5EF4-FFF2-40B4-BE49-F238E27FC236}">
              <a16:creationId xmlns:a16="http://schemas.microsoft.com/office/drawing/2014/main" id="{451325B4-11D2-43E7-8C0F-9A6B7B79346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7" name="テキスト ボックス 426">
          <a:extLst>
            <a:ext uri="{FF2B5EF4-FFF2-40B4-BE49-F238E27FC236}">
              <a16:creationId xmlns:a16="http://schemas.microsoft.com/office/drawing/2014/main" id="{A6C5B89E-95A0-4638-94EA-88FAC2841F3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4445</xdr:rowOff>
    </xdr:from>
    <xdr:to>
      <xdr:col>24</xdr:col>
      <xdr:colOff>114300</xdr:colOff>
      <xdr:row>101</xdr:row>
      <xdr:rowOff>106045</xdr:rowOff>
    </xdr:to>
    <xdr:sp macro="" textlink="">
      <xdr:nvSpPr>
        <xdr:cNvPr id="428" name="楕円 427">
          <a:extLst>
            <a:ext uri="{FF2B5EF4-FFF2-40B4-BE49-F238E27FC236}">
              <a16:creationId xmlns:a16="http://schemas.microsoft.com/office/drawing/2014/main" id="{E9F990A3-5B1C-4120-A723-989796EAF3C7}"/>
            </a:ext>
          </a:extLst>
        </xdr:cNvPr>
        <xdr:cNvSpPr/>
      </xdr:nvSpPr>
      <xdr:spPr>
        <a:xfrm>
          <a:off x="4584700" y="1732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27322</xdr:rowOff>
    </xdr:from>
    <xdr:ext cx="405111" cy="259045"/>
    <xdr:sp macro="" textlink="">
      <xdr:nvSpPr>
        <xdr:cNvPr id="429" name="【市民会館】&#10;有形固定資産減価償却率該当値テキスト">
          <a:extLst>
            <a:ext uri="{FF2B5EF4-FFF2-40B4-BE49-F238E27FC236}">
              <a16:creationId xmlns:a16="http://schemas.microsoft.com/office/drawing/2014/main" id="{6BBA7EC6-B017-4C99-8159-3C88E80E3D06}"/>
            </a:ext>
          </a:extLst>
        </xdr:cNvPr>
        <xdr:cNvSpPr txBox="1"/>
      </xdr:nvSpPr>
      <xdr:spPr>
        <a:xfrm>
          <a:off x="4673600" y="1717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130175</xdr:rowOff>
    </xdr:from>
    <xdr:to>
      <xdr:col>20</xdr:col>
      <xdr:colOff>38100</xdr:colOff>
      <xdr:row>101</xdr:row>
      <xdr:rowOff>60325</xdr:rowOff>
    </xdr:to>
    <xdr:sp macro="" textlink="">
      <xdr:nvSpPr>
        <xdr:cNvPr id="430" name="楕円 429">
          <a:extLst>
            <a:ext uri="{FF2B5EF4-FFF2-40B4-BE49-F238E27FC236}">
              <a16:creationId xmlns:a16="http://schemas.microsoft.com/office/drawing/2014/main" id="{F406B97B-EE45-468A-809B-ACD2900B3471}"/>
            </a:ext>
          </a:extLst>
        </xdr:cNvPr>
        <xdr:cNvSpPr/>
      </xdr:nvSpPr>
      <xdr:spPr>
        <a:xfrm>
          <a:off x="3746500" y="1727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9525</xdr:rowOff>
    </xdr:from>
    <xdr:to>
      <xdr:col>24</xdr:col>
      <xdr:colOff>63500</xdr:colOff>
      <xdr:row>101</xdr:row>
      <xdr:rowOff>55245</xdr:rowOff>
    </xdr:to>
    <xdr:cxnSp macro="">
      <xdr:nvCxnSpPr>
        <xdr:cNvPr id="431" name="直線コネクタ 430">
          <a:extLst>
            <a:ext uri="{FF2B5EF4-FFF2-40B4-BE49-F238E27FC236}">
              <a16:creationId xmlns:a16="http://schemas.microsoft.com/office/drawing/2014/main" id="{16ED8EB5-FC75-40FF-9A1C-6D1B66BD315E}"/>
            </a:ext>
          </a:extLst>
        </xdr:cNvPr>
        <xdr:cNvCxnSpPr/>
      </xdr:nvCxnSpPr>
      <xdr:spPr>
        <a:xfrm>
          <a:off x="3797300" y="1732597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6350</xdr:rowOff>
    </xdr:from>
    <xdr:to>
      <xdr:col>15</xdr:col>
      <xdr:colOff>101600</xdr:colOff>
      <xdr:row>106</xdr:row>
      <xdr:rowOff>107950</xdr:rowOff>
    </xdr:to>
    <xdr:sp macro="" textlink="">
      <xdr:nvSpPr>
        <xdr:cNvPr id="432" name="楕円 431">
          <a:extLst>
            <a:ext uri="{FF2B5EF4-FFF2-40B4-BE49-F238E27FC236}">
              <a16:creationId xmlns:a16="http://schemas.microsoft.com/office/drawing/2014/main" id="{B0F49DDB-8562-404E-90A6-FFD170AEA389}"/>
            </a:ext>
          </a:extLst>
        </xdr:cNvPr>
        <xdr:cNvSpPr/>
      </xdr:nvSpPr>
      <xdr:spPr>
        <a:xfrm>
          <a:off x="28575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9525</xdr:rowOff>
    </xdr:from>
    <xdr:to>
      <xdr:col>19</xdr:col>
      <xdr:colOff>177800</xdr:colOff>
      <xdr:row>106</xdr:row>
      <xdr:rowOff>57150</xdr:rowOff>
    </xdr:to>
    <xdr:cxnSp macro="">
      <xdr:nvCxnSpPr>
        <xdr:cNvPr id="433" name="直線コネクタ 432">
          <a:extLst>
            <a:ext uri="{FF2B5EF4-FFF2-40B4-BE49-F238E27FC236}">
              <a16:creationId xmlns:a16="http://schemas.microsoft.com/office/drawing/2014/main" id="{90E665A9-B526-4B7F-A664-DDF75E56A1A0}"/>
            </a:ext>
          </a:extLst>
        </xdr:cNvPr>
        <xdr:cNvCxnSpPr/>
      </xdr:nvCxnSpPr>
      <xdr:spPr>
        <a:xfrm flipV="1">
          <a:off x="2908300" y="17325975"/>
          <a:ext cx="889000" cy="90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149225</xdr:rowOff>
    </xdr:from>
    <xdr:to>
      <xdr:col>10</xdr:col>
      <xdr:colOff>165100</xdr:colOff>
      <xdr:row>106</xdr:row>
      <xdr:rowOff>79375</xdr:rowOff>
    </xdr:to>
    <xdr:sp macro="" textlink="">
      <xdr:nvSpPr>
        <xdr:cNvPr id="434" name="楕円 433">
          <a:extLst>
            <a:ext uri="{FF2B5EF4-FFF2-40B4-BE49-F238E27FC236}">
              <a16:creationId xmlns:a16="http://schemas.microsoft.com/office/drawing/2014/main" id="{B1738939-D542-4C79-ADDC-76B3ED9C4819}"/>
            </a:ext>
          </a:extLst>
        </xdr:cNvPr>
        <xdr:cNvSpPr/>
      </xdr:nvSpPr>
      <xdr:spPr>
        <a:xfrm>
          <a:off x="1968500" y="1815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28575</xdr:rowOff>
    </xdr:from>
    <xdr:to>
      <xdr:col>15</xdr:col>
      <xdr:colOff>50800</xdr:colOff>
      <xdr:row>106</xdr:row>
      <xdr:rowOff>57150</xdr:rowOff>
    </xdr:to>
    <xdr:cxnSp macro="">
      <xdr:nvCxnSpPr>
        <xdr:cNvPr id="435" name="直線コネクタ 434">
          <a:extLst>
            <a:ext uri="{FF2B5EF4-FFF2-40B4-BE49-F238E27FC236}">
              <a16:creationId xmlns:a16="http://schemas.microsoft.com/office/drawing/2014/main" id="{22D25AD3-19AD-49FD-95AF-CE5A6565BEC5}"/>
            </a:ext>
          </a:extLst>
        </xdr:cNvPr>
        <xdr:cNvCxnSpPr/>
      </xdr:nvCxnSpPr>
      <xdr:spPr>
        <a:xfrm>
          <a:off x="2019300" y="182022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160655</xdr:rowOff>
    </xdr:from>
    <xdr:to>
      <xdr:col>6</xdr:col>
      <xdr:colOff>38100</xdr:colOff>
      <xdr:row>106</xdr:row>
      <xdr:rowOff>90805</xdr:rowOff>
    </xdr:to>
    <xdr:sp macro="" textlink="">
      <xdr:nvSpPr>
        <xdr:cNvPr id="436" name="楕円 435">
          <a:extLst>
            <a:ext uri="{FF2B5EF4-FFF2-40B4-BE49-F238E27FC236}">
              <a16:creationId xmlns:a16="http://schemas.microsoft.com/office/drawing/2014/main" id="{95036F8D-C0FA-4ACC-A96A-17334F204A7F}"/>
            </a:ext>
          </a:extLst>
        </xdr:cNvPr>
        <xdr:cNvSpPr/>
      </xdr:nvSpPr>
      <xdr:spPr>
        <a:xfrm>
          <a:off x="1079500" y="1816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28575</xdr:rowOff>
    </xdr:from>
    <xdr:to>
      <xdr:col>10</xdr:col>
      <xdr:colOff>114300</xdr:colOff>
      <xdr:row>106</xdr:row>
      <xdr:rowOff>40005</xdr:rowOff>
    </xdr:to>
    <xdr:cxnSp macro="">
      <xdr:nvCxnSpPr>
        <xdr:cNvPr id="437" name="直線コネクタ 436">
          <a:extLst>
            <a:ext uri="{FF2B5EF4-FFF2-40B4-BE49-F238E27FC236}">
              <a16:creationId xmlns:a16="http://schemas.microsoft.com/office/drawing/2014/main" id="{7CD4F8D0-9413-4372-9837-0421F7802860}"/>
            </a:ext>
          </a:extLst>
        </xdr:cNvPr>
        <xdr:cNvCxnSpPr/>
      </xdr:nvCxnSpPr>
      <xdr:spPr>
        <a:xfrm flipV="1">
          <a:off x="1130300" y="182022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131463</xdr:rowOff>
    </xdr:from>
    <xdr:ext cx="405111" cy="259045"/>
    <xdr:sp macro="" textlink="">
      <xdr:nvSpPr>
        <xdr:cNvPr id="438" name="n_1aveValue【市民会館】&#10;有形固定資産減価償却率">
          <a:extLst>
            <a:ext uri="{FF2B5EF4-FFF2-40B4-BE49-F238E27FC236}">
              <a16:creationId xmlns:a16="http://schemas.microsoft.com/office/drawing/2014/main" id="{115FB6B1-2FD7-4BE7-87F5-410C3F89C5F8}"/>
            </a:ext>
          </a:extLst>
        </xdr:cNvPr>
        <xdr:cNvSpPr txBox="1"/>
      </xdr:nvSpPr>
      <xdr:spPr>
        <a:xfrm>
          <a:off x="3582044" y="1779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2557</xdr:rowOff>
    </xdr:from>
    <xdr:ext cx="405111" cy="259045"/>
    <xdr:sp macro="" textlink="">
      <xdr:nvSpPr>
        <xdr:cNvPr id="439" name="n_2aveValue【市民会館】&#10;有形固定資産減価償却率">
          <a:extLst>
            <a:ext uri="{FF2B5EF4-FFF2-40B4-BE49-F238E27FC236}">
              <a16:creationId xmlns:a16="http://schemas.microsoft.com/office/drawing/2014/main" id="{0EC0CCD7-15E7-41D9-82FA-28C339F351F6}"/>
            </a:ext>
          </a:extLst>
        </xdr:cNvPr>
        <xdr:cNvSpPr txBox="1"/>
      </xdr:nvSpPr>
      <xdr:spPr>
        <a:xfrm>
          <a:off x="27057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162577</xdr:rowOff>
    </xdr:from>
    <xdr:ext cx="405111" cy="259045"/>
    <xdr:sp macro="" textlink="">
      <xdr:nvSpPr>
        <xdr:cNvPr id="440" name="n_3aveValue【市民会館】&#10;有形固定資産減価償却率">
          <a:extLst>
            <a:ext uri="{FF2B5EF4-FFF2-40B4-BE49-F238E27FC236}">
              <a16:creationId xmlns:a16="http://schemas.microsoft.com/office/drawing/2014/main" id="{988C6102-B121-4C60-8994-FBC72C7EAE0F}"/>
            </a:ext>
          </a:extLst>
        </xdr:cNvPr>
        <xdr:cNvSpPr txBox="1"/>
      </xdr:nvSpPr>
      <xdr:spPr>
        <a:xfrm>
          <a:off x="18167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126382</xdr:rowOff>
    </xdr:from>
    <xdr:ext cx="405111" cy="259045"/>
    <xdr:sp macro="" textlink="">
      <xdr:nvSpPr>
        <xdr:cNvPr id="441" name="n_4aveValue【市民会館】&#10;有形固定資産減価償却率">
          <a:extLst>
            <a:ext uri="{FF2B5EF4-FFF2-40B4-BE49-F238E27FC236}">
              <a16:creationId xmlns:a16="http://schemas.microsoft.com/office/drawing/2014/main" id="{610950B0-5EF7-4146-974D-51312A4F09E7}"/>
            </a:ext>
          </a:extLst>
        </xdr:cNvPr>
        <xdr:cNvSpPr txBox="1"/>
      </xdr:nvSpPr>
      <xdr:spPr>
        <a:xfrm>
          <a:off x="9277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76852</xdr:rowOff>
    </xdr:from>
    <xdr:ext cx="405111" cy="259045"/>
    <xdr:sp macro="" textlink="">
      <xdr:nvSpPr>
        <xdr:cNvPr id="442" name="n_1mainValue【市民会館】&#10;有形固定資産減価償却率">
          <a:extLst>
            <a:ext uri="{FF2B5EF4-FFF2-40B4-BE49-F238E27FC236}">
              <a16:creationId xmlns:a16="http://schemas.microsoft.com/office/drawing/2014/main" id="{CB69102A-6DC6-4D84-8FBF-20077F833E7A}"/>
            </a:ext>
          </a:extLst>
        </xdr:cNvPr>
        <xdr:cNvSpPr txBox="1"/>
      </xdr:nvSpPr>
      <xdr:spPr>
        <a:xfrm>
          <a:off x="3582044" y="1705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99077</xdr:rowOff>
    </xdr:from>
    <xdr:ext cx="405111" cy="259045"/>
    <xdr:sp macro="" textlink="">
      <xdr:nvSpPr>
        <xdr:cNvPr id="443" name="n_2mainValue【市民会館】&#10;有形固定資産減価償却率">
          <a:extLst>
            <a:ext uri="{FF2B5EF4-FFF2-40B4-BE49-F238E27FC236}">
              <a16:creationId xmlns:a16="http://schemas.microsoft.com/office/drawing/2014/main" id="{927162E8-BFAC-4453-AD02-EF976D264597}"/>
            </a:ext>
          </a:extLst>
        </xdr:cNvPr>
        <xdr:cNvSpPr txBox="1"/>
      </xdr:nvSpPr>
      <xdr:spPr>
        <a:xfrm>
          <a:off x="2705744" y="1827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70502</xdr:rowOff>
    </xdr:from>
    <xdr:ext cx="405111" cy="259045"/>
    <xdr:sp macro="" textlink="">
      <xdr:nvSpPr>
        <xdr:cNvPr id="444" name="n_3mainValue【市民会館】&#10;有形固定資産減価償却率">
          <a:extLst>
            <a:ext uri="{FF2B5EF4-FFF2-40B4-BE49-F238E27FC236}">
              <a16:creationId xmlns:a16="http://schemas.microsoft.com/office/drawing/2014/main" id="{670AB149-539D-43D3-9752-BF2D8070A190}"/>
            </a:ext>
          </a:extLst>
        </xdr:cNvPr>
        <xdr:cNvSpPr txBox="1"/>
      </xdr:nvSpPr>
      <xdr:spPr>
        <a:xfrm>
          <a:off x="1816744" y="1824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81932</xdr:rowOff>
    </xdr:from>
    <xdr:ext cx="405111" cy="259045"/>
    <xdr:sp macro="" textlink="">
      <xdr:nvSpPr>
        <xdr:cNvPr id="445" name="n_4mainValue【市民会館】&#10;有形固定資産減価償却率">
          <a:extLst>
            <a:ext uri="{FF2B5EF4-FFF2-40B4-BE49-F238E27FC236}">
              <a16:creationId xmlns:a16="http://schemas.microsoft.com/office/drawing/2014/main" id="{F30CA9DF-ACB0-4146-A842-63487316E64E}"/>
            </a:ext>
          </a:extLst>
        </xdr:cNvPr>
        <xdr:cNvSpPr txBox="1"/>
      </xdr:nvSpPr>
      <xdr:spPr>
        <a:xfrm>
          <a:off x="927744" y="1825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6" name="正方形/長方形 445">
          <a:extLst>
            <a:ext uri="{FF2B5EF4-FFF2-40B4-BE49-F238E27FC236}">
              <a16:creationId xmlns:a16="http://schemas.microsoft.com/office/drawing/2014/main" id="{62F9CEF3-D450-42D7-B96B-FB84EB47875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7" name="正方形/長方形 446">
          <a:extLst>
            <a:ext uri="{FF2B5EF4-FFF2-40B4-BE49-F238E27FC236}">
              <a16:creationId xmlns:a16="http://schemas.microsoft.com/office/drawing/2014/main" id="{4D41E19B-3E86-4E43-A021-AA178EBF3B4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8" name="正方形/長方形 447">
          <a:extLst>
            <a:ext uri="{FF2B5EF4-FFF2-40B4-BE49-F238E27FC236}">
              <a16:creationId xmlns:a16="http://schemas.microsoft.com/office/drawing/2014/main" id="{A4A63C87-7002-4968-869A-B59BEA67307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9" name="正方形/長方形 448">
          <a:extLst>
            <a:ext uri="{FF2B5EF4-FFF2-40B4-BE49-F238E27FC236}">
              <a16:creationId xmlns:a16="http://schemas.microsoft.com/office/drawing/2014/main" id="{DCF0462E-F9C5-4A62-9363-F082346C2FA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50" name="正方形/長方形 449">
          <a:extLst>
            <a:ext uri="{FF2B5EF4-FFF2-40B4-BE49-F238E27FC236}">
              <a16:creationId xmlns:a16="http://schemas.microsoft.com/office/drawing/2014/main" id="{C18B46AE-4DB7-4B3E-9B5E-606992A3A6F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51" name="正方形/長方形 450">
          <a:extLst>
            <a:ext uri="{FF2B5EF4-FFF2-40B4-BE49-F238E27FC236}">
              <a16:creationId xmlns:a16="http://schemas.microsoft.com/office/drawing/2014/main" id="{44131340-5EBF-491A-A694-F7551257FB2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52" name="正方形/長方形 451">
          <a:extLst>
            <a:ext uri="{FF2B5EF4-FFF2-40B4-BE49-F238E27FC236}">
              <a16:creationId xmlns:a16="http://schemas.microsoft.com/office/drawing/2014/main" id="{8B0FA459-9300-400C-8152-842278FEE0F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3" name="正方形/長方形 452">
          <a:extLst>
            <a:ext uri="{FF2B5EF4-FFF2-40B4-BE49-F238E27FC236}">
              <a16:creationId xmlns:a16="http://schemas.microsoft.com/office/drawing/2014/main" id="{5F3396D9-506E-4917-9693-75B968F267A5}"/>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4" name="テキスト ボックス 453">
          <a:extLst>
            <a:ext uri="{FF2B5EF4-FFF2-40B4-BE49-F238E27FC236}">
              <a16:creationId xmlns:a16="http://schemas.microsoft.com/office/drawing/2014/main" id="{E32D5F2C-F60D-4484-BC27-B38DBCBBB09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5" name="直線コネクタ 454">
          <a:extLst>
            <a:ext uri="{FF2B5EF4-FFF2-40B4-BE49-F238E27FC236}">
              <a16:creationId xmlns:a16="http://schemas.microsoft.com/office/drawing/2014/main" id="{E1B97DB8-7AD6-4272-9FC3-08CABC0CE155}"/>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6" name="直線コネクタ 455">
          <a:extLst>
            <a:ext uri="{FF2B5EF4-FFF2-40B4-BE49-F238E27FC236}">
              <a16:creationId xmlns:a16="http://schemas.microsoft.com/office/drawing/2014/main" id="{CF3F4AE3-42E2-4F73-BE91-77B16667EC22}"/>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7" name="テキスト ボックス 456">
          <a:extLst>
            <a:ext uri="{FF2B5EF4-FFF2-40B4-BE49-F238E27FC236}">
              <a16:creationId xmlns:a16="http://schemas.microsoft.com/office/drawing/2014/main" id="{E3C84F4F-D3B5-42D6-9796-0EA5E501A276}"/>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8" name="直線コネクタ 457">
          <a:extLst>
            <a:ext uri="{FF2B5EF4-FFF2-40B4-BE49-F238E27FC236}">
              <a16:creationId xmlns:a16="http://schemas.microsoft.com/office/drawing/2014/main" id="{85BF7F92-B94C-452D-871F-2A8F0F5F69C6}"/>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9" name="テキスト ボックス 458">
          <a:extLst>
            <a:ext uri="{FF2B5EF4-FFF2-40B4-BE49-F238E27FC236}">
              <a16:creationId xmlns:a16="http://schemas.microsoft.com/office/drawing/2014/main" id="{B4A12B2E-962F-4340-9D9F-838E1446AB6A}"/>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60" name="直線コネクタ 459">
          <a:extLst>
            <a:ext uri="{FF2B5EF4-FFF2-40B4-BE49-F238E27FC236}">
              <a16:creationId xmlns:a16="http://schemas.microsoft.com/office/drawing/2014/main" id="{D6D11DB2-5A5F-4BDB-8E61-F5384D83F00F}"/>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61" name="テキスト ボックス 460">
          <a:extLst>
            <a:ext uri="{FF2B5EF4-FFF2-40B4-BE49-F238E27FC236}">
              <a16:creationId xmlns:a16="http://schemas.microsoft.com/office/drawing/2014/main" id="{B70B5E4B-3DE6-4093-8FA5-233FB4C3F154}"/>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62" name="直線コネクタ 461">
          <a:extLst>
            <a:ext uri="{FF2B5EF4-FFF2-40B4-BE49-F238E27FC236}">
              <a16:creationId xmlns:a16="http://schemas.microsoft.com/office/drawing/2014/main" id="{19DED371-126F-48A3-AB8A-EC1EE6AB7C86}"/>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63" name="テキスト ボックス 462">
          <a:extLst>
            <a:ext uri="{FF2B5EF4-FFF2-40B4-BE49-F238E27FC236}">
              <a16:creationId xmlns:a16="http://schemas.microsoft.com/office/drawing/2014/main" id="{3AF6ED81-9BF4-402A-8AA2-9825E59A410B}"/>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4" name="直線コネクタ 463">
          <a:extLst>
            <a:ext uri="{FF2B5EF4-FFF2-40B4-BE49-F238E27FC236}">
              <a16:creationId xmlns:a16="http://schemas.microsoft.com/office/drawing/2014/main" id="{7CFA962B-2240-4A24-A1AF-85C6FC0FA9E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5" name="テキスト ボックス 464">
          <a:extLst>
            <a:ext uri="{FF2B5EF4-FFF2-40B4-BE49-F238E27FC236}">
              <a16:creationId xmlns:a16="http://schemas.microsoft.com/office/drawing/2014/main" id="{3FD2A4DF-D060-4593-890E-6C2EC464F901}"/>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6" name="【市民会館】&#10;一人当たり面積グラフ枠">
          <a:extLst>
            <a:ext uri="{FF2B5EF4-FFF2-40B4-BE49-F238E27FC236}">
              <a16:creationId xmlns:a16="http://schemas.microsoft.com/office/drawing/2014/main" id="{7BA30319-ED94-4414-8FDF-51AB696B891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44196</xdr:rowOff>
    </xdr:from>
    <xdr:to>
      <xdr:col>54</xdr:col>
      <xdr:colOff>189865</xdr:colOff>
      <xdr:row>108</xdr:row>
      <xdr:rowOff>48768</xdr:rowOff>
    </xdr:to>
    <xdr:cxnSp macro="">
      <xdr:nvCxnSpPr>
        <xdr:cNvPr id="467" name="直線コネクタ 466">
          <a:extLst>
            <a:ext uri="{FF2B5EF4-FFF2-40B4-BE49-F238E27FC236}">
              <a16:creationId xmlns:a16="http://schemas.microsoft.com/office/drawing/2014/main" id="{FD17A367-83C6-43FF-81EE-B85D3C8042BC}"/>
            </a:ext>
          </a:extLst>
        </xdr:cNvPr>
        <xdr:cNvCxnSpPr/>
      </xdr:nvCxnSpPr>
      <xdr:spPr>
        <a:xfrm flipV="1">
          <a:off x="10476865" y="1753209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52595</xdr:rowOff>
    </xdr:from>
    <xdr:ext cx="469744" cy="259045"/>
    <xdr:sp macro="" textlink="">
      <xdr:nvSpPr>
        <xdr:cNvPr id="468" name="【市民会館】&#10;一人当たり面積最小値テキスト">
          <a:extLst>
            <a:ext uri="{FF2B5EF4-FFF2-40B4-BE49-F238E27FC236}">
              <a16:creationId xmlns:a16="http://schemas.microsoft.com/office/drawing/2014/main" id="{AA450EBF-71E8-4379-B1F9-8E81308A4B47}"/>
            </a:ext>
          </a:extLst>
        </xdr:cNvPr>
        <xdr:cNvSpPr txBox="1"/>
      </xdr:nvSpPr>
      <xdr:spPr>
        <a:xfrm>
          <a:off x="10515600" y="1856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48768</xdr:rowOff>
    </xdr:from>
    <xdr:to>
      <xdr:col>55</xdr:col>
      <xdr:colOff>88900</xdr:colOff>
      <xdr:row>108</xdr:row>
      <xdr:rowOff>48768</xdr:rowOff>
    </xdr:to>
    <xdr:cxnSp macro="">
      <xdr:nvCxnSpPr>
        <xdr:cNvPr id="469" name="直線コネクタ 468">
          <a:extLst>
            <a:ext uri="{FF2B5EF4-FFF2-40B4-BE49-F238E27FC236}">
              <a16:creationId xmlns:a16="http://schemas.microsoft.com/office/drawing/2014/main" id="{AA569656-8255-449E-8FC6-0594ED974881}"/>
            </a:ext>
          </a:extLst>
        </xdr:cNvPr>
        <xdr:cNvCxnSpPr/>
      </xdr:nvCxnSpPr>
      <xdr:spPr>
        <a:xfrm>
          <a:off x="10388600" y="1856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162323</xdr:rowOff>
    </xdr:from>
    <xdr:ext cx="469744" cy="259045"/>
    <xdr:sp macro="" textlink="">
      <xdr:nvSpPr>
        <xdr:cNvPr id="470" name="【市民会館】&#10;一人当たり面積最大値テキスト">
          <a:extLst>
            <a:ext uri="{FF2B5EF4-FFF2-40B4-BE49-F238E27FC236}">
              <a16:creationId xmlns:a16="http://schemas.microsoft.com/office/drawing/2014/main" id="{9C8BEF5C-7B41-4C59-A2EF-8415C9C9D864}"/>
            </a:ext>
          </a:extLst>
        </xdr:cNvPr>
        <xdr:cNvSpPr txBox="1"/>
      </xdr:nvSpPr>
      <xdr:spPr>
        <a:xfrm>
          <a:off x="10515600" y="1730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44196</xdr:rowOff>
    </xdr:from>
    <xdr:to>
      <xdr:col>55</xdr:col>
      <xdr:colOff>88900</xdr:colOff>
      <xdr:row>102</xdr:row>
      <xdr:rowOff>44196</xdr:rowOff>
    </xdr:to>
    <xdr:cxnSp macro="">
      <xdr:nvCxnSpPr>
        <xdr:cNvPr id="471" name="直線コネクタ 470">
          <a:extLst>
            <a:ext uri="{FF2B5EF4-FFF2-40B4-BE49-F238E27FC236}">
              <a16:creationId xmlns:a16="http://schemas.microsoft.com/office/drawing/2014/main" id="{5991E8C4-9618-46B2-8EA3-FD5B8A55345B}"/>
            </a:ext>
          </a:extLst>
        </xdr:cNvPr>
        <xdr:cNvCxnSpPr/>
      </xdr:nvCxnSpPr>
      <xdr:spPr>
        <a:xfrm>
          <a:off x="10388600" y="1753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52849</xdr:rowOff>
    </xdr:from>
    <xdr:ext cx="469744" cy="259045"/>
    <xdr:sp macro="" textlink="">
      <xdr:nvSpPr>
        <xdr:cNvPr id="472" name="【市民会館】&#10;一人当たり面積平均値テキスト">
          <a:extLst>
            <a:ext uri="{FF2B5EF4-FFF2-40B4-BE49-F238E27FC236}">
              <a16:creationId xmlns:a16="http://schemas.microsoft.com/office/drawing/2014/main" id="{A082E2D1-5317-4FE2-80F2-3A482D5FAE60}"/>
            </a:ext>
          </a:extLst>
        </xdr:cNvPr>
        <xdr:cNvSpPr txBox="1"/>
      </xdr:nvSpPr>
      <xdr:spPr>
        <a:xfrm>
          <a:off x="10515600" y="1805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29972</xdr:rowOff>
    </xdr:from>
    <xdr:to>
      <xdr:col>55</xdr:col>
      <xdr:colOff>50800</xdr:colOff>
      <xdr:row>106</xdr:row>
      <xdr:rowOff>131572</xdr:rowOff>
    </xdr:to>
    <xdr:sp macro="" textlink="">
      <xdr:nvSpPr>
        <xdr:cNvPr id="473" name="フローチャート: 判断 472">
          <a:extLst>
            <a:ext uri="{FF2B5EF4-FFF2-40B4-BE49-F238E27FC236}">
              <a16:creationId xmlns:a16="http://schemas.microsoft.com/office/drawing/2014/main" id="{FE849818-A0D6-46A8-BBE4-D5AA2FFF73A7}"/>
            </a:ext>
          </a:extLst>
        </xdr:cNvPr>
        <xdr:cNvSpPr/>
      </xdr:nvSpPr>
      <xdr:spPr>
        <a:xfrm>
          <a:off x="104267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34544</xdr:rowOff>
    </xdr:from>
    <xdr:to>
      <xdr:col>50</xdr:col>
      <xdr:colOff>165100</xdr:colOff>
      <xdr:row>106</xdr:row>
      <xdr:rowOff>136144</xdr:rowOff>
    </xdr:to>
    <xdr:sp macro="" textlink="">
      <xdr:nvSpPr>
        <xdr:cNvPr id="474" name="フローチャート: 判断 473">
          <a:extLst>
            <a:ext uri="{FF2B5EF4-FFF2-40B4-BE49-F238E27FC236}">
              <a16:creationId xmlns:a16="http://schemas.microsoft.com/office/drawing/2014/main" id="{629276CB-B71B-49D5-B7AB-F8785D089168}"/>
            </a:ext>
          </a:extLst>
        </xdr:cNvPr>
        <xdr:cNvSpPr/>
      </xdr:nvSpPr>
      <xdr:spPr>
        <a:xfrm>
          <a:off x="9588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34544</xdr:rowOff>
    </xdr:from>
    <xdr:to>
      <xdr:col>46</xdr:col>
      <xdr:colOff>38100</xdr:colOff>
      <xdr:row>106</xdr:row>
      <xdr:rowOff>136144</xdr:rowOff>
    </xdr:to>
    <xdr:sp macro="" textlink="">
      <xdr:nvSpPr>
        <xdr:cNvPr id="475" name="フローチャート: 判断 474">
          <a:extLst>
            <a:ext uri="{FF2B5EF4-FFF2-40B4-BE49-F238E27FC236}">
              <a16:creationId xmlns:a16="http://schemas.microsoft.com/office/drawing/2014/main" id="{C9B71485-3142-4773-AECD-7D46FC272DA7}"/>
            </a:ext>
          </a:extLst>
        </xdr:cNvPr>
        <xdr:cNvSpPr/>
      </xdr:nvSpPr>
      <xdr:spPr>
        <a:xfrm>
          <a:off x="8699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34544</xdr:rowOff>
    </xdr:from>
    <xdr:to>
      <xdr:col>41</xdr:col>
      <xdr:colOff>101600</xdr:colOff>
      <xdr:row>106</xdr:row>
      <xdr:rowOff>136144</xdr:rowOff>
    </xdr:to>
    <xdr:sp macro="" textlink="">
      <xdr:nvSpPr>
        <xdr:cNvPr id="476" name="フローチャート: 判断 475">
          <a:extLst>
            <a:ext uri="{FF2B5EF4-FFF2-40B4-BE49-F238E27FC236}">
              <a16:creationId xmlns:a16="http://schemas.microsoft.com/office/drawing/2014/main" id="{C2DCC941-0719-4789-A365-CFF17C3654FA}"/>
            </a:ext>
          </a:extLst>
        </xdr:cNvPr>
        <xdr:cNvSpPr/>
      </xdr:nvSpPr>
      <xdr:spPr>
        <a:xfrm>
          <a:off x="7810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39115</xdr:rowOff>
    </xdr:from>
    <xdr:to>
      <xdr:col>36</xdr:col>
      <xdr:colOff>165100</xdr:colOff>
      <xdr:row>106</xdr:row>
      <xdr:rowOff>140715</xdr:rowOff>
    </xdr:to>
    <xdr:sp macro="" textlink="">
      <xdr:nvSpPr>
        <xdr:cNvPr id="477" name="フローチャート: 判断 476">
          <a:extLst>
            <a:ext uri="{FF2B5EF4-FFF2-40B4-BE49-F238E27FC236}">
              <a16:creationId xmlns:a16="http://schemas.microsoft.com/office/drawing/2014/main" id="{9AAD4AEF-BB72-4EFE-950F-8C1B24A6A3A9}"/>
            </a:ext>
          </a:extLst>
        </xdr:cNvPr>
        <xdr:cNvSpPr/>
      </xdr:nvSpPr>
      <xdr:spPr>
        <a:xfrm>
          <a:off x="6921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DE8C507D-D49B-4A04-9361-4F614541A03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3E677A03-99F2-40D3-9F06-74DEFCDF9E4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FF476140-EED3-4E18-B90E-B8A9B4F5E26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45B59EDA-F2EA-409F-A314-3C3C68A05D3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2" name="テキスト ボックス 481">
          <a:extLst>
            <a:ext uri="{FF2B5EF4-FFF2-40B4-BE49-F238E27FC236}">
              <a16:creationId xmlns:a16="http://schemas.microsoft.com/office/drawing/2014/main" id="{299F8784-225A-42B3-B65B-0B82FC59402F}"/>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36830</xdr:rowOff>
    </xdr:from>
    <xdr:to>
      <xdr:col>55</xdr:col>
      <xdr:colOff>50800</xdr:colOff>
      <xdr:row>107</xdr:row>
      <xdr:rowOff>138430</xdr:rowOff>
    </xdr:to>
    <xdr:sp macro="" textlink="">
      <xdr:nvSpPr>
        <xdr:cNvPr id="483" name="楕円 482">
          <a:extLst>
            <a:ext uri="{FF2B5EF4-FFF2-40B4-BE49-F238E27FC236}">
              <a16:creationId xmlns:a16="http://schemas.microsoft.com/office/drawing/2014/main" id="{535EB926-A343-4FAC-BE02-9AF36680A83F}"/>
            </a:ext>
          </a:extLst>
        </xdr:cNvPr>
        <xdr:cNvSpPr/>
      </xdr:nvSpPr>
      <xdr:spPr>
        <a:xfrm>
          <a:off x="104267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15257</xdr:rowOff>
    </xdr:from>
    <xdr:ext cx="469744" cy="259045"/>
    <xdr:sp macro="" textlink="">
      <xdr:nvSpPr>
        <xdr:cNvPr id="484" name="【市民会館】&#10;一人当たり面積該当値テキスト">
          <a:extLst>
            <a:ext uri="{FF2B5EF4-FFF2-40B4-BE49-F238E27FC236}">
              <a16:creationId xmlns:a16="http://schemas.microsoft.com/office/drawing/2014/main" id="{AB6A056E-306F-46AB-8484-6A2A9C23B2A5}"/>
            </a:ext>
          </a:extLst>
        </xdr:cNvPr>
        <xdr:cNvSpPr txBox="1"/>
      </xdr:nvSpPr>
      <xdr:spPr>
        <a:xfrm>
          <a:off x="10515600"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64263</xdr:rowOff>
    </xdr:from>
    <xdr:to>
      <xdr:col>50</xdr:col>
      <xdr:colOff>165100</xdr:colOff>
      <xdr:row>107</xdr:row>
      <xdr:rowOff>165863</xdr:rowOff>
    </xdr:to>
    <xdr:sp macro="" textlink="">
      <xdr:nvSpPr>
        <xdr:cNvPr id="485" name="楕円 484">
          <a:extLst>
            <a:ext uri="{FF2B5EF4-FFF2-40B4-BE49-F238E27FC236}">
              <a16:creationId xmlns:a16="http://schemas.microsoft.com/office/drawing/2014/main" id="{8BEBAA15-C23F-4CD3-9B88-EA8DFA7762F6}"/>
            </a:ext>
          </a:extLst>
        </xdr:cNvPr>
        <xdr:cNvSpPr/>
      </xdr:nvSpPr>
      <xdr:spPr>
        <a:xfrm>
          <a:off x="9588500" y="1840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87630</xdr:rowOff>
    </xdr:from>
    <xdr:to>
      <xdr:col>55</xdr:col>
      <xdr:colOff>0</xdr:colOff>
      <xdr:row>107</xdr:row>
      <xdr:rowOff>115063</xdr:rowOff>
    </xdr:to>
    <xdr:cxnSp macro="">
      <xdr:nvCxnSpPr>
        <xdr:cNvPr id="486" name="直線コネクタ 485">
          <a:extLst>
            <a:ext uri="{FF2B5EF4-FFF2-40B4-BE49-F238E27FC236}">
              <a16:creationId xmlns:a16="http://schemas.microsoft.com/office/drawing/2014/main" id="{12D9BBE9-3919-4EA3-94EA-1DAC1226FCDE}"/>
            </a:ext>
          </a:extLst>
        </xdr:cNvPr>
        <xdr:cNvCxnSpPr/>
      </xdr:nvCxnSpPr>
      <xdr:spPr>
        <a:xfrm flipV="1">
          <a:off x="9639300" y="18432780"/>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41402</xdr:rowOff>
    </xdr:from>
    <xdr:to>
      <xdr:col>46</xdr:col>
      <xdr:colOff>38100</xdr:colOff>
      <xdr:row>107</xdr:row>
      <xdr:rowOff>143002</xdr:rowOff>
    </xdr:to>
    <xdr:sp macro="" textlink="">
      <xdr:nvSpPr>
        <xdr:cNvPr id="487" name="楕円 486">
          <a:extLst>
            <a:ext uri="{FF2B5EF4-FFF2-40B4-BE49-F238E27FC236}">
              <a16:creationId xmlns:a16="http://schemas.microsoft.com/office/drawing/2014/main" id="{4909966F-982F-4C39-A246-D4A9A925871A}"/>
            </a:ext>
          </a:extLst>
        </xdr:cNvPr>
        <xdr:cNvSpPr/>
      </xdr:nvSpPr>
      <xdr:spPr>
        <a:xfrm>
          <a:off x="8699500" y="1838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92202</xdr:rowOff>
    </xdr:from>
    <xdr:to>
      <xdr:col>50</xdr:col>
      <xdr:colOff>114300</xdr:colOff>
      <xdr:row>107</xdr:row>
      <xdr:rowOff>115063</xdr:rowOff>
    </xdr:to>
    <xdr:cxnSp macro="">
      <xdr:nvCxnSpPr>
        <xdr:cNvPr id="488" name="直線コネクタ 487">
          <a:extLst>
            <a:ext uri="{FF2B5EF4-FFF2-40B4-BE49-F238E27FC236}">
              <a16:creationId xmlns:a16="http://schemas.microsoft.com/office/drawing/2014/main" id="{E200BEE6-DAC0-4283-AC93-81B9B29BF23A}"/>
            </a:ext>
          </a:extLst>
        </xdr:cNvPr>
        <xdr:cNvCxnSpPr/>
      </xdr:nvCxnSpPr>
      <xdr:spPr>
        <a:xfrm>
          <a:off x="8750300" y="1843735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36830</xdr:rowOff>
    </xdr:from>
    <xdr:to>
      <xdr:col>41</xdr:col>
      <xdr:colOff>101600</xdr:colOff>
      <xdr:row>107</xdr:row>
      <xdr:rowOff>138430</xdr:rowOff>
    </xdr:to>
    <xdr:sp macro="" textlink="">
      <xdr:nvSpPr>
        <xdr:cNvPr id="489" name="楕円 488">
          <a:extLst>
            <a:ext uri="{FF2B5EF4-FFF2-40B4-BE49-F238E27FC236}">
              <a16:creationId xmlns:a16="http://schemas.microsoft.com/office/drawing/2014/main" id="{E0581D70-588D-4FC2-B534-C244FC22737C}"/>
            </a:ext>
          </a:extLst>
        </xdr:cNvPr>
        <xdr:cNvSpPr/>
      </xdr:nvSpPr>
      <xdr:spPr>
        <a:xfrm>
          <a:off x="7810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87630</xdr:rowOff>
    </xdr:from>
    <xdr:to>
      <xdr:col>45</xdr:col>
      <xdr:colOff>177800</xdr:colOff>
      <xdr:row>107</xdr:row>
      <xdr:rowOff>92202</xdr:rowOff>
    </xdr:to>
    <xdr:cxnSp macro="">
      <xdr:nvCxnSpPr>
        <xdr:cNvPr id="490" name="直線コネクタ 489">
          <a:extLst>
            <a:ext uri="{FF2B5EF4-FFF2-40B4-BE49-F238E27FC236}">
              <a16:creationId xmlns:a16="http://schemas.microsoft.com/office/drawing/2014/main" id="{113992BC-8E2A-4468-8825-FC49CCBAE8F3}"/>
            </a:ext>
          </a:extLst>
        </xdr:cNvPr>
        <xdr:cNvCxnSpPr/>
      </xdr:nvCxnSpPr>
      <xdr:spPr>
        <a:xfrm>
          <a:off x="7861300" y="184327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41402</xdr:rowOff>
    </xdr:from>
    <xdr:to>
      <xdr:col>36</xdr:col>
      <xdr:colOff>165100</xdr:colOff>
      <xdr:row>107</xdr:row>
      <xdr:rowOff>143002</xdr:rowOff>
    </xdr:to>
    <xdr:sp macro="" textlink="">
      <xdr:nvSpPr>
        <xdr:cNvPr id="491" name="楕円 490">
          <a:extLst>
            <a:ext uri="{FF2B5EF4-FFF2-40B4-BE49-F238E27FC236}">
              <a16:creationId xmlns:a16="http://schemas.microsoft.com/office/drawing/2014/main" id="{78549CD1-F255-4FA2-8F44-511C694951F8}"/>
            </a:ext>
          </a:extLst>
        </xdr:cNvPr>
        <xdr:cNvSpPr/>
      </xdr:nvSpPr>
      <xdr:spPr>
        <a:xfrm>
          <a:off x="6921500" y="1838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87630</xdr:rowOff>
    </xdr:from>
    <xdr:to>
      <xdr:col>41</xdr:col>
      <xdr:colOff>50800</xdr:colOff>
      <xdr:row>107</xdr:row>
      <xdr:rowOff>92202</xdr:rowOff>
    </xdr:to>
    <xdr:cxnSp macro="">
      <xdr:nvCxnSpPr>
        <xdr:cNvPr id="492" name="直線コネクタ 491">
          <a:extLst>
            <a:ext uri="{FF2B5EF4-FFF2-40B4-BE49-F238E27FC236}">
              <a16:creationId xmlns:a16="http://schemas.microsoft.com/office/drawing/2014/main" id="{E7D36500-D87A-473B-BF1D-905526334197}"/>
            </a:ext>
          </a:extLst>
        </xdr:cNvPr>
        <xdr:cNvCxnSpPr/>
      </xdr:nvCxnSpPr>
      <xdr:spPr>
        <a:xfrm flipV="1">
          <a:off x="6972300" y="184327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152671</xdr:rowOff>
    </xdr:from>
    <xdr:ext cx="469744" cy="259045"/>
    <xdr:sp macro="" textlink="">
      <xdr:nvSpPr>
        <xdr:cNvPr id="493" name="n_1aveValue【市民会館】&#10;一人当たり面積">
          <a:extLst>
            <a:ext uri="{FF2B5EF4-FFF2-40B4-BE49-F238E27FC236}">
              <a16:creationId xmlns:a16="http://schemas.microsoft.com/office/drawing/2014/main" id="{7D446842-DC94-4885-918B-53E58B080B58}"/>
            </a:ext>
          </a:extLst>
        </xdr:cNvPr>
        <xdr:cNvSpPr txBox="1"/>
      </xdr:nvSpPr>
      <xdr:spPr>
        <a:xfrm>
          <a:off x="9391727" y="1798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152671</xdr:rowOff>
    </xdr:from>
    <xdr:ext cx="469744" cy="259045"/>
    <xdr:sp macro="" textlink="">
      <xdr:nvSpPr>
        <xdr:cNvPr id="494" name="n_2aveValue【市民会館】&#10;一人当たり面積">
          <a:extLst>
            <a:ext uri="{FF2B5EF4-FFF2-40B4-BE49-F238E27FC236}">
              <a16:creationId xmlns:a16="http://schemas.microsoft.com/office/drawing/2014/main" id="{C8C7DE12-CA24-433A-9ABC-09678E625493}"/>
            </a:ext>
          </a:extLst>
        </xdr:cNvPr>
        <xdr:cNvSpPr txBox="1"/>
      </xdr:nvSpPr>
      <xdr:spPr>
        <a:xfrm>
          <a:off x="8515427" y="1798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152671</xdr:rowOff>
    </xdr:from>
    <xdr:ext cx="469744" cy="259045"/>
    <xdr:sp macro="" textlink="">
      <xdr:nvSpPr>
        <xdr:cNvPr id="495" name="n_3aveValue【市民会館】&#10;一人当たり面積">
          <a:extLst>
            <a:ext uri="{FF2B5EF4-FFF2-40B4-BE49-F238E27FC236}">
              <a16:creationId xmlns:a16="http://schemas.microsoft.com/office/drawing/2014/main" id="{DF06ED5F-2688-4ABF-BBD8-F91702153C03}"/>
            </a:ext>
          </a:extLst>
        </xdr:cNvPr>
        <xdr:cNvSpPr txBox="1"/>
      </xdr:nvSpPr>
      <xdr:spPr>
        <a:xfrm>
          <a:off x="7626427" y="1798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157242</xdr:rowOff>
    </xdr:from>
    <xdr:ext cx="469744" cy="259045"/>
    <xdr:sp macro="" textlink="">
      <xdr:nvSpPr>
        <xdr:cNvPr id="496" name="n_4aveValue【市民会館】&#10;一人当たり面積">
          <a:extLst>
            <a:ext uri="{FF2B5EF4-FFF2-40B4-BE49-F238E27FC236}">
              <a16:creationId xmlns:a16="http://schemas.microsoft.com/office/drawing/2014/main" id="{48561660-2D9C-4CED-B155-ACA7175CD5BF}"/>
            </a:ext>
          </a:extLst>
        </xdr:cNvPr>
        <xdr:cNvSpPr txBox="1"/>
      </xdr:nvSpPr>
      <xdr:spPr>
        <a:xfrm>
          <a:off x="6737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156990</xdr:rowOff>
    </xdr:from>
    <xdr:ext cx="469744" cy="259045"/>
    <xdr:sp macro="" textlink="">
      <xdr:nvSpPr>
        <xdr:cNvPr id="497" name="n_1mainValue【市民会館】&#10;一人当たり面積">
          <a:extLst>
            <a:ext uri="{FF2B5EF4-FFF2-40B4-BE49-F238E27FC236}">
              <a16:creationId xmlns:a16="http://schemas.microsoft.com/office/drawing/2014/main" id="{03B2410C-7BF7-468E-A82A-3525503ED200}"/>
            </a:ext>
          </a:extLst>
        </xdr:cNvPr>
        <xdr:cNvSpPr txBox="1"/>
      </xdr:nvSpPr>
      <xdr:spPr>
        <a:xfrm>
          <a:off x="9391727" y="1850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134129</xdr:rowOff>
    </xdr:from>
    <xdr:ext cx="469744" cy="259045"/>
    <xdr:sp macro="" textlink="">
      <xdr:nvSpPr>
        <xdr:cNvPr id="498" name="n_2mainValue【市民会館】&#10;一人当たり面積">
          <a:extLst>
            <a:ext uri="{FF2B5EF4-FFF2-40B4-BE49-F238E27FC236}">
              <a16:creationId xmlns:a16="http://schemas.microsoft.com/office/drawing/2014/main" id="{C94814FE-7431-4332-AF5E-5F95A0256AAF}"/>
            </a:ext>
          </a:extLst>
        </xdr:cNvPr>
        <xdr:cNvSpPr txBox="1"/>
      </xdr:nvSpPr>
      <xdr:spPr>
        <a:xfrm>
          <a:off x="8515427" y="1847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129557</xdr:rowOff>
    </xdr:from>
    <xdr:ext cx="469744" cy="259045"/>
    <xdr:sp macro="" textlink="">
      <xdr:nvSpPr>
        <xdr:cNvPr id="499" name="n_3mainValue【市民会館】&#10;一人当たり面積">
          <a:extLst>
            <a:ext uri="{FF2B5EF4-FFF2-40B4-BE49-F238E27FC236}">
              <a16:creationId xmlns:a16="http://schemas.microsoft.com/office/drawing/2014/main" id="{F0B1ED73-FE0D-4DB4-AA50-2355E5A2EB65}"/>
            </a:ext>
          </a:extLst>
        </xdr:cNvPr>
        <xdr:cNvSpPr txBox="1"/>
      </xdr:nvSpPr>
      <xdr:spPr>
        <a:xfrm>
          <a:off x="7626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134129</xdr:rowOff>
    </xdr:from>
    <xdr:ext cx="469744" cy="259045"/>
    <xdr:sp macro="" textlink="">
      <xdr:nvSpPr>
        <xdr:cNvPr id="500" name="n_4mainValue【市民会館】&#10;一人当たり面積">
          <a:extLst>
            <a:ext uri="{FF2B5EF4-FFF2-40B4-BE49-F238E27FC236}">
              <a16:creationId xmlns:a16="http://schemas.microsoft.com/office/drawing/2014/main" id="{4D42C232-FD7D-4599-9B89-1F897730DB6A}"/>
            </a:ext>
          </a:extLst>
        </xdr:cNvPr>
        <xdr:cNvSpPr txBox="1"/>
      </xdr:nvSpPr>
      <xdr:spPr>
        <a:xfrm>
          <a:off x="6737427" y="1847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1" name="正方形/長方形 500">
          <a:extLst>
            <a:ext uri="{FF2B5EF4-FFF2-40B4-BE49-F238E27FC236}">
              <a16:creationId xmlns:a16="http://schemas.microsoft.com/office/drawing/2014/main" id="{2420CA19-A4D0-4577-ABFF-E94803AF196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2" name="正方形/長方形 501">
          <a:extLst>
            <a:ext uri="{FF2B5EF4-FFF2-40B4-BE49-F238E27FC236}">
              <a16:creationId xmlns:a16="http://schemas.microsoft.com/office/drawing/2014/main" id="{4DB51F56-A70A-4A6B-8F4D-A1ACD10E7A4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3" name="正方形/長方形 502">
          <a:extLst>
            <a:ext uri="{FF2B5EF4-FFF2-40B4-BE49-F238E27FC236}">
              <a16:creationId xmlns:a16="http://schemas.microsoft.com/office/drawing/2014/main" id="{9BF3D7F5-A9F2-47DA-85BF-A851B9261BF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4" name="正方形/長方形 503">
          <a:extLst>
            <a:ext uri="{FF2B5EF4-FFF2-40B4-BE49-F238E27FC236}">
              <a16:creationId xmlns:a16="http://schemas.microsoft.com/office/drawing/2014/main" id="{3F317DD0-1BEA-4195-B373-17099FCE3A4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5" name="正方形/長方形 504">
          <a:extLst>
            <a:ext uri="{FF2B5EF4-FFF2-40B4-BE49-F238E27FC236}">
              <a16:creationId xmlns:a16="http://schemas.microsoft.com/office/drawing/2014/main" id="{46BB28AA-E305-4078-AF59-4836C99BB33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6" name="正方形/長方形 505">
          <a:extLst>
            <a:ext uri="{FF2B5EF4-FFF2-40B4-BE49-F238E27FC236}">
              <a16:creationId xmlns:a16="http://schemas.microsoft.com/office/drawing/2014/main" id="{17B2181A-ED0D-460B-871B-2FB294225EF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7" name="正方形/長方形 506">
          <a:extLst>
            <a:ext uri="{FF2B5EF4-FFF2-40B4-BE49-F238E27FC236}">
              <a16:creationId xmlns:a16="http://schemas.microsoft.com/office/drawing/2014/main" id="{F911D574-279C-4842-9F16-F8CFA17561C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8" name="正方形/長方形 507">
          <a:extLst>
            <a:ext uri="{FF2B5EF4-FFF2-40B4-BE49-F238E27FC236}">
              <a16:creationId xmlns:a16="http://schemas.microsoft.com/office/drawing/2014/main" id="{9ADA45D6-A777-4FBC-9F80-4570FE74699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9" name="テキスト ボックス 508">
          <a:extLst>
            <a:ext uri="{FF2B5EF4-FFF2-40B4-BE49-F238E27FC236}">
              <a16:creationId xmlns:a16="http://schemas.microsoft.com/office/drawing/2014/main" id="{DC533FFC-2CBD-4A61-8203-7D2AC5FA7A3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10" name="直線コネクタ 509">
          <a:extLst>
            <a:ext uri="{FF2B5EF4-FFF2-40B4-BE49-F238E27FC236}">
              <a16:creationId xmlns:a16="http://schemas.microsoft.com/office/drawing/2014/main" id="{92CB914A-4E51-4ACD-8871-0DD29806E32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11" name="テキスト ボックス 510">
          <a:extLst>
            <a:ext uri="{FF2B5EF4-FFF2-40B4-BE49-F238E27FC236}">
              <a16:creationId xmlns:a16="http://schemas.microsoft.com/office/drawing/2014/main" id="{ADFC6904-486B-4283-ACD7-77CB3FA411E6}"/>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12" name="直線コネクタ 511">
          <a:extLst>
            <a:ext uri="{FF2B5EF4-FFF2-40B4-BE49-F238E27FC236}">
              <a16:creationId xmlns:a16="http://schemas.microsoft.com/office/drawing/2014/main" id="{679CFC7B-23CF-4B33-B535-ABBF65B8B336}"/>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13" name="テキスト ボックス 512">
          <a:extLst>
            <a:ext uri="{FF2B5EF4-FFF2-40B4-BE49-F238E27FC236}">
              <a16:creationId xmlns:a16="http://schemas.microsoft.com/office/drawing/2014/main" id="{8C2181B8-235C-4647-80FB-DA8CD5D9AF09}"/>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14" name="直線コネクタ 513">
          <a:extLst>
            <a:ext uri="{FF2B5EF4-FFF2-40B4-BE49-F238E27FC236}">
              <a16:creationId xmlns:a16="http://schemas.microsoft.com/office/drawing/2014/main" id="{948BE867-AC13-4F22-839C-545FB9641D93}"/>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15" name="テキスト ボックス 514">
          <a:extLst>
            <a:ext uri="{FF2B5EF4-FFF2-40B4-BE49-F238E27FC236}">
              <a16:creationId xmlns:a16="http://schemas.microsoft.com/office/drawing/2014/main" id="{F2C0B23D-D5A0-4CEF-B0B6-277BD417906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6" name="直線コネクタ 515">
          <a:extLst>
            <a:ext uri="{FF2B5EF4-FFF2-40B4-BE49-F238E27FC236}">
              <a16:creationId xmlns:a16="http://schemas.microsoft.com/office/drawing/2014/main" id="{1105EE84-ADE6-4511-A671-CED7FD21D1ED}"/>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7" name="テキスト ボックス 516">
          <a:extLst>
            <a:ext uri="{FF2B5EF4-FFF2-40B4-BE49-F238E27FC236}">
              <a16:creationId xmlns:a16="http://schemas.microsoft.com/office/drawing/2014/main" id="{E7412833-1A08-4150-9E54-0CB58EFAD36B}"/>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8" name="直線コネクタ 517">
          <a:extLst>
            <a:ext uri="{FF2B5EF4-FFF2-40B4-BE49-F238E27FC236}">
              <a16:creationId xmlns:a16="http://schemas.microsoft.com/office/drawing/2014/main" id="{22C9B647-DBAF-43B9-8BE0-32B92719CEC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9" name="テキスト ボックス 518">
          <a:extLst>
            <a:ext uri="{FF2B5EF4-FFF2-40B4-BE49-F238E27FC236}">
              <a16:creationId xmlns:a16="http://schemas.microsoft.com/office/drawing/2014/main" id="{EBB57D73-F96D-4607-9DA8-814CB31F5028}"/>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id="{EB522FCE-C562-4BB4-AE16-FE64C256F89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21" name="テキスト ボックス 520">
          <a:extLst>
            <a:ext uri="{FF2B5EF4-FFF2-40B4-BE49-F238E27FC236}">
              <a16:creationId xmlns:a16="http://schemas.microsoft.com/office/drawing/2014/main" id="{D6E65651-EEB1-4DD3-8CAF-11476C282CCB}"/>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a:extLst>
            <a:ext uri="{FF2B5EF4-FFF2-40B4-BE49-F238E27FC236}">
              <a16:creationId xmlns:a16="http://schemas.microsoft.com/office/drawing/2014/main" id="{B0955B7F-BDFC-4771-8170-685A67ECC89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14478</xdr:rowOff>
    </xdr:from>
    <xdr:to>
      <xdr:col>85</xdr:col>
      <xdr:colOff>126364</xdr:colOff>
      <xdr:row>41</xdr:row>
      <xdr:rowOff>5334</xdr:rowOff>
    </xdr:to>
    <xdr:cxnSp macro="">
      <xdr:nvCxnSpPr>
        <xdr:cNvPr id="523" name="直線コネクタ 522">
          <a:extLst>
            <a:ext uri="{FF2B5EF4-FFF2-40B4-BE49-F238E27FC236}">
              <a16:creationId xmlns:a16="http://schemas.microsoft.com/office/drawing/2014/main" id="{6172A14D-D110-4A9D-B47A-F4D221AE7D60}"/>
            </a:ext>
          </a:extLst>
        </xdr:cNvPr>
        <xdr:cNvCxnSpPr/>
      </xdr:nvCxnSpPr>
      <xdr:spPr>
        <a:xfrm flipV="1">
          <a:off x="16318864" y="6015228"/>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9161</xdr:rowOff>
    </xdr:from>
    <xdr:ext cx="405111" cy="259045"/>
    <xdr:sp macro="" textlink="">
      <xdr:nvSpPr>
        <xdr:cNvPr id="524" name="【一般廃棄物処理施設】&#10;有形固定資産減価償却率最小値テキスト">
          <a:extLst>
            <a:ext uri="{FF2B5EF4-FFF2-40B4-BE49-F238E27FC236}">
              <a16:creationId xmlns:a16="http://schemas.microsoft.com/office/drawing/2014/main" id="{80798685-AE81-4290-AAD7-6334FD76F02A}"/>
            </a:ext>
          </a:extLst>
        </xdr:cNvPr>
        <xdr:cNvSpPr txBox="1"/>
      </xdr:nvSpPr>
      <xdr:spPr>
        <a:xfrm>
          <a:off x="16357600" y="703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5334</xdr:rowOff>
    </xdr:from>
    <xdr:to>
      <xdr:col>86</xdr:col>
      <xdr:colOff>25400</xdr:colOff>
      <xdr:row>41</xdr:row>
      <xdr:rowOff>5334</xdr:rowOff>
    </xdr:to>
    <xdr:cxnSp macro="">
      <xdr:nvCxnSpPr>
        <xdr:cNvPr id="525" name="直線コネクタ 524">
          <a:extLst>
            <a:ext uri="{FF2B5EF4-FFF2-40B4-BE49-F238E27FC236}">
              <a16:creationId xmlns:a16="http://schemas.microsoft.com/office/drawing/2014/main" id="{92AA07F1-552F-460F-AC4C-33948A8956D0}"/>
            </a:ext>
          </a:extLst>
        </xdr:cNvPr>
        <xdr:cNvCxnSpPr/>
      </xdr:nvCxnSpPr>
      <xdr:spPr>
        <a:xfrm>
          <a:off x="16230600" y="703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132605</xdr:rowOff>
    </xdr:from>
    <xdr:ext cx="405111" cy="259045"/>
    <xdr:sp macro="" textlink="">
      <xdr:nvSpPr>
        <xdr:cNvPr id="526" name="【一般廃棄物処理施設】&#10;有形固定資産減価償却率最大値テキスト">
          <a:extLst>
            <a:ext uri="{FF2B5EF4-FFF2-40B4-BE49-F238E27FC236}">
              <a16:creationId xmlns:a16="http://schemas.microsoft.com/office/drawing/2014/main" id="{5A38197C-4695-417E-9C68-D748E6E9E0D9}"/>
            </a:ext>
          </a:extLst>
        </xdr:cNvPr>
        <xdr:cNvSpPr txBox="1"/>
      </xdr:nvSpPr>
      <xdr:spPr>
        <a:xfrm>
          <a:off x="16357600" y="5790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14478</xdr:rowOff>
    </xdr:from>
    <xdr:to>
      <xdr:col>86</xdr:col>
      <xdr:colOff>25400</xdr:colOff>
      <xdr:row>35</xdr:row>
      <xdr:rowOff>14478</xdr:rowOff>
    </xdr:to>
    <xdr:cxnSp macro="">
      <xdr:nvCxnSpPr>
        <xdr:cNvPr id="527" name="直線コネクタ 526">
          <a:extLst>
            <a:ext uri="{FF2B5EF4-FFF2-40B4-BE49-F238E27FC236}">
              <a16:creationId xmlns:a16="http://schemas.microsoft.com/office/drawing/2014/main" id="{19B37DA2-0360-4D1F-B4E9-AAE952F38216}"/>
            </a:ext>
          </a:extLst>
        </xdr:cNvPr>
        <xdr:cNvCxnSpPr/>
      </xdr:nvCxnSpPr>
      <xdr:spPr>
        <a:xfrm>
          <a:off x="16230600" y="601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76979</xdr:rowOff>
    </xdr:from>
    <xdr:ext cx="405111" cy="259045"/>
    <xdr:sp macro="" textlink="">
      <xdr:nvSpPr>
        <xdr:cNvPr id="528" name="【一般廃棄物処理施設】&#10;有形固定資産減価償却率平均値テキスト">
          <a:extLst>
            <a:ext uri="{FF2B5EF4-FFF2-40B4-BE49-F238E27FC236}">
              <a16:creationId xmlns:a16="http://schemas.microsoft.com/office/drawing/2014/main" id="{2C01E82D-D806-4317-A6BC-FCC45B928498}"/>
            </a:ext>
          </a:extLst>
        </xdr:cNvPr>
        <xdr:cNvSpPr txBox="1"/>
      </xdr:nvSpPr>
      <xdr:spPr>
        <a:xfrm>
          <a:off x="16357600" y="65920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98552</xdr:rowOff>
    </xdr:from>
    <xdr:to>
      <xdr:col>85</xdr:col>
      <xdr:colOff>177800</xdr:colOff>
      <xdr:row>39</xdr:row>
      <xdr:rowOff>28702</xdr:rowOff>
    </xdr:to>
    <xdr:sp macro="" textlink="">
      <xdr:nvSpPr>
        <xdr:cNvPr id="529" name="フローチャート: 判断 528">
          <a:extLst>
            <a:ext uri="{FF2B5EF4-FFF2-40B4-BE49-F238E27FC236}">
              <a16:creationId xmlns:a16="http://schemas.microsoft.com/office/drawing/2014/main" id="{53675266-A1DA-4413-ACD1-F99946772559}"/>
            </a:ext>
          </a:extLst>
        </xdr:cNvPr>
        <xdr:cNvSpPr/>
      </xdr:nvSpPr>
      <xdr:spPr>
        <a:xfrm>
          <a:off x="16268700" y="661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34544</xdr:rowOff>
    </xdr:from>
    <xdr:to>
      <xdr:col>81</xdr:col>
      <xdr:colOff>101600</xdr:colOff>
      <xdr:row>38</xdr:row>
      <xdr:rowOff>136144</xdr:rowOff>
    </xdr:to>
    <xdr:sp macro="" textlink="">
      <xdr:nvSpPr>
        <xdr:cNvPr id="530" name="フローチャート: 判断 529">
          <a:extLst>
            <a:ext uri="{FF2B5EF4-FFF2-40B4-BE49-F238E27FC236}">
              <a16:creationId xmlns:a16="http://schemas.microsoft.com/office/drawing/2014/main" id="{8A5E82AF-45D6-439C-BFE6-6C4A993738CF}"/>
            </a:ext>
          </a:extLst>
        </xdr:cNvPr>
        <xdr:cNvSpPr/>
      </xdr:nvSpPr>
      <xdr:spPr>
        <a:xfrm>
          <a:off x="154305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155702</xdr:rowOff>
    </xdr:from>
    <xdr:to>
      <xdr:col>76</xdr:col>
      <xdr:colOff>165100</xdr:colOff>
      <xdr:row>38</xdr:row>
      <xdr:rowOff>85852</xdr:rowOff>
    </xdr:to>
    <xdr:sp macro="" textlink="">
      <xdr:nvSpPr>
        <xdr:cNvPr id="531" name="フローチャート: 判断 530">
          <a:extLst>
            <a:ext uri="{FF2B5EF4-FFF2-40B4-BE49-F238E27FC236}">
              <a16:creationId xmlns:a16="http://schemas.microsoft.com/office/drawing/2014/main" id="{56CA8D95-0422-47DD-AAF3-F068F6C0C3A7}"/>
            </a:ext>
          </a:extLst>
        </xdr:cNvPr>
        <xdr:cNvSpPr/>
      </xdr:nvSpPr>
      <xdr:spPr>
        <a:xfrm>
          <a:off x="14541500" y="649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34544</xdr:rowOff>
    </xdr:from>
    <xdr:to>
      <xdr:col>72</xdr:col>
      <xdr:colOff>38100</xdr:colOff>
      <xdr:row>38</xdr:row>
      <xdr:rowOff>136144</xdr:rowOff>
    </xdr:to>
    <xdr:sp macro="" textlink="">
      <xdr:nvSpPr>
        <xdr:cNvPr id="532" name="フローチャート: 判断 531">
          <a:extLst>
            <a:ext uri="{FF2B5EF4-FFF2-40B4-BE49-F238E27FC236}">
              <a16:creationId xmlns:a16="http://schemas.microsoft.com/office/drawing/2014/main" id="{0221B63E-47B1-4426-8938-E961050C491A}"/>
            </a:ext>
          </a:extLst>
        </xdr:cNvPr>
        <xdr:cNvSpPr/>
      </xdr:nvSpPr>
      <xdr:spPr>
        <a:xfrm>
          <a:off x="136525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xdr:rowOff>
    </xdr:from>
    <xdr:to>
      <xdr:col>67</xdr:col>
      <xdr:colOff>101600</xdr:colOff>
      <xdr:row>38</xdr:row>
      <xdr:rowOff>104140</xdr:rowOff>
    </xdr:to>
    <xdr:sp macro="" textlink="">
      <xdr:nvSpPr>
        <xdr:cNvPr id="533" name="フローチャート: 判断 532">
          <a:extLst>
            <a:ext uri="{FF2B5EF4-FFF2-40B4-BE49-F238E27FC236}">
              <a16:creationId xmlns:a16="http://schemas.microsoft.com/office/drawing/2014/main" id="{C3C0491E-6E80-4EEF-A0AC-FB5210FBC580}"/>
            </a:ext>
          </a:extLst>
        </xdr:cNvPr>
        <xdr:cNvSpPr/>
      </xdr:nvSpPr>
      <xdr:spPr>
        <a:xfrm>
          <a:off x="12763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FD770B01-5945-44F1-9721-C49FBA0CB7D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B2A7ABDD-F7EA-43CB-B7CC-E07B305F07D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98E6123D-9751-4102-8E11-B0839542A8D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3BA95D11-49E5-4786-A155-1BD0E37F3CC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ECE2CD3B-BC24-4785-8A63-2792C4CF3D5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123698</xdr:rowOff>
    </xdr:from>
    <xdr:to>
      <xdr:col>85</xdr:col>
      <xdr:colOff>177800</xdr:colOff>
      <xdr:row>36</xdr:row>
      <xdr:rowOff>53848</xdr:rowOff>
    </xdr:to>
    <xdr:sp macro="" textlink="">
      <xdr:nvSpPr>
        <xdr:cNvPr id="539" name="楕円 538">
          <a:extLst>
            <a:ext uri="{FF2B5EF4-FFF2-40B4-BE49-F238E27FC236}">
              <a16:creationId xmlns:a16="http://schemas.microsoft.com/office/drawing/2014/main" id="{9824FACC-E4C4-4074-9DBB-1556FF014FC4}"/>
            </a:ext>
          </a:extLst>
        </xdr:cNvPr>
        <xdr:cNvSpPr/>
      </xdr:nvSpPr>
      <xdr:spPr>
        <a:xfrm>
          <a:off x="16268700" y="612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146575</xdr:rowOff>
    </xdr:from>
    <xdr:ext cx="405111" cy="259045"/>
    <xdr:sp macro="" textlink="">
      <xdr:nvSpPr>
        <xdr:cNvPr id="540" name="【一般廃棄物処理施設】&#10;有形固定資産減価償却率該当値テキスト">
          <a:extLst>
            <a:ext uri="{FF2B5EF4-FFF2-40B4-BE49-F238E27FC236}">
              <a16:creationId xmlns:a16="http://schemas.microsoft.com/office/drawing/2014/main" id="{B35592E5-75BE-48FF-95DA-04AEF730AE03}"/>
            </a:ext>
          </a:extLst>
        </xdr:cNvPr>
        <xdr:cNvSpPr txBox="1"/>
      </xdr:nvSpPr>
      <xdr:spPr>
        <a:xfrm>
          <a:off x="16357600" y="597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13970</xdr:rowOff>
    </xdr:from>
    <xdr:to>
      <xdr:col>81</xdr:col>
      <xdr:colOff>101600</xdr:colOff>
      <xdr:row>35</xdr:row>
      <xdr:rowOff>115570</xdr:rowOff>
    </xdr:to>
    <xdr:sp macro="" textlink="">
      <xdr:nvSpPr>
        <xdr:cNvPr id="541" name="楕円 540">
          <a:extLst>
            <a:ext uri="{FF2B5EF4-FFF2-40B4-BE49-F238E27FC236}">
              <a16:creationId xmlns:a16="http://schemas.microsoft.com/office/drawing/2014/main" id="{5F88D6A9-0882-4324-9A30-CED7B0A44737}"/>
            </a:ext>
          </a:extLst>
        </xdr:cNvPr>
        <xdr:cNvSpPr/>
      </xdr:nvSpPr>
      <xdr:spPr>
        <a:xfrm>
          <a:off x="15430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64770</xdr:rowOff>
    </xdr:from>
    <xdr:to>
      <xdr:col>85</xdr:col>
      <xdr:colOff>127000</xdr:colOff>
      <xdr:row>36</xdr:row>
      <xdr:rowOff>3048</xdr:rowOff>
    </xdr:to>
    <xdr:cxnSp macro="">
      <xdr:nvCxnSpPr>
        <xdr:cNvPr id="542" name="直線コネクタ 541">
          <a:extLst>
            <a:ext uri="{FF2B5EF4-FFF2-40B4-BE49-F238E27FC236}">
              <a16:creationId xmlns:a16="http://schemas.microsoft.com/office/drawing/2014/main" id="{A9C48B54-C976-424B-90C1-C46FC76C44FB}"/>
            </a:ext>
          </a:extLst>
        </xdr:cNvPr>
        <xdr:cNvCxnSpPr/>
      </xdr:nvCxnSpPr>
      <xdr:spPr>
        <a:xfrm>
          <a:off x="15481300" y="6065520"/>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84836</xdr:rowOff>
    </xdr:from>
    <xdr:to>
      <xdr:col>76</xdr:col>
      <xdr:colOff>165100</xdr:colOff>
      <xdr:row>35</xdr:row>
      <xdr:rowOff>14986</xdr:rowOff>
    </xdr:to>
    <xdr:sp macro="" textlink="">
      <xdr:nvSpPr>
        <xdr:cNvPr id="543" name="楕円 542">
          <a:extLst>
            <a:ext uri="{FF2B5EF4-FFF2-40B4-BE49-F238E27FC236}">
              <a16:creationId xmlns:a16="http://schemas.microsoft.com/office/drawing/2014/main" id="{579307AE-24A0-4A89-B836-4ADCEB53704D}"/>
            </a:ext>
          </a:extLst>
        </xdr:cNvPr>
        <xdr:cNvSpPr/>
      </xdr:nvSpPr>
      <xdr:spPr>
        <a:xfrm>
          <a:off x="14541500" y="591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135636</xdr:rowOff>
    </xdr:from>
    <xdr:to>
      <xdr:col>81</xdr:col>
      <xdr:colOff>50800</xdr:colOff>
      <xdr:row>35</xdr:row>
      <xdr:rowOff>64770</xdr:rowOff>
    </xdr:to>
    <xdr:cxnSp macro="">
      <xdr:nvCxnSpPr>
        <xdr:cNvPr id="544" name="直線コネクタ 543">
          <a:extLst>
            <a:ext uri="{FF2B5EF4-FFF2-40B4-BE49-F238E27FC236}">
              <a16:creationId xmlns:a16="http://schemas.microsoft.com/office/drawing/2014/main" id="{C0D862B2-A8CA-4C61-887D-407924067A42}"/>
            </a:ext>
          </a:extLst>
        </xdr:cNvPr>
        <xdr:cNvCxnSpPr/>
      </xdr:nvCxnSpPr>
      <xdr:spPr>
        <a:xfrm>
          <a:off x="14592300" y="596493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137414</xdr:rowOff>
    </xdr:from>
    <xdr:to>
      <xdr:col>72</xdr:col>
      <xdr:colOff>38100</xdr:colOff>
      <xdr:row>34</xdr:row>
      <xdr:rowOff>67564</xdr:rowOff>
    </xdr:to>
    <xdr:sp macro="" textlink="">
      <xdr:nvSpPr>
        <xdr:cNvPr id="545" name="楕円 544">
          <a:extLst>
            <a:ext uri="{FF2B5EF4-FFF2-40B4-BE49-F238E27FC236}">
              <a16:creationId xmlns:a16="http://schemas.microsoft.com/office/drawing/2014/main" id="{85A18089-4675-4D48-A50D-A700680358E8}"/>
            </a:ext>
          </a:extLst>
        </xdr:cNvPr>
        <xdr:cNvSpPr/>
      </xdr:nvSpPr>
      <xdr:spPr>
        <a:xfrm>
          <a:off x="13652500" y="579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16764</xdr:rowOff>
    </xdr:from>
    <xdr:to>
      <xdr:col>76</xdr:col>
      <xdr:colOff>114300</xdr:colOff>
      <xdr:row>34</xdr:row>
      <xdr:rowOff>135636</xdr:rowOff>
    </xdr:to>
    <xdr:cxnSp macro="">
      <xdr:nvCxnSpPr>
        <xdr:cNvPr id="546" name="直線コネクタ 545">
          <a:extLst>
            <a:ext uri="{FF2B5EF4-FFF2-40B4-BE49-F238E27FC236}">
              <a16:creationId xmlns:a16="http://schemas.microsoft.com/office/drawing/2014/main" id="{31AA18B0-54D2-42B6-B584-B7EAF6DE09FC}"/>
            </a:ext>
          </a:extLst>
        </xdr:cNvPr>
        <xdr:cNvCxnSpPr/>
      </xdr:nvCxnSpPr>
      <xdr:spPr>
        <a:xfrm>
          <a:off x="13703300" y="584606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59690</xdr:rowOff>
    </xdr:from>
    <xdr:to>
      <xdr:col>67</xdr:col>
      <xdr:colOff>101600</xdr:colOff>
      <xdr:row>33</xdr:row>
      <xdr:rowOff>161290</xdr:rowOff>
    </xdr:to>
    <xdr:sp macro="" textlink="">
      <xdr:nvSpPr>
        <xdr:cNvPr id="547" name="楕円 546">
          <a:extLst>
            <a:ext uri="{FF2B5EF4-FFF2-40B4-BE49-F238E27FC236}">
              <a16:creationId xmlns:a16="http://schemas.microsoft.com/office/drawing/2014/main" id="{4D1FDB88-5E56-46B8-B13F-2857F4FA6893}"/>
            </a:ext>
          </a:extLst>
        </xdr:cNvPr>
        <xdr:cNvSpPr/>
      </xdr:nvSpPr>
      <xdr:spPr>
        <a:xfrm>
          <a:off x="12763500" y="57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110490</xdr:rowOff>
    </xdr:from>
    <xdr:to>
      <xdr:col>71</xdr:col>
      <xdr:colOff>177800</xdr:colOff>
      <xdr:row>34</xdr:row>
      <xdr:rowOff>16764</xdr:rowOff>
    </xdr:to>
    <xdr:cxnSp macro="">
      <xdr:nvCxnSpPr>
        <xdr:cNvPr id="548" name="直線コネクタ 547">
          <a:extLst>
            <a:ext uri="{FF2B5EF4-FFF2-40B4-BE49-F238E27FC236}">
              <a16:creationId xmlns:a16="http://schemas.microsoft.com/office/drawing/2014/main" id="{E6EA64CF-80D8-4272-A721-530414908E5D}"/>
            </a:ext>
          </a:extLst>
        </xdr:cNvPr>
        <xdr:cNvCxnSpPr/>
      </xdr:nvCxnSpPr>
      <xdr:spPr>
        <a:xfrm>
          <a:off x="12814300" y="576834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127271</xdr:rowOff>
    </xdr:from>
    <xdr:ext cx="405111" cy="259045"/>
    <xdr:sp macro="" textlink="">
      <xdr:nvSpPr>
        <xdr:cNvPr id="549" name="n_1aveValue【一般廃棄物処理施設】&#10;有形固定資産減価償却率">
          <a:extLst>
            <a:ext uri="{FF2B5EF4-FFF2-40B4-BE49-F238E27FC236}">
              <a16:creationId xmlns:a16="http://schemas.microsoft.com/office/drawing/2014/main" id="{EF1BE118-5EB5-41D6-86C4-04B72D2831C9}"/>
            </a:ext>
          </a:extLst>
        </xdr:cNvPr>
        <xdr:cNvSpPr txBox="1"/>
      </xdr:nvSpPr>
      <xdr:spPr>
        <a:xfrm>
          <a:off x="15266044" y="664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76979</xdr:rowOff>
    </xdr:from>
    <xdr:ext cx="405111" cy="259045"/>
    <xdr:sp macro="" textlink="">
      <xdr:nvSpPr>
        <xdr:cNvPr id="550" name="n_2aveValue【一般廃棄物処理施設】&#10;有形固定資産減価償却率">
          <a:extLst>
            <a:ext uri="{FF2B5EF4-FFF2-40B4-BE49-F238E27FC236}">
              <a16:creationId xmlns:a16="http://schemas.microsoft.com/office/drawing/2014/main" id="{EC144A1E-3594-4059-8C76-D02021672F4F}"/>
            </a:ext>
          </a:extLst>
        </xdr:cNvPr>
        <xdr:cNvSpPr txBox="1"/>
      </xdr:nvSpPr>
      <xdr:spPr>
        <a:xfrm>
          <a:off x="14389744" y="659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127271</xdr:rowOff>
    </xdr:from>
    <xdr:ext cx="405111" cy="259045"/>
    <xdr:sp macro="" textlink="">
      <xdr:nvSpPr>
        <xdr:cNvPr id="551" name="n_3aveValue【一般廃棄物処理施設】&#10;有形固定資産減価償却率">
          <a:extLst>
            <a:ext uri="{FF2B5EF4-FFF2-40B4-BE49-F238E27FC236}">
              <a16:creationId xmlns:a16="http://schemas.microsoft.com/office/drawing/2014/main" id="{CBA98085-4D4C-4D62-B437-30E51262C206}"/>
            </a:ext>
          </a:extLst>
        </xdr:cNvPr>
        <xdr:cNvSpPr txBox="1"/>
      </xdr:nvSpPr>
      <xdr:spPr>
        <a:xfrm>
          <a:off x="13500744" y="664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95267</xdr:rowOff>
    </xdr:from>
    <xdr:ext cx="405111" cy="259045"/>
    <xdr:sp macro="" textlink="">
      <xdr:nvSpPr>
        <xdr:cNvPr id="552" name="n_4aveValue【一般廃棄物処理施設】&#10;有形固定資産減価償却率">
          <a:extLst>
            <a:ext uri="{FF2B5EF4-FFF2-40B4-BE49-F238E27FC236}">
              <a16:creationId xmlns:a16="http://schemas.microsoft.com/office/drawing/2014/main" id="{FA7FC790-CF9B-4E27-A953-BA63F4E69948}"/>
            </a:ext>
          </a:extLst>
        </xdr:cNvPr>
        <xdr:cNvSpPr txBox="1"/>
      </xdr:nvSpPr>
      <xdr:spPr>
        <a:xfrm>
          <a:off x="12611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132097</xdr:rowOff>
    </xdr:from>
    <xdr:ext cx="405111" cy="259045"/>
    <xdr:sp macro="" textlink="">
      <xdr:nvSpPr>
        <xdr:cNvPr id="553" name="n_1mainValue【一般廃棄物処理施設】&#10;有形固定資産減価償却率">
          <a:extLst>
            <a:ext uri="{FF2B5EF4-FFF2-40B4-BE49-F238E27FC236}">
              <a16:creationId xmlns:a16="http://schemas.microsoft.com/office/drawing/2014/main" id="{00B1A374-F557-4E7A-BACC-AC5B2A8D37EE}"/>
            </a:ext>
          </a:extLst>
        </xdr:cNvPr>
        <xdr:cNvSpPr txBox="1"/>
      </xdr:nvSpPr>
      <xdr:spPr>
        <a:xfrm>
          <a:off x="15266044"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31513</xdr:rowOff>
    </xdr:from>
    <xdr:ext cx="405111" cy="259045"/>
    <xdr:sp macro="" textlink="">
      <xdr:nvSpPr>
        <xdr:cNvPr id="554" name="n_2mainValue【一般廃棄物処理施設】&#10;有形固定資産減価償却率">
          <a:extLst>
            <a:ext uri="{FF2B5EF4-FFF2-40B4-BE49-F238E27FC236}">
              <a16:creationId xmlns:a16="http://schemas.microsoft.com/office/drawing/2014/main" id="{3CF72558-12D8-4DC7-8C9D-641613E2088C}"/>
            </a:ext>
          </a:extLst>
        </xdr:cNvPr>
        <xdr:cNvSpPr txBox="1"/>
      </xdr:nvSpPr>
      <xdr:spPr>
        <a:xfrm>
          <a:off x="14389744" y="568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84091</xdr:rowOff>
    </xdr:from>
    <xdr:ext cx="405111" cy="259045"/>
    <xdr:sp macro="" textlink="">
      <xdr:nvSpPr>
        <xdr:cNvPr id="555" name="n_3mainValue【一般廃棄物処理施設】&#10;有形固定資産減価償却率">
          <a:extLst>
            <a:ext uri="{FF2B5EF4-FFF2-40B4-BE49-F238E27FC236}">
              <a16:creationId xmlns:a16="http://schemas.microsoft.com/office/drawing/2014/main" id="{2AB6C5E9-279D-45CB-9E27-8BA95F8B3668}"/>
            </a:ext>
          </a:extLst>
        </xdr:cNvPr>
        <xdr:cNvSpPr txBox="1"/>
      </xdr:nvSpPr>
      <xdr:spPr>
        <a:xfrm>
          <a:off x="13500744" y="557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6367</xdr:rowOff>
    </xdr:from>
    <xdr:ext cx="405111" cy="259045"/>
    <xdr:sp macro="" textlink="">
      <xdr:nvSpPr>
        <xdr:cNvPr id="556" name="n_4mainValue【一般廃棄物処理施設】&#10;有形固定資産減価償却率">
          <a:extLst>
            <a:ext uri="{FF2B5EF4-FFF2-40B4-BE49-F238E27FC236}">
              <a16:creationId xmlns:a16="http://schemas.microsoft.com/office/drawing/2014/main" id="{D0C19868-B892-4BFB-A470-25A8BEA74642}"/>
            </a:ext>
          </a:extLst>
        </xdr:cNvPr>
        <xdr:cNvSpPr txBox="1"/>
      </xdr:nvSpPr>
      <xdr:spPr>
        <a:xfrm>
          <a:off x="12611744" y="549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a:extLst>
            <a:ext uri="{FF2B5EF4-FFF2-40B4-BE49-F238E27FC236}">
              <a16:creationId xmlns:a16="http://schemas.microsoft.com/office/drawing/2014/main" id="{E331A186-D9A2-4C58-B97C-9039AA60ADF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a:extLst>
            <a:ext uri="{FF2B5EF4-FFF2-40B4-BE49-F238E27FC236}">
              <a16:creationId xmlns:a16="http://schemas.microsoft.com/office/drawing/2014/main" id="{B86928AF-8719-4337-AC6E-A8B8DF0A8CE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a:extLst>
            <a:ext uri="{FF2B5EF4-FFF2-40B4-BE49-F238E27FC236}">
              <a16:creationId xmlns:a16="http://schemas.microsoft.com/office/drawing/2014/main" id="{DE264FA4-EF92-4F53-B077-715EF270340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a:extLst>
            <a:ext uri="{FF2B5EF4-FFF2-40B4-BE49-F238E27FC236}">
              <a16:creationId xmlns:a16="http://schemas.microsoft.com/office/drawing/2014/main" id="{444CCD26-3487-40F7-9193-264C50FE29E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a:extLst>
            <a:ext uri="{FF2B5EF4-FFF2-40B4-BE49-F238E27FC236}">
              <a16:creationId xmlns:a16="http://schemas.microsoft.com/office/drawing/2014/main" id="{51C03248-A347-4C3F-933B-33386637845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a:extLst>
            <a:ext uri="{FF2B5EF4-FFF2-40B4-BE49-F238E27FC236}">
              <a16:creationId xmlns:a16="http://schemas.microsoft.com/office/drawing/2014/main" id="{AE548ED3-FB29-449B-A61A-70181E884EB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a:extLst>
            <a:ext uri="{FF2B5EF4-FFF2-40B4-BE49-F238E27FC236}">
              <a16:creationId xmlns:a16="http://schemas.microsoft.com/office/drawing/2014/main" id="{0F3DF7D1-6C45-4B1F-839E-8D0F51F602C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a:extLst>
            <a:ext uri="{FF2B5EF4-FFF2-40B4-BE49-F238E27FC236}">
              <a16:creationId xmlns:a16="http://schemas.microsoft.com/office/drawing/2014/main" id="{82EF8366-AAC3-4687-BE39-022D3CEEE52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a:extLst>
            <a:ext uri="{FF2B5EF4-FFF2-40B4-BE49-F238E27FC236}">
              <a16:creationId xmlns:a16="http://schemas.microsoft.com/office/drawing/2014/main" id="{BF7F01DB-F0FE-463A-9890-D9B553052B2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a:extLst>
            <a:ext uri="{FF2B5EF4-FFF2-40B4-BE49-F238E27FC236}">
              <a16:creationId xmlns:a16="http://schemas.microsoft.com/office/drawing/2014/main" id="{23A5CEA9-5C0C-454D-8828-ACA5FA11C79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67" name="テキスト ボックス 566">
          <a:extLst>
            <a:ext uri="{FF2B5EF4-FFF2-40B4-BE49-F238E27FC236}">
              <a16:creationId xmlns:a16="http://schemas.microsoft.com/office/drawing/2014/main" id="{0F9515A8-510F-49E4-AA2F-3AF2C7BEA054}"/>
            </a:ext>
          </a:extLst>
        </xdr:cNvPr>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92528</xdr:rowOff>
    </xdr:from>
    <xdr:to>
      <xdr:col>120</xdr:col>
      <xdr:colOff>114300</xdr:colOff>
      <xdr:row>42</xdr:row>
      <xdr:rowOff>92528</xdr:rowOff>
    </xdr:to>
    <xdr:cxnSp macro="">
      <xdr:nvCxnSpPr>
        <xdr:cNvPr id="568" name="直線コネクタ 567">
          <a:extLst>
            <a:ext uri="{FF2B5EF4-FFF2-40B4-BE49-F238E27FC236}">
              <a16:creationId xmlns:a16="http://schemas.microsoft.com/office/drawing/2014/main" id="{A36925B2-99B8-470B-AE9E-BA99BF505934}"/>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121755</xdr:rowOff>
    </xdr:from>
    <xdr:ext cx="531299" cy="259045"/>
    <xdr:sp macro="" textlink="">
      <xdr:nvSpPr>
        <xdr:cNvPr id="569" name="テキスト ボックス 568">
          <a:extLst>
            <a:ext uri="{FF2B5EF4-FFF2-40B4-BE49-F238E27FC236}">
              <a16:creationId xmlns:a16="http://schemas.microsoft.com/office/drawing/2014/main" id="{70CC4EA0-CEEC-4935-9EFB-7606F6579794}"/>
            </a:ext>
          </a:extLst>
        </xdr:cNvPr>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70" name="直線コネクタ 569">
          <a:extLst>
            <a:ext uri="{FF2B5EF4-FFF2-40B4-BE49-F238E27FC236}">
              <a16:creationId xmlns:a16="http://schemas.microsoft.com/office/drawing/2014/main" id="{5DF1A491-FB3D-4E6E-A16A-8FA270BCD84C}"/>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71" name="テキスト ボックス 570">
          <a:extLst>
            <a:ext uri="{FF2B5EF4-FFF2-40B4-BE49-F238E27FC236}">
              <a16:creationId xmlns:a16="http://schemas.microsoft.com/office/drawing/2014/main" id="{9717195E-0238-40D7-BDEA-9EA35C2A4FE0}"/>
            </a:ext>
          </a:extLst>
        </xdr:cNvPr>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2" name="直線コネクタ 571">
          <a:extLst>
            <a:ext uri="{FF2B5EF4-FFF2-40B4-BE49-F238E27FC236}">
              <a16:creationId xmlns:a16="http://schemas.microsoft.com/office/drawing/2014/main" id="{F53906DF-DAC9-431B-9724-0E54BCFB430F}"/>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73" name="テキスト ボックス 572">
          <a:extLst>
            <a:ext uri="{FF2B5EF4-FFF2-40B4-BE49-F238E27FC236}">
              <a16:creationId xmlns:a16="http://schemas.microsoft.com/office/drawing/2014/main" id="{FDF09371-7E8E-441D-9493-C7DF299E2A4B}"/>
            </a:ext>
          </a:extLst>
        </xdr:cNvPr>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4" name="直線コネクタ 573">
          <a:extLst>
            <a:ext uri="{FF2B5EF4-FFF2-40B4-BE49-F238E27FC236}">
              <a16:creationId xmlns:a16="http://schemas.microsoft.com/office/drawing/2014/main" id="{21E16E87-0603-4B82-967D-3AF37C1DDEF2}"/>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75" name="テキスト ボックス 574">
          <a:extLst>
            <a:ext uri="{FF2B5EF4-FFF2-40B4-BE49-F238E27FC236}">
              <a16:creationId xmlns:a16="http://schemas.microsoft.com/office/drawing/2014/main" id="{B5B809E9-C593-40FD-A81D-C4012C3D6772}"/>
            </a:ext>
          </a:extLst>
        </xdr:cNvPr>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6" name="直線コネクタ 575">
          <a:extLst>
            <a:ext uri="{FF2B5EF4-FFF2-40B4-BE49-F238E27FC236}">
              <a16:creationId xmlns:a16="http://schemas.microsoft.com/office/drawing/2014/main" id="{FD2F018A-AB26-4654-BA9C-147A68760F24}"/>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7" name="テキスト ボックス 576">
          <a:extLst>
            <a:ext uri="{FF2B5EF4-FFF2-40B4-BE49-F238E27FC236}">
              <a16:creationId xmlns:a16="http://schemas.microsoft.com/office/drawing/2014/main" id="{395A9B8A-4993-41BA-9BB3-13A4101A6D97}"/>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8" name="直線コネクタ 577">
          <a:extLst>
            <a:ext uri="{FF2B5EF4-FFF2-40B4-BE49-F238E27FC236}">
              <a16:creationId xmlns:a16="http://schemas.microsoft.com/office/drawing/2014/main" id="{E35F519F-073F-4B33-A496-E946A7C4AF46}"/>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9" name="テキスト ボックス 578">
          <a:extLst>
            <a:ext uri="{FF2B5EF4-FFF2-40B4-BE49-F238E27FC236}">
              <a16:creationId xmlns:a16="http://schemas.microsoft.com/office/drawing/2014/main" id="{EED26677-BAB4-4E9B-9F80-7D490424122E}"/>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80" name="直線コネクタ 579">
          <a:extLst>
            <a:ext uri="{FF2B5EF4-FFF2-40B4-BE49-F238E27FC236}">
              <a16:creationId xmlns:a16="http://schemas.microsoft.com/office/drawing/2014/main" id="{E257859D-8D54-443B-8BC2-CA8EE74F445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81" name="テキスト ボックス 580">
          <a:extLst>
            <a:ext uri="{FF2B5EF4-FFF2-40B4-BE49-F238E27FC236}">
              <a16:creationId xmlns:a16="http://schemas.microsoft.com/office/drawing/2014/main" id="{8DC961A9-3E7B-4836-B65B-B9B9313538D7}"/>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2" name="【一般廃棄物処理施設】&#10;一人当たり有形固定資産（償却資産）額グラフ枠">
          <a:extLst>
            <a:ext uri="{FF2B5EF4-FFF2-40B4-BE49-F238E27FC236}">
              <a16:creationId xmlns:a16="http://schemas.microsoft.com/office/drawing/2014/main" id="{A849D137-8D48-409F-9184-2333134E086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165681</xdr:rowOff>
    </xdr:from>
    <xdr:to>
      <xdr:col>116</xdr:col>
      <xdr:colOff>62864</xdr:colOff>
      <xdr:row>42</xdr:row>
      <xdr:rowOff>80364</xdr:rowOff>
    </xdr:to>
    <xdr:cxnSp macro="">
      <xdr:nvCxnSpPr>
        <xdr:cNvPr id="583" name="直線コネクタ 582">
          <a:extLst>
            <a:ext uri="{FF2B5EF4-FFF2-40B4-BE49-F238E27FC236}">
              <a16:creationId xmlns:a16="http://schemas.microsoft.com/office/drawing/2014/main" id="{DA72F1AA-B709-46BD-B0A4-0A47C2A1CA8D}"/>
            </a:ext>
          </a:extLst>
        </xdr:cNvPr>
        <xdr:cNvCxnSpPr/>
      </xdr:nvCxnSpPr>
      <xdr:spPr>
        <a:xfrm flipV="1">
          <a:off x="22160864" y="5823531"/>
          <a:ext cx="0" cy="1457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84191</xdr:rowOff>
    </xdr:from>
    <xdr:ext cx="534377" cy="259045"/>
    <xdr:sp macro="" textlink="">
      <xdr:nvSpPr>
        <xdr:cNvPr id="584" name="【一般廃棄物処理施設】&#10;一人当たり有形固定資産（償却資産）額最小値テキスト">
          <a:extLst>
            <a:ext uri="{FF2B5EF4-FFF2-40B4-BE49-F238E27FC236}">
              <a16:creationId xmlns:a16="http://schemas.microsoft.com/office/drawing/2014/main" id="{A3E92479-389D-4B29-B200-950AFECD9890}"/>
            </a:ext>
          </a:extLst>
        </xdr:cNvPr>
        <xdr:cNvSpPr txBox="1"/>
      </xdr:nvSpPr>
      <xdr:spPr>
        <a:xfrm>
          <a:off x="22199600" y="728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80364</xdr:rowOff>
    </xdr:from>
    <xdr:to>
      <xdr:col>116</xdr:col>
      <xdr:colOff>152400</xdr:colOff>
      <xdr:row>42</xdr:row>
      <xdr:rowOff>80364</xdr:rowOff>
    </xdr:to>
    <xdr:cxnSp macro="">
      <xdr:nvCxnSpPr>
        <xdr:cNvPr id="585" name="直線コネクタ 584">
          <a:extLst>
            <a:ext uri="{FF2B5EF4-FFF2-40B4-BE49-F238E27FC236}">
              <a16:creationId xmlns:a16="http://schemas.microsoft.com/office/drawing/2014/main" id="{9AE6951D-AC07-4EE2-92D1-6C7655A6BC3F}"/>
            </a:ext>
          </a:extLst>
        </xdr:cNvPr>
        <xdr:cNvCxnSpPr/>
      </xdr:nvCxnSpPr>
      <xdr:spPr>
        <a:xfrm>
          <a:off x="22072600" y="7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112358</xdr:rowOff>
    </xdr:from>
    <xdr:ext cx="599010" cy="259045"/>
    <xdr:sp macro="" textlink="">
      <xdr:nvSpPr>
        <xdr:cNvPr id="586" name="【一般廃棄物処理施設】&#10;一人当たり有形固定資産（償却資産）額最大値テキスト">
          <a:extLst>
            <a:ext uri="{FF2B5EF4-FFF2-40B4-BE49-F238E27FC236}">
              <a16:creationId xmlns:a16="http://schemas.microsoft.com/office/drawing/2014/main" id="{2B555EC7-9C92-4B55-B739-09C4FA34D45B}"/>
            </a:ext>
          </a:extLst>
        </xdr:cNvPr>
        <xdr:cNvSpPr txBox="1"/>
      </xdr:nvSpPr>
      <xdr:spPr>
        <a:xfrm>
          <a:off x="22199600" y="5598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165681</xdr:rowOff>
    </xdr:from>
    <xdr:to>
      <xdr:col>116</xdr:col>
      <xdr:colOff>152400</xdr:colOff>
      <xdr:row>33</xdr:row>
      <xdr:rowOff>165681</xdr:rowOff>
    </xdr:to>
    <xdr:cxnSp macro="">
      <xdr:nvCxnSpPr>
        <xdr:cNvPr id="587" name="直線コネクタ 586">
          <a:extLst>
            <a:ext uri="{FF2B5EF4-FFF2-40B4-BE49-F238E27FC236}">
              <a16:creationId xmlns:a16="http://schemas.microsoft.com/office/drawing/2014/main" id="{82341A25-31B4-4FD4-B0FB-D9DA5DD226DA}"/>
            </a:ext>
          </a:extLst>
        </xdr:cNvPr>
        <xdr:cNvCxnSpPr/>
      </xdr:nvCxnSpPr>
      <xdr:spPr>
        <a:xfrm>
          <a:off x="22072600" y="5823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6473</xdr:rowOff>
    </xdr:from>
    <xdr:ext cx="534377" cy="259045"/>
    <xdr:sp macro="" textlink="">
      <xdr:nvSpPr>
        <xdr:cNvPr id="588" name="【一般廃棄物処理施設】&#10;一人当たり有形固定資産（償却資産）額平均値テキスト">
          <a:extLst>
            <a:ext uri="{FF2B5EF4-FFF2-40B4-BE49-F238E27FC236}">
              <a16:creationId xmlns:a16="http://schemas.microsoft.com/office/drawing/2014/main" id="{56BA628C-3F56-45D8-B263-C40742E29B4B}"/>
            </a:ext>
          </a:extLst>
        </xdr:cNvPr>
        <xdr:cNvSpPr txBox="1"/>
      </xdr:nvSpPr>
      <xdr:spPr>
        <a:xfrm>
          <a:off x="22199600" y="6521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28046</xdr:rowOff>
    </xdr:from>
    <xdr:to>
      <xdr:col>116</xdr:col>
      <xdr:colOff>114300</xdr:colOff>
      <xdr:row>38</xdr:row>
      <xdr:rowOff>129646</xdr:rowOff>
    </xdr:to>
    <xdr:sp macro="" textlink="">
      <xdr:nvSpPr>
        <xdr:cNvPr id="589" name="フローチャート: 判断 588">
          <a:extLst>
            <a:ext uri="{FF2B5EF4-FFF2-40B4-BE49-F238E27FC236}">
              <a16:creationId xmlns:a16="http://schemas.microsoft.com/office/drawing/2014/main" id="{E18DB3DD-20D1-4D09-9B69-00837D25C74A}"/>
            </a:ext>
          </a:extLst>
        </xdr:cNvPr>
        <xdr:cNvSpPr/>
      </xdr:nvSpPr>
      <xdr:spPr>
        <a:xfrm>
          <a:off x="22110700" y="654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49582</xdr:rowOff>
    </xdr:from>
    <xdr:to>
      <xdr:col>112</xdr:col>
      <xdr:colOff>38100</xdr:colOff>
      <xdr:row>38</xdr:row>
      <xdr:rowOff>151182</xdr:rowOff>
    </xdr:to>
    <xdr:sp macro="" textlink="">
      <xdr:nvSpPr>
        <xdr:cNvPr id="590" name="フローチャート: 判断 589">
          <a:extLst>
            <a:ext uri="{FF2B5EF4-FFF2-40B4-BE49-F238E27FC236}">
              <a16:creationId xmlns:a16="http://schemas.microsoft.com/office/drawing/2014/main" id="{FF02BBB7-044C-46A2-BD77-E02E55EDA5C9}"/>
            </a:ext>
          </a:extLst>
        </xdr:cNvPr>
        <xdr:cNvSpPr/>
      </xdr:nvSpPr>
      <xdr:spPr>
        <a:xfrm>
          <a:off x="21272500" y="656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62531</xdr:rowOff>
    </xdr:from>
    <xdr:to>
      <xdr:col>107</xdr:col>
      <xdr:colOff>101600</xdr:colOff>
      <xdr:row>38</xdr:row>
      <xdr:rowOff>164131</xdr:rowOff>
    </xdr:to>
    <xdr:sp macro="" textlink="">
      <xdr:nvSpPr>
        <xdr:cNvPr id="591" name="フローチャート: 判断 590">
          <a:extLst>
            <a:ext uri="{FF2B5EF4-FFF2-40B4-BE49-F238E27FC236}">
              <a16:creationId xmlns:a16="http://schemas.microsoft.com/office/drawing/2014/main" id="{57C04282-2E06-4515-818E-A93322F978FC}"/>
            </a:ext>
          </a:extLst>
        </xdr:cNvPr>
        <xdr:cNvSpPr/>
      </xdr:nvSpPr>
      <xdr:spPr>
        <a:xfrm>
          <a:off x="20383500" y="657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94307</xdr:rowOff>
    </xdr:from>
    <xdr:to>
      <xdr:col>102</xdr:col>
      <xdr:colOff>165100</xdr:colOff>
      <xdr:row>39</xdr:row>
      <xdr:rowOff>24457</xdr:rowOff>
    </xdr:to>
    <xdr:sp macro="" textlink="">
      <xdr:nvSpPr>
        <xdr:cNvPr id="592" name="フローチャート: 判断 591">
          <a:extLst>
            <a:ext uri="{FF2B5EF4-FFF2-40B4-BE49-F238E27FC236}">
              <a16:creationId xmlns:a16="http://schemas.microsoft.com/office/drawing/2014/main" id="{4CCB4601-90A6-4BB5-B1E9-CF25D74C2842}"/>
            </a:ext>
          </a:extLst>
        </xdr:cNvPr>
        <xdr:cNvSpPr/>
      </xdr:nvSpPr>
      <xdr:spPr>
        <a:xfrm>
          <a:off x="19494500" y="660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72312</xdr:rowOff>
    </xdr:from>
    <xdr:to>
      <xdr:col>98</xdr:col>
      <xdr:colOff>38100</xdr:colOff>
      <xdr:row>39</xdr:row>
      <xdr:rowOff>2462</xdr:rowOff>
    </xdr:to>
    <xdr:sp macro="" textlink="">
      <xdr:nvSpPr>
        <xdr:cNvPr id="593" name="フローチャート: 判断 592">
          <a:extLst>
            <a:ext uri="{FF2B5EF4-FFF2-40B4-BE49-F238E27FC236}">
              <a16:creationId xmlns:a16="http://schemas.microsoft.com/office/drawing/2014/main" id="{95478AC3-6AD4-41D1-B699-A8FC9297EB29}"/>
            </a:ext>
          </a:extLst>
        </xdr:cNvPr>
        <xdr:cNvSpPr/>
      </xdr:nvSpPr>
      <xdr:spPr>
        <a:xfrm>
          <a:off x="18605500" y="658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86B18455-07E5-4BBF-BAA7-6323EB7FAC1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3111CB11-7AAC-40F0-BE54-D08DBFDD091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6" name="テキスト ボックス 595">
          <a:extLst>
            <a:ext uri="{FF2B5EF4-FFF2-40B4-BE49-F238E27FC236}">
              <a16:creationId xmlns:a16="http://schemas.microsoft.com/office/drawing/2014/main" id="{47466181-CBEE-4ADD-8247-A3387548A99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7" name="テキスト ボックス 596">
          <a:extLst>
            <a:ext uri="{FF2B5EF4-FFF2-40B4-BE49-F238E27FC236}">
              <a16:creationId xmlns:a16="http://schemas.microsoft.com/office/drawing/2014/main" id="{41D0CCF1-2E3E-4A90-8AAC-50BE9A0874C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8" name="テキスト ボックス 597">
          <a:extLst>
            <a:ext uri="{FF2B5EF4-FFF2-40B4-BE49-F238E27FC236}">
              <a16:creationId xmlns:a16="http://schemas.microsoft.com/office/drawing/2014/main" id="{10407088-BCD6-4801-95ED-00E3D2925BF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158429</xdr:rowOff>
    </xdr:from>
    <xdr:to>
      <xdr:col>116</xdr:col>
      <xdr:colOff>114300</xdr:colOff>
      <xdr:row>38</xdr:row>
      <xdr:rowOff>88579</xdr:rowOff>
    </xdr:to>
    <xdr:sp macro="" textlink="">
      <xdr:nvSpPr>
        <xdr:cNvPr id="599" name="楕円 598">
          <a:extLst>
            <a:ext uri="{FF2B5EF4-FFF2-40B4-BE49-F238E27FC236}">
              <a16:creationId xmlns:a16="http://schemas.microsoft.com/office/drawing/2014/main" id="{8333E943-9FC9-4B28-81D1-E108B373EA21}"/>
            </a:ext>
          </a:extLst>
        </xdr:cNvPr>
        <xdr:cNvSpPr/>
      </xdr:nvSpPr>
      <xdr:spPr>
        <a:xfrm>
          <a:off x="22110700" y="650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9856</xdr:rowOff>
    </xdr:from>
    <xdr:ext cx="534377" cy="259045"/>
    <xdr:sp macro="" textlink="">
      <xdr:nvSpPr>
        <xdr:cNvPr id="600" name="【一般廃棄物処理施設】&#10;一人当たり有形固定資産（償却資産）額該当値テキスト">
          <a:extLst>
            <a:ext uri="{FF2B5EF4-FFF2-40B4-BE49-F238E27FC236}">
              <a16:creationId xmlns:a16="http://schemas.microsoft.com/office/drawing/2014/main" id="{FFA1B532-EACF-4894-8ABD-026839F2FB40}"/>
            </a:ext>
          </a:extLst>
        </xdr:cNvPr>
        <xdr:cNvSpPr txBox="1"/>
      </xdr:nvSpPr>
      <xdr:spPr>
        <a:xfrm>
          <a:off x="22199600" y="635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151065</xdr:rowOff>
    </xdr:from>
    <xdr:to>
      <xdr:col>112</xdr:col>
      <xdr:colOff>38100</xdr:colOff>
      <xdr:row>38</xdr:row>
      <xdr:rowOff>81215</xdr:rowOff>
    </xdr:to>
    <xdr:sp macro="" textlink="">
      <xdr:nvSpPr>
        <xdr:cNvPr id="601" name="楕円 600">
          <a:extLst>
            <a:ext uri="{FF2B5EF4-FFF2-40B4-BE49-F238E27FC236}">
              <a16:creationId xmlns:a16="http://schemas.microsoft.com/office/drawing/2014/main" id="{ADA6456F-C35C-48B2-835F-192F2E66D819}"/>
            </a:ext>
          </a:extLst>
        </xdr:cNvPr>
        <xdr:cNvSpPr/>
      </xdr:nvSpPr>
      <xdr:spPr>
        <a:xfrm>
          <a:off x="21272500" y="649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30414</xdr:rowOff>
    </xdr:from>
    <xdr:to>
      <xdr:col>116</xdr:col>
      <xdr:colOff>63500</xdr:colOff>
      <xdr:row>38</xdr:row>
      <xdr:rowOff>37779</xdr:rowOff>
    </xdr:to>
    <xdr:cxnSp macro="">
      <xdr:nvCxnSpPr>
        <xdr:cNvPr id="602" name="直線コネクタ 601">
          <a:extLst>
            <a:ext uri="{FF2B5EF4-FFF2-40B4-BE49-F238E27FC236}">
              <a16:creationId xmlns:a16="http://schemas.microsoft.com/office/drawing/2014/main" id="{F7E52267-1EE8-4FC5-9C4A-9B12672D37F6}"/>
            </a:ext>
          </a:extLst>
        </xdr:cNvPr>
        <xdr:cNvCxnSpPr/>
      </xdr:nvCxnSpPr>
      <xdr:spPr>
        <a:xfrm>
          <a:off x="21323300" y="6545514"/>
          <a:ext cx="838200" cy="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139357</xdr:rowOff>
    </xdr:from>
    <xdr:to>
      <xdr:col>107</xdr:col>
      <xdr:colOff>101600</xdr:colOff>
      <xdr:row>38</xdr:row>
      <xdr:rowOff>69507</xdr:rowOff>
    </xdr:to>
    <xdr:sp macro="" textlink="">
      <xdr:nvSpPr>
        <xdr:cNvPr id="603" name="楕円 602">
          <a:extLst>
            <a:ext uri="{FF2B5EF4-FFF2-40B4-BE49-F238E27FC236}">
              <a16:creationId xmlns:a16="http://schemas.microsoft.com/office/drawing/2014/main" id="{A97939A9-C6C8-499D-9DD9-FF2E5CEC8499}"/>
            </a:ext>
          </a:extLst>
        </xdr:cNvPr>
        <xdr:cNvSpPr/>
      </xdr:nvSpPr>
      <xdr:spPr>
        <a:xfrm>
          <a:off x="20383500" y="648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18707</xdr:rowOff>
    </xdr:from>
    <xdr:to>
      <xdr:col>111</xdr:col>
      <xdr:colOff>177800</xdr:colOff>
      <xdr:row>38</xdr:row>
      <xdr:rowOff>30414</xdr:rowOff>
    </xdr:to>
    <xdr:cxnSp macro="">
      <xdr:nvCxnSpPr>
        <xdr:cNvPr id="604" name="直線コネクタ 603">
          <a:extLst>
            <a:ext uri="{FF2B5EF4-FFF2-40B4-BE49-F238E27FC236}">
              <a16:creationId xmlns:a16="http://schemas.microsoft.com/office/drawing/2014/main" id="{A204A72D-AAF8-451A-A3B7-93847097CD2B}"/>
            </a:ext>
          </a:extLst>
        </xdr:cNvPr>
        <xdr:cNvCxnSpPr/>
      </xdr:nvCxnSpPr>
      <xdr:spPr>
        <a:xfrm>
          <a:off x="20434300" y="6533807"/>
          <a:ext cx="889000" cy="1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130099</xdr:rowOff>
    </xdr:from>
    <xdr:to>
      <xdr:col>102</xdr:col>
      <xdr:colOff>165100</xdr:colOff>
      <xdr:row>38</xdr:row>
      <xdr:rowOff>60249</xdr:rowOff>
    </xdr:to>
    <xdr:sp macro="" textlink="">
      <xdr:nvSpPr>
        <xdr:cNvPr id="605" name="楕円 604">
          <a:extLst>
            <a:ext uri="{FF2B5EF4-FFF2-40B4-BE49-F238E27FC236}">
              <a16:creationId xmlns:a16="http://schemas.microsoft.com/office/drawing/2014/main" id="{C538F906-0BB8-4543-A5D4-6BDA3E781111}"/>
            </a:ext>
          </a:extLst>
        </xdr:cNvPr>
        <xdr:cNvSpPr/>
      </xdr:nvSpPr>
      <xdr:spPr>
        <a:xfrm>
          <a:off x="19494500" y="647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9449</xdr:rowOff>
    </xdr:from>
    <xdr:to>
      <xdr:col>107</xdr:col>
      <xdr:colOff>50800</xdr:colOff>
      <xdr:row>38</xdr:row>
      <xdr:rowOff>18707</xdr:rowOff>
    </xdr:to>
    <xdr:cxnSp macro="">
      <xdr:nvCxnSpPr>
        <xdr:cNvPr id="606" name="直線コネクタ 605">
          <a:extLst>
            <a:ext uri="{FF2B5EF4-FFF2-40B4-BE49-F238E27FC236}">
              <a16:creationId xmlns:a16="http://schemas.microsoft.com/office/drawing/2014/main" id="{424BD666-20CF-4CAA-BF2B-5BD0383AC1BD}"/>
            </a:ext>
          </a:extLst>
        </xdr:cNvPr>
        <xdr:cNvCxnSpPr/>
      </xdr:nvCxnSpPr>
      <xdr:spPr>
        <a:xfrm>
          <a:off x="19545300" y="6524549"/>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104381</xdr:rowOff>
    </xdr:from>
    <xdr:to>
      <xdr:col>98</xdr:col>
      <xdr:colOff>38100</xdr:colOff>
      <xdr:row>38</xdr:row>
      <xdr:rowOff>34531</xdr:rowOff>
    </xdr:to>
    <xdr:sp macro="" textlink="">
      <xdr:nvSpPr>
        <xdr:cNvPr id="607" name="楕円 606">
          <a:extLst>
            <a:ext uri="{FF2B5EF4-FFF2-40B4-BE49-F238E27FC236}">
              <a16:creationId xmlns:a16="http://schemas.microsoft.com/office/drawing/2014/main" id="{23C995C0-D7AA-4F05-81A6-B66A49B3ABF5}"/>
            </a:ext>
          </a:extLst>
        </xdr:cNvPr>
        <xdr:cNvSpPr/>
      </xdr:nvSpPr>
      <xdr:spPr>
        <a:xfrm>
          <a:off x="18605500" y="644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155181</xdr:rowOff>
    </xdr:from>
    <xdr:to>
      <xdr:col>102</xdr:col>
      <xdr:colOff>114300</xdr:colOff>
      <xdr:row>38</xdr:row>
      <xdr:rowOff>9449</xdr:rowOff>
    </xdr:to>
    <xdr:cxnSp macro="">
      <xdr:nvCxnSpPr>
        <xdr:cNvPr id="608" name="直線コネクタ 607">
          <a:extLst>
            <a:ext uri="{FF2B5EF4-FFF2-40B4-BE49-F238E27FC236}">
              <a16:creationId xmlns:a16="http://schemas.microsoft.com/office/drawing/2014/main" id="{A9FAC874-56FF-43FD-9A25-3934214D7F42}"/>
            </a:ext>
          </a:extLst>
        </xdr:cNvPr>
        <xdr:cNvCxnSpPr/>
      </xdr:nvCxnSpPr>
      <xdr:spPr>
        <a:xfrm>
          <a:off x="18656300" y="6498831"/>
          <a:ext cx="8890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142309</xdr:rowOff>
    </xdr:from>
    <xdr:ext cx="534377" cy="259045"/>
    <xdr:sp macro="" textlink="">
      <xdr:nvSpPr>
        <xdr:cNvPr id="609" name="n_1aveValue【一般廃棄物処理施設】&#10;一人当たり有形固定資産（償却資産）額">
          <a:extLst>
            <a:ext uri="{FF2B5EF4-FFF2-40B4-BE49-F238E27FC236}">
              <a16:creationId xmlns:a16="http://schemas.microsoft.com/office/drawing/2014/main" id="{7C4938D2-91A9-4239-BCFC-3F04EAE361CA}"/>
            </a:ext>
          </a:extLst>
        </xdr:cNvPr>
        <xdr:cNvSpPr txBox="1"/>
      </xdr:nvSpPr>
      <xdr:spPr>
        <a:xfrm>
          <a:off x="21043411" y="66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155258</xdr:rowOff>
    </xdr:from>
    <xdr:ext cx="534377" cy="259045"/>
    <xdr:sp macro="" textlink="">
      <xdr:nvSpPr>
        <xdr:cNvPr id="610" name="n_2aveValue【一般廃棄物処理施設】&#10;一人当たり有形固定資産（償却資産）額">
          <a:extLst>
            <a:ext uri="{FF2B5EF4-FFF2-40B4-BE49-F238E27FC236}">
              <a16:creationId xmlns:a16="http://schemas.microsoft.com/office/drawing/2014/main" id="{A02C856F-AFC3-448C-80FC-58279A28836B}"/>
            </a:ext>
          </a:extLst>
        </xdr:cNvPr>
        <xdr:cNvSpPr txBox="1"/>
      </xdr:nvSpPr>
      <xdr:spPr>
        <a:xfrm>
          <a:off x="20167111" y="667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15584</xdr:rowOff>
    </xdr:from>
    <xdr:ext cx="534377" cy="259045"/>
    <xdr:sp macro="" textlink="">
      <xdr:nvSpPr>
        <xdr:cNvPr id="611" name="n_3aveValue【一般廃棄物処理施設】&#10;一人当たり有形固定資産（償却資産）額">
          <a:extLst>
            <a:ext uri="{FF2B5EF4-FFF2-40B4-BE49-F238E27FC236}">
              <a16:creationId xmlns:a16="http://schemas.microsoft.com/office/drawing/2014/main" id="{FB26B0CD-D3AF-49C8-AF7E-63890AF4679A}"/>
            </a:ext>
          </a:extLst>
        </xdr:cNvPr>
        <xdr:cNvSpPr txBox="1"/>
      </xdr:nvSpPr>
      <xdr:spPr>
        <a:xfrm>
          <a:off x="19278111" y="670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165039</xdr:rowOff>
    </xdr:from>
    <xdr:ext cx="534377" cy="259045"/>
    <xdr:sp macro="" textlink="">
      <xdr:nvSpPr>
        <xdr:cNvPr id="612" name="n_4aveValue【一般廃棄物処理施設】&#10;一人当たり有形固定資産（償却資産）額">
          <a:extLst>
            <a:ext uri="{FF2B5EF4-FFF2-40B4-BE49-F238E27FC236}">
              <a16:creationId xmlns:a16="http://schemas.microsoft.com/office/drawing/2014/main" id="{0C18CB29-C1FF-451E-974F-681A5898E957}"/>
            </a:ext>
          </a:extLst>
        </xdr:cNvPr>
        <xdr:cNvSpPr txBox="1"/>
      </xdr:nvSpPr>
      <xdr:spPr>
        <a:xfrm>
          <a:off x="18389111" y="668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97742</xdr:rowOff>
    </xdr:from>
    <xdr:ext cx="534377" cy="259045"/>
    <xdr:sp macro="" textlink="">
      <xdr:nvSpPr>
        <xdr:cNvPr id="613" name="n_1mainValue【一般廃棄物処理施設】&#10;一人当たり有形固定資産（償却資産）額">
          <a:extLst>
            <a:ext uri="{FF2B5EF4-FFF2-40B4-BE49-F238E27FC236}">
              <a16:creationId xmlns:a16="http://schemas.microsoft.com/office/drawing/2014/main" id="{621B70F4-6E2C-48A9-B91F-9CB9085573C4}"/>
            </a:ext>
          </a:extLst>
        </xdr:cNvPr>
        <xdr:cNvSpPr txBox="1"/>
      </xdr:nvSpPr>
      <xdr:spPr>
        <a:xfrm>
          <a:off x="21043411" y="626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86034</xdr:rowOff>
    </xdr:from>
    <xdr:ext cx="534377" cy="259045"/>
    <xdr:sp macro="" textlink="">
      <xdr:nvSpPr>
        <xdr:cNvPr id="614" name="n_2mainValue【一般廃棄物処理施設】&#10;一人当たり有形固定資産（償却資産）額">
          <a:extLst>
            <a:ext uri="{FF2B5EF4-FFF2-40B4-BE49-F238E27FC236}">
              <a16:creationId xmlns:a16="http://schemas.microsoft.com/office/drawing/2014/main" id="{40DC91B2-DB3C-4B6B-AC38-A8E82714B338}"/>
            </a:ext>
          </a:extLst>
        </xdr:cNvPr>
        <xdr:cNvSpPr txBox="1"/>
      </xdr:nvSpPr>
      <xdr:spPr>
        <a:xfrm>
          <a:off x="20167111" y="625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76776</xdr:rowOff>
    </xdr:from>
    <xdr:ext cx="534377" cy="259045"/>
    <xdr:sp macro="" textlink="">
      <xdr:nvSpPr>
        <xdr:cNvPr id="615" name="n_3mainValue【一般廃棄物処理施設】&#10;一人当たり有形固定資産（償却資産）額">
          <a:extLst>
            <a:ext uri="{FF2B5EF4-FFF2-40B4-BE49-F238E27FC236}">
              <a16:creationId xmlns:a16="http://schemas.microsoft.com/office/drawing/2014/main" id="{1998E770-439F-4857-93D6-302A388961BA}"/>
            </a:ext>
          </a:extLst>
        </xdr:cNvPr>
        <xdr:cNvSpPr txBox="1"/>
      </xdr:nvSpPr>
      <xdr:spPr>
        <a:xfrm>
          <a:off x="19278111" y="624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51058</xdr:rowOff>
    </xdr:from>
    <xdr:ext cx="534377" cy="259045"/>
    <xdr:sp macro="" textlink="">
      <xdr:nvSpPr>
        <xdr:cNvPr id="616" name="n_4mainValue【一般廃棄物処理施設】&#10;一人当たり有形固定資産（償却資産）額">
          <a:extLst>
            <a:ext uri="{FF2B5EF4-FFF2-40B4-BE49-F238E27FC236}">
              <a16:creationId xmlns:a16="http://schemas.microsoft.com/office/drawing/2014/main" id="{907941A0-3167-4A84-8D1A-612153C5E414}"/>
            </a:ext>
          </a:extLst>
        </xdr:cNvPr>
        <xdr:cNvSpPr txBox="1"/>
      </xdr:nvSpPr>
      <xdr:spPr>
        <a:xfrm>
          <a:off x="18389111" y="622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7" name="正方形/長方形 616">
          <a:extLst>
            <a:ext uri="{FF2B5EF4-FFF2-40B4-BE49-F238E27FC236}">
              <a16:creationId xmlns:a16="http://schemas.microsoft.com/office/drawing/2014/main" id="{F67BCA85-6BC9-4F3A-879D-E0362B93769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8" name="正方形/長方形 617">
          <a:extLst>
            <a:ext uri="{FF2B5EF4-FFF2-40B4-BE49-F238E27FC236}">
              <a16:creationId xmlns:a16="http://schemas.microsoft.com/office/drawing/2014/main" id="{963FF932-F8EE-4110-BBC4-30CEA4095FF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9" name="正方形/長方形 618">
          <a:extLst>
            <a:ext uri="{FF2B5EF4-FFF2-40B4-BE49-F238E27FC236}">
              <a16:creationId xmlns:a16="http://schemas.microsoft.com/office/drawing/2014/main" id="{B579F80A-3C61-47B7-95EE-4FF202FE3AB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20" name="正方形/長方形 619">
          <a:extLst>
            <a:ext uri="{FF2B5EF4-FFF2-40B4-BE49-F238E27FC236}">
              <a16:creationId xmlns:a16="http://schemas.microsoft.com/office/drawing/2014/main" id="{1E947C5A-5D80-47A7-9527-8F9AE861A19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1" name="正方形/長方形 620">
          <a:extLst>
            <a:ext uri="{FF2B5EF4-FFF2-40B4-BE49-F238E27FC236}">
              <a16:creationId xmlns:a16="http://schemas.microsoft.com/office/drawing/2014/main" id="{391E7920-7E76-4F93-898F-4B5D1CA5E67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2" name="正方形/長方形 621">
          <a:extLst>
            <a:ext uri="{FF2B5EF4-FFF2-40B4-BE49-F238E27FC236}">
              <a16:creationId xmlns:a16="http://schemas.microsoft.com/office/drawing/2014/main" id="{DA8B2ED8-131A-403F-B6A9-2F2B7E898D9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3" name="正方形/長方形 622">
          <a:extLst>
            <a:ext uri="{FF2B5EF4-FFF2-40B4-BE49-F238E27FC236}">
              <a16:creationId xmlns:a16="http://schemas.microsoft.com/office/drawing/2014/main" id="{9CB89CA9-2349-4821-A929-401B611FA26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4" name="正方形/長方形 623">
          <a:extLst>
            <a:ext uri="{FF2B5EF4-FFF2-40B4-BE49-F238E27FC236}">
              <a16:creationId xmlns:a16="http://schemas.microsoft.com/office/drawing/2014/main" id="{944525C3-A15B-413D-82C5-F5BBF44C3E2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5" name="テキスト ボックス 624">
          <a:extLst>
            <a:ext uri="{FF2B5EF4-FFF2-40B4-BE49-F238E27FC236}">
              <a16:creationId xmlns:a16="http://schemas.microsoft.com/office/drawing/2014/main" id="{D822B17A-E2A5-473E-B901-CAD02DC33FE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6" name="直線コネクタ 625">
          <a:extLst>
            <a:ext uri="{FF2B5EF4-FFF2-40B4-BE49-F238E27FC236}">
              <a16:creationId xmlns:a16="http://schemas.microsoft.com/office/drawing/2014/main" id="{913E829E-EDC9-4F2E-9DE1-B9ABCBCF6C3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7" name="テキスト ボックス 626">
          <a:extLst>
            <a:ext uri="{FF2B5EF4-FFF2-40B4-BE49-F238E27FC236}">
              <a16:creationId xmlns:a16="http://schemas.microsoft.com/office/drawing/2014/main" id="{78F8211E-C6CF-45FC-8E92-05AB6D609424}"/>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8" name="直線コネクタ 627">
          <a:extLst>
            <a:ext uri="{FF2B5EF4-FFF2-40B4-BE49-F238E27FC236}">
              <a16:creationId xmlns:a16="http://schemas.microsoft.com/office/drawing/2014/main" id="{3417D019-BDAD-4FF6-84A1-E04BDC7E2808}"/>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9" name="テキスト ボックス 628">
          <a:extLst>
            <a:ext uri="{FF2B5EF4-FFF2-40B4-BE49-F238E27FC236}">
              <a16:creationId xmlns:a16="http://schemas.microsoft.com/office/drawing/2014/main" id="{BE5707E6-911A-4628-815D-AAABF08460E3}"/>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30" name="直線コネクタ 629">
          <a:extLst>
            <a:ext uri="{FF2B5EF4-FFF2-40B4-BE49-F238E27FC236}">
              <a16:creationId xmlns:a16="http://schemas.microsoft.com/office/drawing/2014/main" id="{67B4A323-6288-4DCC-833E-8EBC9BA6F35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31" name="テキスト ボックス 630">
          <a:extLst>
            <a:ext uri="{FF2B5EF4-FFF2-40B4-BE49-F238E27FC236}">
              <a16:creationId xmlns:a16="http://schemas.microsoft.com/office/drawing/2014/main" id="{514E89E3-00B2-4F16-A66A-D2EC3F51542B}"/>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2" name="直線コネクタ 631">
          <a:extLst>
            <a:ext uri="{FF2B5EF4-FFF2-40B4-BE49-F238E27FC236}">
              <a16:creationId xmlns:a16="http://schemas.microsoft.com/office/drawing/2014/main" id="{CB81CE32-0B3D-4357-9945-A0F8D1112BFC}"/>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3" name="テキスト ボックス 632">
          <a:extLst>
            <a:ext uri="{FF2B5EF4-FFF2-40B4-BE49-F238E27FC236}">
              <a16:creationId xmlns:a16="http://schemas.microsoft.com/office/drawing/2014/main" id="{4B9535E6-9C40-4E86-AD61-A0ABC3305307}"/>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4" name="直線コネクタ 633">
          <a:extLst>
            <a:ext uri="{FF2B5EF4-FFF2-40B4-BE49-F238E27FC236}">
              <a16:creationId xmlns:a16="http://schemas.microsoft.com/office/drawing/2014/main" id="{35E55D9B-FBD2-4E0A-B05A-7FF045740E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5" name="テキスト ボックス 634">
          <a:extLst>
            <a:ext uri="{FF2B5EF4-FFF2-40B4-BE49-F238E27FC236}">
              <a16:creationId xmlns:a16="http://schemas.microsoft.com/office/drawing/2014/main" id="{1B1E563A-ADCD-4FEC-A9DC-81160A94F9DE}"/>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6" name="直線コネクタ 635">
          <a:extLst>
            <a:ext uri="{FF2B5EF4-FFF2-40B4-BE49-F238E27FC236}">
              <a16:creationId xmlns:a16="http://schemas.microsoft.com/office/drawing/2014/main" id="{11A716AF-4B3C-4120-9508-066D046A4B25}"/>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7" name="テキスト ボックス 636">
          <a:extLst>
            <a:ext uri="{FF2B5EF4-FFF2-40B4-BE49-F238E27FC236}">
              <a16:creationId xmlns:a16="http://schemas.microsoft.com/office/drawing/2014/main" id="{4A978CF8-B93A-4DC7-AF25-FB3342B871CD}"/>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8" name="直線コネクタ 637">
          <a:extLst>
            <a:ext uri="{FF2B5EF4-FFF2-40B4-BE49-F238E27FC236}">
              <a16:creationId xmlns:a16="http://schemas.microsoft.com/office/drawing/2014/main" id="{F24D4BF1-AD12-4795-B2DC-DBA3B5C7DE42}"/>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9" name="テキスト ボックス 638">
          <a:extLst>
            <a:ext uri="{FF2B5EF4-FFF2-40B4-BE49-F238E27FC236}">
              <a16:creationId xmlns:a16="http://schemas.microsoft.com/office/drawing/2014/main" id="{B5B5106D-AE71-4F8E-B9F7-B707CAC0F229}"/>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40" name="直線コネクタ 639">
          <a:extLst>
            <a:ext uri="{FF2B5EF4-FFF2-40B4-BE49-F238E27FC236}">
              <a16:creationId xmlns:a16="http://schemas.microsoft.com/office/drawing/2014/main" id="{8DF7DDDC-21EA-429C-9EC7-6B0107B8169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41" name="テキスト ボックス 640">
          <a:extLst>
            <a:ext uri="{FF2B5EF4-FFF2-40B4-BE49-F238E27FC236}">
              <a16:creationId xmlns:a16="http://schemas.microsoft.com/office/drawing/2014/main" id="{5B8B6492-A568-4912-9128-3D58DB76CF2B}"/>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42" name="【保健センター・保健所】&#10;有形固定資産減価償却率グラフ枠">
          <a:extLst>
            <a:ext uri="{FF2B5EF4-FFF2-40B4-BE49-F238E27FC236}">
              <a16:creationId xmlns:a16="http://schemas.microsoft.com/office/drawing/2014/main" id="{D7F75061-6B2E-4622-8625-4109EF2A9D4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39188</xdr:rowOff>
    </xdr:to>
    <xdr:cxnSp macro="">
      <xdr:nvCxnSpPr>
        <xdr:cNvPr id="643" name="直線コネクタ 642">
          <a:extLst>
            <a:ext uri="{FF2B5EF4-FFF2-40B4-BE49-F238E27FC236}">
              <a16:creationId xmlns:a16="http://schemas.microsoft.com/office/drawing/2014/main" id="{495B2B19-9EEC-42D9-98AA-600128FE8EC2}"/>
            </a:ext>
          </a:extLst>
        </xdr:cNvPr>
        <xdr:cNvCxnSpPr/>
      </xdr:nvCxnSpPr>
      <xdr:spPr>
        <a:xfrm flipV="1">
          <a:off x="16318864" y="9659983"/>
          <a:ext cx="0" cy="1352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43015</xdr:rowOff>
    </xdr:from>
    <xdr:ext cx="405111" cy="259045"/>
    <xdr:sp macro="" textlink="">
      <xdr:nvSpPr>
        <xdr:cNvPr id="644" name="【保健センター・保健所】&#10;有形固定資産減価償却率最小値テキスト">
          <a:extLst>
            <a:ext uri="{FF2B5EF4-FFF2-40B4-BE49-F238E27FC236}">
              <a16:creationId xmlns:a16="http://schemas.microsoft.com/office/drawing/2014/main" id="{2D81AA15-228D-4750-9208-18F8F17F2166}"/>
            </a:ext>
          </a:extLst>
        </xdr:cNvPr>
        <xdr:cNvSpPr txBox="1"/>
      </xdr:nvSpPr>
      <xdr:spPr>
        <a:xfrm>
          <a:off x="16357600" y="1101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39188</xdr:rowOff>
    </xdr:from>
    <xdr:to>
      <xdr:col>86</xdr:col>
      <xdr:colOff>25400</xdr:colOff>
      <xdr:row>64</xdr:row>
      <xdr:rowOff>39188</xdr:rowOff>
    </xdr:to>
    <xdr:cxnSp macro="">
      <xdr:nvCxnSpPr>
        <xdr:cNvPr id="645" name="直線コネクタ 644">
          <a:extLst>
            <a:ext uri="{FF2B5EF4-FFF2-40B4-BE49-F238E27FC236}">
              <a16:creationId xmlns:a16="http://schemas.microsoft.com/office/drawing/2014/main" id="{D8C83F89-4BC7-4767-8221-D2A54053537D}"/>
            </a:ext>
          </a:extLst>
        </xdr:cNvPr>
        <xdr:cNvCxnSpPr/>
      </xdr:nvCxnSpPr>
      <xdr:spPr>
        <a:xfrm>
          <a:off x="16230600" y="1101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646" name="【保健センター・保健所】&#10;有形固定資産減価償却率最大値テキスト">
          <a:extLst>
            <a:ext uri="{FF2B5EF4-FFF2-40B4-BE49-F238E27FC236}">
              <a16:creationId xmlns:a16="http://schemas.microsoft.com/office/drawing/2014/main" id="{A972A852-C4D8-4988-B5A8-E41A9F13248E}"/>
            </a:ext>
          </a:extLst>
        </xdr:cNvPr>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647" name="直線コネクタ 646">
          <a:extLst>
            <a:ext uri="{FF2B5EF4-FFF2-40B4-BE49-F238E27FC236}">
              <a16:creationId xmlns:a16="http://schemas.microsoft.com/office/drawing/2014/main" id="{C0B43637-EF3D-4282-9F37-AD28FE0BB441}"/>
            </a:ext>
          </a:extLst>
        </xdr:cNvPr>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152961</xdr:rowOff>
    </xdr:from>
    <xdr:ext cx="405111" cy="259045"/>
    <xdr:sp macro="" textlink="">
      <xdr:nvSpPr>
        <xdr:cNvPr id="648" name="【保健センター・保健所】&#10;有形固定資産減価償却率平均値テキスト">
          <a:extLst>
            <a:ext uri="{FF2B5EF4-FFF2-40B4-BE49-F238E27FC236}">
              <a16:creationId xmlns:a16="http://schemas.microsoft.com/office/drawing/2014/main" id="{5C87AE2E-4D12-4811-BF50-6E8B2C4F813F}"/>
            </a:ext>
          </a:extLst>
        </xdr:cNvPr>
        <xdr:cNvSpPr txBox="1"/>
      </xdr:nvSpPr>
      <xdr:spPr>
        <a:xfrm>
          <a:off x="16357600" y="100970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3084</xdr:rowOff>
    </xdr:from>
    <xdr:to>
      <xdr:col>85</xdr:col>
      <xdr:colOff>177800</xdr:colOff>
      <xdr:row>59</xdr:row>
      <xdr:rowOff>104684</xdr:rowOff>
    </xdr:to>
    <xdr:sp macro="" textlink="">
      <xdr:nvSpPr>
        <xdr:cNvPr id="649" name="フローチャート: 判断 648">
          <a:extLst>
            <a:ext uri="{FF2B5EF4-FFF2-40B4-BE49-F238E27FC236}">
              <a16:creationId xmlns:a16="http://schemas.microsoft.com/office/drawing/2014/main" id="{E0A8B039-FA53-43CC-8384-78BE328A5B65}"/>
            </a:ext>
          </a:extLst>
        </xdr:cNvPr>
        <xdr:cNvSpPr/>
      </xdr:nvSpPr>
      <xdr:spPr>
        <a:xfrm>
          <a:off x="162687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125549</xdr:rowOff>
    </xdr:from>
    <xdr:to>
      <xdr:col>81</xdr:col>
      <xdr:colOff>101600</xdr:colOff>
      <xdr:row>59</xdr:row>
      <xdr:rowOff>55699</xdr:rowOff>
    </xdr:to>
    <xdr:sp macro="" textlink="">
      <xdr:nvSpPr>
        <xdr:cNvPr id="650" name="フローチャート: 判断 649">
          <a:extLst>
            <a:ext uri="{FF2B5EF4-FFF2-40B4-BE49-F238E27FC236}">
              <a16:creationId xmlns:a16="http://schemas.microsoft.com/office/drawing/2014/main" id="{E12BA685-5F43-49C2-96E0-2487D869A21F}"/>
            </a:ext>
          </a:extLst>
        </xdr:cNvPr>
        <xdr:cNvSpPr/>
      </xdr:nvSpPr>
      <xdr:spPr>
        <a:xfrm>
          <a:off x="154305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89626</xdr:rowOff>
    </xdr:from>
    <xdr:to>
      <xdr:col>76</xdr:col>
      <xdr:colOff>165100</xdr:colOff>
      <xdr:row>59</xdr:row>
      <xdr:rowOff>19776</xdr:rowOff>
    </xdr:to>
    <xdr:sp macro="" textlink="">
      <xdr:nvSpPr>
        <xdr:cNvPr id="651" name="フローチャート: 判断 650">
          <a:extLst>
            <a:ext uri="{FF2B5EF4-FFF2-40B4-BE49-F238E27FC236}">
              <a16:creationId xmlns:a16="http://schemas.microsoft.com/office/drawing/2014/main" id="{4411F8B0-5230-460C-A79E-A1423D1B46C1}"/>
            </a:ext>
          </a:extLst>
        </xdr:cNvPr>
        <xdr:cNvSpPr/>
      </xdr:nvSpPr>
      <xdr:spPr>
        <a:xfrm>
          <a:off x="14541500" y="1003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63500</xdr:rowOff>
    </xdr:from>
    <xdr:to>
      <xdr:col>72</xdr:col>
      <xdr:colOff>38100</xdr:colOff>
      <xdr:row>58</xdr:row>
      <xdr:rowOff>165100</xdr:rowOff>
    </xdr:to>
    <xdr:sp macro="" textlink="">
      <xdr:nvSpPr>
        <xdr:cNvPr id="652" name="フローチャート: 判断 651">
          <a:extLst>
            <a:ext uri="{FF2B5EF4-FFF2-40B4-BE49-F238E27FC236}">
              <a16:creationId xmlns:a16="http://schemas.microsoft.com/office/drawing/2014/main" id="{8D0420CE-FA26-4277-A1C4-041C2289967B}"/>
            </a:ext>
          </a:extLst>
        </xdr:cNvPr>
        <xdr:cNvSpPr/>
      </xdr:nvSpPr>
      <xdr:spPr>
        <a:xfrm>
          <a:off x="13652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136978</xdr:rowOff>
    </xdr:from>
    <xdr:to>
      <xdr:col>67</xdr:col>
      <xdr:colOff>101600</xdr:colOff>
      <xdr:row>58</xdr:row>
      <xdr:rowOff>67128</xdr:rowOff>
    </xdr:to>
    <xdr:sp macro="" textlink="">
      <xdr:nvSpPr>
        <xdr:cNvPr id="653" name="フローチャート: 判断 652">
          <a:extLst>
            <a:ext uri="{FF2B5EF4-FFF2-40B4-BE49-F238E27FC236}">
              <a16:creationId xmlns:a16="http://schemas.microsoft.com/office/drawing/2014/main" id="{408FC1A5-3E61-4021-888A-79FF8F87BDDE}"/>
            </a:ext>
          </a:extLst>
        </xdr:cNvPr>
        <xdr:cNvSpPr/>
      </xdr:nvSpPr>
      <xdr:spPr>
        <a:xfrm>
          <a:off x="12763500" y="990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1D0A218C-82F6-4357-A78D-278EA75DAB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5" name="テキスト ボックス 654">
          <a:extLst>
            <a:ext uri="{FF2B5EF4-FFF2-40B4-BE49-F238E27FC236}">
              <a16:creationId xmlns:a16="http://schemas.microsoft.com/office/drawing/2014/main" id="{F6F39F6D-3F1B-4303-BBB7-F8A409C7B58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6" name="テキスト ボックス 655">
          <a:extLst>
            <a:ext uri="{FF2B5EF4-FFF2-40B4-BE49-F238E27FC236}">
              <a16:creationId xmlns:a16="http://schemas.microsoft.com/office/drawing/2014/main" id="{0B2E3A41-DD34-487A-966F-389B13CD376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7" name="テキスト ボックス 656">
          <a:extLst>
            <a:ext uri="{FF2B5EF4-FFF2-40B4-BE49-F238E27FC236}">
              <a16:creationId xmlns:a16="http://schemas.microsoft.com/office/drawing/2014/main" id="{979228DD-18E5-4BD0-94EA-981430FC170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8" name="テキスト ボックス 657">
          <a:extLst>
            <a:ext uri="{FF2B5EF4-FFF2-40B4-BE49-F238E27FC236}">
              <a16:creationId xmlns:a16="http://schemas.microsoft.com/office/drawing/2014/main" id="{AA45BB6B-0C47-4220-8F39-61312913CA0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7983</xdr:rowOff>
    </xdr:from>
    <xdr:to>
      <xdr:col>85</xdr:col>
      <xdr:colOff>177800</xdr:colOff>
      <xdr:row>56</xdr:row>
      <xdr:rowOff>109583</xdr:rowOff>
    </xdr:to>
    <xdr:sp macro="" textlink="">
      <xdr:nvSpPr>
        <xdr:cNvPr id="659" name="楕円 658">
          <a:extLst>
            <a:ext uri="{FF2B5EF4-FFF2-40B4-BE49-F238E27FC236}">
              <a16:creationId xmlns:a16="http://schemas.microsoft.com/office/drawing/2014/main" id="{F8BC32FE-BD4E-4E6C-A272-3D91D277D542}"/>
            </a:ext>
          </a:extLst>
        </xdr:cNvPr>
        <xdr:cNvSpPr/>
      </xdr:nvSpPr>
      <xdr:spPr>
        <a:xfrm>
          <a:off x="16268700" y="960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132460</xdr:rowOff>
    </xdr:from>
    <xdr:ext cx="405111" cy="259045"/>
    <xdr:sp macro="" textlink="">
      <xdr:nvSpPr>
        <xdr:cNvPr id="660" name="【保健センター・保健所】&#10;有形固定資産減価償却率該当値テキスト">
          <a:extLst>
            <a:ext uri="{FF2B5EF4-FFF2-40B4-BE49-F238E27FC236}">
              <a16:creationId xmlns:a16="http://schemas.microsoft.com/office/drawing/2014/main" id="{80792720-18EB-4E39-B2CB-7B3F55ABF5DC}"/>
            </a:ext>
          </a:extLst>
        </xdr:cNvPr>
        <xdr:cNvSpPr txBox="1"/>
      </xdr:nvSpPr>
      <xdr:spPr>
        <a:xfrm>
          <a:off x="16357600" y="9562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114119</xdr:rowOff>
    </xdr:from>
    <xdr:to>
      <xdr:col>81</xdr:col>
      <xdr:colOff>101600</xdr:colOff>
      <xdr:row>56</xdr:row>
      <xdr:rowOff>44269</xdr:rowOff>
    </xdr:to>
    <xdr:sp macro="" textlink="">
      <xdr:nvSpPr>
        <xdr:cNvPr id="661" name="楕円 660">
          <a:extLst>
            <a:ext uri="{FF2B5EF4-FFF2-40B4-BE49-F238E27FC236}">
              <a16:creationId xmlns:a16="http://schemas.microsoft.com/office/drawing/2014/main" id="{F79F9CA7-D177-4746-933F-31875553273C}"/>
            </a:ext>
          </a:extLst>
        </xdr:cNvPr>
        <xdr:cNvSpPr/>
      </xdr:nvSpPr>
      <xdr:spPr>
        <a:xfrm>
          <a:off x="15430500" y="954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164919</xdr:rowOff>
    </xdr:from>
    <xdr:to>
      <xdr:col>85</xdr:col>
      <xdr:colOff>127000</xdr:colOff>
      <xdr:row>56</xdr:row>
      <xdr:rowOff>58783</xdr:rowOff>
    </xdr:to>
    <xdr:cxnSp macro="">
      <xdr:nvCxnSpPr>
        <xdr:cNvPr id="662" name="直線コネクタ 661">
          <a:extLst>
            <a:ext uri="{FF2B5EF4-FFF2-40B4-BE49-F238E27FC236}">
              <a16:creationId xmlns:a16="http://schemas.microsoft.com/office/drawing/2014/main" id="{454DE3AF-7331-44EF-AFBD-B55AD943E437}"/>
            </a:ext>
          </a:extLst>
        </xdr:cNvPr>
        <xdr:cNvCxnSpPr/>
      </xdr:nvCxnSpPr>
      <xdr:spPr>
        <a:xfrm>
          <a:off x="15481300" y="9594669"/>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48804</xdr:rowOff>
    </xdr:from>
    <xdr:to>
      <xdr:col>76</xdr:col>
      <xdr:colOff>165100</xdr:colOff>
      <xdr:row>55</xdr:row>
      <xdr:rowOff>150404</xdr:rowOff>
    </xdr:to>
    <xdr:sp macro="" textlink="">
      <xdr:nvSpPr>
        <xdr:cNvPr id="663" name="楕円 662">
          <a:extLst>
            <a:ext uri="{FF2B5EF4-FFF2-40B4-BE49-F238E27FC236}">
              <a16:creationId xmlns:a16="http://schemas.microsoft.com/office/drawing/2014/main" id="{4F75A989-5E9A-42E5-8748-67B8C2B1D5E1}"/>
            </a:ext>
          </a:extLst>
        </xdr:cNvPr>
        <xdr:cNvSpPr/>
      </xdr:nvSpPr>
      <xdr:spPr>
        <a:xfrm>
          <a:off x="14541500" y="947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99604</xdr:rowOff>
    </xdr:from>
    <xdr:to>
      <xdr:col>81</xdr:col>
      <xdr:colOff>50800</xdr:colOff>
      <xdr:row>55</xdr:row>
      <xdr:rowOff>164919</xdr:rowOff>
    </xdr:to>
    <xdr:cxnSp macro="">
      <xdr:nvCxnSpPr>
        <xdr:cNvPr id="664" name="直線コネクタ 663">
          <a:extLst>
            <a:ext uri="{FF2B5EF4-FFF2-40B4-BE49-F238E27FC236}">
              <a16:creationId xmlns:a16="http://schemas.microsoft.com/office/drawing/2014/main" id="{23067960-82C0-46A3-9BAD-07B22EEF5E33}"/>
            </a:ext>
          </a:extLst>
        </xdr:cNvPr>
        <xdr:cNvCxnSpPr/>
      </xdr:nvCxnSpPr>
      <xdr:spPr>
        <a:xfrm>
          <a:off x="14592300" y="952935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154940</xdr:rowOff>
    </xdr:from>
    <xdr:to>
      <xdr:col>72</xdr:col>
      <xdr:colOff>38100</xdr:colOff>
      <xdr:row>55</xdr:row>
      <xdr:rowOff>85090</xdr:rowOff>
    </xdr:to>
    <xdr:sp macro="" textlink="">
      <xdr:nvSpPr>
        <xdr:cNvPr id="665" name="楕円 664">
          <a:extLst>
            <a:ext uri="{FF2B5EF4-FFF2-40B4-BE49-F238E27FC236}">
              <a16:creationId xmlns:a16="http://schemas.microsoft.com/office/drawing/2014/main" id="{B394C9C7-C6BA-4962-9273-63A84E2D2578}"/>
            </a:ext>
          </a:extLst>
        </xdr:cNvPr>
        <xdr:cNvSpPr/>
      </xdr:nvSpPr>
      <xdr:spPr>
        <a:xfrm>
          <a:off x="13652500" y="941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34290</xdr:rowOff>
    </xdr:from>
    <xdr:to>
      <xdr:col>76</xdr:col>
      <xdr:colOff>114300</xdr:colOff>
      <xdr:row>55</xdr:row>
      <xdr:rowOff>99604</xdr:rowOff>
    </xdr:to>
    <xdr:cxnSp macro="">
      <xdr:nvCxnSpPr>
        <xdr:cNvPr id="666" name="直線コネクタ 665">
          <a:extLst>
            <a:ext uri="{FF2B5EF4-FFF2-40B4-BE49-F238E27FC236}">
              <a16:creationId xmlns:a16="http://schemas.microsoft.com/office/drawing/2014/main" id="{E6F411FC-D2D2-426D-8B23-0B051F9D2B35}"/>
            </a:ext>
          </a:extLst>
        </xdr:cNvPr>
        <xdr:cNvCxnSpPr/>
      </xdr:nvCxnSpPr>
      <xdr:spPr>
        <a:xfrm>
          <a:off x="13703300" y="946404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65133</xdr:rowOff>
    </xdr:from>
    <xdr:to>
      <xdr:col>67</xdr:col>
      <xdr:colOff>101600</xdr:colOff>
      <xdr:row>55</xdr:row>
      <xdr:rowOff>166733</xdr:rowOff>
    </xdr:to>
    <xdr:sp macro="" textlink="">
      <xdr:nvSpPr>
        <xdr:cNvPr id="667" name="楕円 666">
          <a:extLst>
            <a:ext uri="{FF2B5EF4-FFF2-40B4-BE49-F238E27FC236}">
              <a16:creationId xmlns:a16="http://schemas.microsoft.com/office/drawing/2014/main" id="{4A98139E-018D-4FFD-A72F-83AADC211C1E}"/>
            </a:ext>
          </a:extLst>
        </xdr:cNvPr>
        <xdr:cNvSpPr/>
      </xdr:nvSpPr>
      <xdr:spPr>
        <a:xfrm>
          <a:off x="12763500" y="949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34290</xdr:rowOff>
    </xdr:from>
    <xdr:to>
      <xdr:col>71</xdr:col>
      <xdr:colOff>177800</xdr:colOff>
      <xdr:row>55</xdr:row>
      <xdr:rowOff>115933</xdr:rowOff>
    </xdr:to>
    <xdr:cxnSp macro="">
      <xdr:nvCxnSpPr>
        <xdr:cNvPr id="668" name="直線コネクタ 667">
          <a:extLst>
            <a:ext uri="{FF2B5EF4-FFF2-40B4-BE49-F238E27FC236}">
              <a16:creationId xmlns:a16="http://schemas.microsoft.com/office/drawing/2014/main" id="{C885E385-567E-40A4-8756-1084A8264EDC}"/>
            </a:ext>
          </a:extLst>
        </xdr:cNvPr>
        <xdr:cNvCxnSpPr/>
      </xdr:nvCxnSpPr>
      <xdr:spPr>
        <a:xfrm flipV="1">
          <a:off x="12814300" y="946404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46826</xdr:rowOff>
    </xdr:from>
    <xdr:ext cx="405111" cy="259045"/>
    <xdr:sp macro="" textlink="">
      <xdr:nvSpPr>
        <xdr:cNvPr id="669" name="n_1aveValue【保健センター・保健所】&#10;有形固定資産減価償却率">
          <a:extLst>
            <a:ext uri="{FF2B5EF4-FFF2-40B4-BE49-F238E27FC236}">
              <a16:creationId xmlns:a16="http://schemas.microsoft.com/office/drawing/2014/main" id="{A311C8D2-14F7-4740-B449-41E471006D28}"/>
            </a:ext>
          </a:extLst>
        </xdr:cNvPr>
        <xdr:cNvSpPr txBox="1"/>
      </xdr:nvSpPr>
      <xdr:spPr>
        <a:xfrm>
          <a:off x="15266044" y="1016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10903</xdr:rowOff>
    </xdr:from>
    <xdr:ext cx="405111" cy="259045"/>
    <xdr:sp macro="" textlink="">
      <xdr:nvSpPr>
        <xdr:cNvPr id="670" name="n_2aveValue【保健センター・保健所】&#10;有形固定資産減価償却率">
          <a:extLst>
            <a:ext uri="{FF2B5EF4-FFF2-40B4-BE49-F238E27FC236}">
              <a16:creationId xmlns:a16="http://schemas.microsoft.com/office/drawing/2014/main" id="{8DE1F75C-A751-40B1-89DC-FF610AE88E5D}"/>
            </a:ext>
          </a:extLst>
        </xdr:cNvPr>
        <xdr:cNvSpPr txBox="1"/>
      </xdr:nvSpPr>
      <xdr:spPr>
        <a:xfrm>
          <a:off x="14389744" y="1012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156227</xdr:rowOff>
    </xdr:from>
    <xdr:ext cx="405111" cy="259045"/>
    <xdr:sp macro="" textlink="">
      <xdr:nvSpPr>
        <xdr:cNvPr id="671" name="n_3aveValue【保健センター・保健所】&#10;有形固定資産減価償却率">
          <a:extLst>
            <a:ext uri="{FF2B5EF4-FFF2-40B4-BE49-F238E27FC236}">
              <a16:creationId xmlns:a16="http://schemas.microsoft.com/office/drawing/2014/main" id="{889F914E-F990-4099-BB6E-30E031912B2B}"/>
            </a:ext>
          </a:extLst>
        </xdr:cNvPr>
        <xdr:cNvSpPr txBox="1"/>
      </xdr:nvSpPr>
      <xdr:spPr>
        <a:xfrm>
          <a:off x="13500744"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58255</xdr:rowOff>
    </xdr:from>
    <xdr:ext cx="405111" cy="259045"/>
    <xdr:sp macro="" textlink="">
      <xdr:nvSpPr>
        <xdr:cNvPr id="672" name="n_4aveValue【保健センター・保健所】&#10;有形固定資産減価償却率">
          <a:extLst>
            <a:ext uri="{FF2B5EF4-FFF2-40B4-BE49-F238E27FC236}">
              <a16:creationId xmlns:a16="http://schemas.microsoft.com/office/drawing/2014/main" id="{8D4D8D1E-5C8F-46E7-8328-DD623DD3966B}"/>
            </a:ext>
          </a:extLst>
        </xdr:cNvPr>
        <xdr:cNvSpPr txBox="1"/>
      </xdr:nvSpPr>
      <xdr:spPr>
        <a:xfrm>
          <a:off x="12611744" y="10002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60796</xdr:rowOff>
    </xdr:from>
    <xdr:ext cx="405111" cy="259045"/>
    <xdr:sp macro="" textlink="">
      <xdr:nvSpPr>
        <xdr:cNvPr id="673" name="n_1mainValue【保健センター・保健所】&#10;有形固定資産減価償却率">
          <a:extLst>
            <a:ext uri="{FF2B5EF4-FFF2-40B4-BE49-F238E27FC236}">
              <a16:creationId xmlns:a16="http://schemas.microsoft.com/office/drawing/2014/main" id="{FF068F6A-FF22-4C5B-9EAB-3BC6E1ECE550}"/>
            </a:ext>
          </a:extLst>
        </xdr:cNvPr>
        <xdr:cNvSpPr txBox="1"/>
      </xdr:nvSpPr>
      <xdr:spPr>
        <a:xfrm>
          <a:off x="15266044" y="9319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53</xdr:row>
      <xdr:rowOff>166931</xdr:rowOff>
    </xdr:from>
    <xdr:ext cx="405111" cy="259045"/>
    <xdr:sp macro="" textlink="">
      <xdr:nvSpPr>
        <xdr:cNvPr id="674" name="n_2mainValue【保健センター・保健所】&#10;有形固定資産減価償却率">
          <a:extLst>
            <a:ext uri="{FF2B5EF4-FFF2-40B4-BE49-F238E27FC236}">
              <a16:creationId xmlns:a16="http://schemas.microsoft.com/office/drawing/2014/main" id="{AC689315-4C52-42AE-AE71-4472CE2E1945}"/>
            </a:ext>
          </a:extLst>
        </xdr:cNvPr>
        <xdr:cNvSpPr txBox="1"/>
      </xdr:nvSpPr>
      <xdr:spPr>
        <a:xfrm>
          <a:off x="14389744" y="9253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53</xdr:row>
      <xdr:rowOff>101617</xdr:rowOff>
    </xdr:from>
    <xdr:ext cx="405111" cy="259045"/>
    <xdr:sp macro="" textlink="">
      <xdr:nvSpPr>
        <xdr:cNvPr id="675" name="n_3mainValue【保健センター・保健所】&#10;有形固定資産減価償却率">
          <a:extLst>
            <a:ext uri="{FF2B5EF4-FFF2-40B4-BE49-F238E27FC236}">
              <a16:creationId xmlns:a16="http://schemas.microsoft.com/office/drawing/2014/main" id="{5977303C-8368-4D08-BD7D-D3EE744343EA}"/>
            </a:ext>
          </a:extLst>
        </xdr:cNvPr>
        <xdr:cNvSpPr txBox="1"/>
      </xdr:nvSpPr>
      <xdr:spPr>
        <a:xfrm>
          <a:off x="13500744" y="918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11810</xdr:rowOff>
    </xdr:from>
    <xdr:ext cx="405111" cy="259045"/>
    <xdr:sp macro="" textlink="">
      <xdr:nvSpPr>
        <xdr:cNvPr id="676" name="n_4mainValue【保健センター・保健所】&#10;有形固定資産減価償却率">
          <a:extLst>
            <a:ext uri="{FF2B5EF4-FFF2-40B4-BE49-F238E27FC236}">
              <a16:creationId xmlns:a16="http://schemas.microsoft.com/office/drawing/2014/main" id="{97DC4A5D-F2E6-45A1-94AC-D3596E1D8F18}"/>
            </a:ext>
          </a:extLst>
        </xdr:cNvPr>
        <xdr:cNvSpPr txBox="1"/>
      </xdr:nvSpPr>
      <xdr:spPr>
        <a:xfrm>
          <a:off x="12611744" y="9270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7" name="正方形/長方形 676">
          <a:extLst>
            <a:ext uri="{FF2B5EF4-FFF2-40B4-BE49-F238E27FC236}">
              <a16:creationId xmlns:a16="http://schemas.microsoft.com/office/drawing/2014/main" id="{A4FC6DD5-A5DD-46CC-BD26-95AE64A07AF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8" name="正方形/長方形 677">
          <a:extLst>
            <a:ext uri="{FF2B5EF4-FFF2-40B4-BE49-F238E27FC236}">
              <a16:creationId xmlns:a16="http://schemas.microsoft.com/office/drawing/2014/main" id="{B2148FEE-BFD7-444D-9B8A-DD903CE95FA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9" name="正方形/長方形 678">
          <a:extLst>
            <a:ext uri="{FF2B5EF4-FFF2-40B4-BE49-F238E27FC236}">
              <a16:creationId xmlns:a16="http://schemas.microsoft.com/office/drawing/2014/main" id="{3542FF3E-986E-421B-B7DB-55B5A7FC0A1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80" name="正方形/長方形 679">
          <a:extLst>
            <a:ext uri="{FF2B5EF4-FFF2-40B4-BE49-F238E27FC236}">
              <a16:creationId xmlns:a16="http://schemas.microsoft.com/office/drawing/2014/main" id="{51BAC010-FC1C-4ACB-A8C6-1A91175BCEE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81" name="正方形/長方形 680">
          <a:extLst>
            <a:ext uri="{FF2B5EF4-FFF2-40B4-BE49-F238E27FC236}">
              <a16:creationId xmlns:a16="http://schemas.microsoft.com/office/drawing/2014/main" id="{C9A0854C-CDEC-4949-8822-D3A40B14ABD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82" name="正方形/長方形 681">
          <a:extLst>
            <a:ext uri="{FF2B5EF4-FFF2-40B4-BE49-F238E27FC236}">
              <a16:creationId xmlns:a16="http://schemas.microsoft.com/office/drawing/2014/main" id="{14FD910E-5FB0-4897-BEC4-DFCB2AEB24C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3" name="正方形/長方形 682">
          <a:extLst>
            <a:ext uri="{FF2B5EF4-FFF2-40B4-BE49-F238E27FC236}">
              <a16:creationId xmlns:a16="http://schemas.microsoft.com/office/drawing/2014/main" id="{36A2F250-BE3F-4B22-84EF-1F8FD7AB0BD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4" name="正方形/長方形 683">
          <a:extLst>
            <a:ext uri="{FF2B5EF4-FFF2-40B4-BE49-F238E27FC236}">
              <a16:creationId xmlns:a16="http://schemas.microsoft.com/office/drawing/2014/main" id="{15B4EA2D-1039-4B2A-B9A5-35DF8992DE1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5" name="テキスト ボックス 684">
          <a:extLst>
            <a:ext uri="{FF2B5EF4-FFF2-40B4-BE49-F238E27FC236}">
              <a16:creationId xmlns:a16="http://schemas.microsoft.com/office/drawing/2014/main" id="{0960C0F2-7435-4F42-963B-DE25C73DA2D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6" name="直線コネクタ 685">
          <a:extLst>
            <a:ext uri="{FF2B5EF4-FFF2-40B4-BE49-F238E27FC236}">
              <a16:creationId xmlns:a16="http://schemas.microsoft.com/office/drawing/2014/main" id="{22BC93BD-E864-4CC6-825C-A963CD64C43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7" name="直線コネクタ 686">
          <a:extLst>
            <a:ext uri="{FF2B5EF4-FFF2-40B4-BE49-F238E27FC236}">
              <a16:creationId xmlns:a16="http://schemas.microsoft.com/office/drawing/2014/main" id="{175E9D3E-D52A-47B8-B7EC-C6C1CDF2776B}"/>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8" name="テキスト ボックス 687">
          <a:extLst>
            <a:ext uri="{FF2B5EF4-FFF2-40B4-BE49-F238E27FC236}">
              <a16:creationId xmlns:a16="http://schemas.microsoft.com/office/drawing/2014/main" id="{792FF797-08AD-48BC-AA7C-DA46D1CA317E}"/>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9" name="直線コネクタ 688">
          <a:extLst>
            <a:ext uri="{FF2B5EF4-FFF2-40B4-BE49-F238E27FC236}">
              <a16:creationId xmlns:a16="http://schemas.microsoft.com/office/drawing/2014/main" id="{E464DAF9-BB9D-41B8-BCC9-C8C0D1E4BF7B}"/>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90" name="テキスト ボックス 689">
          <a:extLst>
            <a:ext uri="{FF2B5EF4-FFF2-40B4-BE49-F238E27FC236}">
              <a16:creationId xmlns:a16="http://schemas.microsoft.com/office/drawing/2014/main" id="{0D7975B9-02D1-4E53-92A7-65107B1A83CE}"/>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91" name="直線コネクタ 690">
          <a:extLst>
            <a:ext uri="{FF2B5EF4-FFF2-40B4-BE49-F238E27FC236}">
              <a16:creationId xmlns:a16="http://schemas.microsoft.com/office/drawing/2014/main" id="{8D8DE234-E8A1-49C2-B746-07E20E95124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92" name="テキスト ボックス 691">
          <a:extLst>
            <a:ext uri="{FF2B5EF4-FFF2-40B4-BE49-F238E27FC236}">
              <a16:creationId xmlns:a16="http://schemas.microsoft.com/office/drawing/2014/main" id="{89887177-8A1D-42A1-A10D-DD7E64356D14}"/>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3" name="直線コネクタ 692">
          <a:extLst>
            <a:ext uri="{FF2B5EF4-FFF2-40B4-BE49-F238E27FC236}">
              <a16:creationId xmlns:a16="http://schemas.microsoft.com/office/drawing/2014/main" id="{EB187DA8-16E1-4107-978D-00F5506F1A26}"/>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4" name="テキスト ボックス 693">
          <a:extLst>
            <a:ext uri="{FF2B5EF4-FFF2-40B4-BE49-F238E27FC236}">
              <a16:creationId xmlns:a16="http://schemas.microsoft.com/office/drawing/2014/main" id="{15054693-9AE2-4F87-9441-B6CEB392DA1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5" name="直線コネクタ 694">
          <a:extLst>
            <a:ext uri="{FF2B5EF4-FFF2-40B4-BE49-F238E27FC236}">
              <a16:creationId xmlns:a16="http://schemas.microsoft.com/office/drawing/2014/main" id="{C87680F1-53CB-41D5-9720-E061F61817F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6" name="テキスト ボックス 695">
          <a:extLst>
            <a:ext uri="{FF2B5EF4-FFF2-40B4-BE49-F238E27FC236}">
              <a16:creationId xmlns:a16="http://schemas.microsoft.com/office/drawing/2014/main" id="{0DA0FF42-4BA3-4E52-B054-F64FBD830495}"/>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7" name="直線コネクタ 696">
          <a:extLst>
            <a:ext uri="{FF2B5EF4-FFF2-40B4-BE49-F238E27FC236}">
              <a16:creationId xmlns:a16="http://schemas.microsoft.com/office/drawing/2014/main" id="{CCDA38B0-A289-4D76-B917-405050A24FC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8" name="テキスト ボックス 697">
          <a:extLst>
            <a:ext uri="{FF2B5EF4-FFF2-40B4-BE49-F238E27FC236}">
              <a16:creationId xmlns:a16="http://schemas.microsoft.com/office/drawing/2014/main" id="{193980FB-9494-4C76-ADEE-59E3F0384E2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9" name="【保健センター・保健所】&#10;一人当たり面積グラフ枠">
          <a:extLst>
            <a:ext uri="{FF2B5EF4-FFF2-40B4-BE49-F238E27FC236}">
              <a16:creationId xmlns:a16="http://schemas.microsoft.com/office/drawing/2014/main" id="{0D24765E-1CBF-4C83-8B95-4C799B061E0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95250</xdr:rowOff>
    </xdr:from>
    <xdr:to>
      <xdr:col>116</xdr:col>
      <xdr:colOff>62864</xdr:colOff>
      <xdr:row>63</xdr:row>
      <xdr:rowOff>95250</xdr:rowOff>
    </xdr:to>
    <xdr:cxnSp macro="">
      <xdr:nvCxnSpPr>
        <xdr:cNvPr id="700" name="直線コネクタ 699">
          <a:extLst>
            <a:ext uri="{FF2B5EF4-FFF2-40B4-BE49-F238E27FC236}">
              <a16:creationId xmlns:a16="http://schemas.microsoft.com/office/drawing/2014/main" id="{1455AF8E-3C1D-408B-82FA-E3FFD49B2434}"/>
            </a:ext>
          </a:extLst>
        </xdr:cNvPr>
        <xdr:cNvCxnSpPr/>
      </xdr:nvCxnSpPr>
      <xdr:spPr>
        <a:xfrm flipV="1">
          <a:off x="22160864" y="9525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99077</xdr:rowOff>
    </xdr:from>
    <xdr:ext cx="469744" cy="259045"/>
    <xdr:sp macro="" textlink="">
      <xdr:nvSpPr>
        <xdr:cNvPr id="701" name="【保健センター・保健所】&#10;一人当たり面積最小値テキスト">
          <a:extLst>
            <a:ext uri="{FF2B5EF4-FFF2-40B4-BE49-F238E27FC236}">
              <a16:creationId xmlns:a16="http://schemas.microsoft.com/office/drawing/2014/main" id="{B74974D4-9CC9-4CBB-9CB8-128FE16BD8B3}"/>
            </a:ext>
          </a:extLst>
        </xdr:cNvPr>
        <xdr:cNvSpPr txBox="1"/>
      </xdr:nvSpPr>
      <xdr:spPr>
        <a:xfrm>
          <a:off x="22199600"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95250</xdr:rowOff>
    </xdr:from>
    <xdr:to>
      <xdr:col>116</xdr:col>
      <xdr:colOff>152400</xdr:colOff>
      <xdr:row>63</xdr:row>
      <xdr:rowOff>95250</xdr:rowOff>
    </xdr:to>
    <xdr:cxnSp macro="">
      <xdr:nvCxnSpPr>
        <xdr:cNvPr id="702" name="直線コネクタ 701">
          <a:extLst>
            <a:ext uri="{FF2B5EF4-FFF2-40B4-BE49-F238E27FC236}">
              <a16:creationId xmlns:a16="http://schemas.microsoft.com/office/drawing/2014/main" id="{5DCC04D0-FF65-45B6-AAD6-EE1BB8BDF6C2}"/>
            </a:ext>
          </a:extLst>
        </xdr:cNvPr>
        <xdr:cNvCxnSpPr/>
      </xdr:nvCxnSpPr>
      <xdr:spPr>
        <a:xfrm>
          <a:off x="22072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41927</xdr:rowOff>
    </xdr:from>
    <xdr:ext cx="469744" cy="259045"/>
    <xdr:sp macro="" textlink="">
      <xdr:nvSpPr>
        <xdr:cNvPr id="703" name="【保健センター・保健所】&#10;一人当たり面積最大値テキスト">
          <a:extLst>
            <a:ext uri="{FF2B5EF4-FFF2-40B4-BE49-F238E27FC236}">
              <a16:creationId xmlns:a16="http://schemas.microsoft.com/office/drawing/2014/main" id="{DF30813A-EAAF-4FED-86ED-F74E592A9253}"/>
            </a:ext>
          </a:extLst>
        </xdr:cNvPr>
        <xdr:cNvSpPr txBox="1"/>
      </xdr:nvSpPr>
      <xdr:spPr>
        <a:xfrm>
          <a:off x="22199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95250</xdr:rowOff>
    </xdr:from>
    <xdr:to>
      <xdr:col>116</xdr:col>
      <xdr:colOff>152400</xdr:colOff>
      <xdr:row>55</xdr:row>
      <xdr:rowOff>95250</xdr:rowOff>
    </xdr:to>
    <xdr:cxnSp macro="">
      <xdr:nvCxnSpPr>
        <xdr:cNvPr id="704" name="直線コネクタ 703">
          <a:extLst>
            <a:ext uri="{FF2B5EF4-FFF2-40B4-BE49-F238E27FC236}">
              <a16:creationId xmlns:a16="http://schemas.microsoft.com/office/drawing/2014/main" id="{8C8A3805-67DF-4B09-943F-5407529DCE05}"/>
            </a:ext>
          </a:extLst>
        </xdr:cNvPr>
        <xdr:cNvCxnSpPr/>
      </xdr:nvCxnSpPr>
      <xdr:spPr>
        <a:xfrm>
          <a:off x="22072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162577</xdr:rowOff>
    </xdr:from>
    <xdr:ext cx="469744" cy="259045"/>
    <xdr:sp macro="" textlink="">
      <xdr:nvSpPr>
        <xdr:cNvPr id="705" name="【保健センター・保健所】&#10;一人当たり面積平均値テキスト">
          <a:extLst>
            <a:ext uri="{FF2B5EF4-FFF2-40B4-BE49-F238E27FC236}">
              <a16:creationId xmlns:a16="http://schemas.microsoft.com/office/drawing/2014/main" id="{F17A7D58-8416-4CD0-B315-EC75FBF84431}"/>
            </a:ext>
          </a:extLst>
        </xdr:cNvPr>
        <xdr:cNvSpPr txBox="1"/>
      </xdr:nvSpPr>
      <xdr:spPr>
        <a:xfrm>
          <a:off x="22199600" y="1027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139700</xdr:rowOff>
    </xdr:from>
    <xdr:to>
      <xdr:col>116</xdr:col>
      <xdr:colOff>114300</xdr:colOff>
      <xdr:row>61</xdr:row>
      <xdr:rowOff>69850</xdr:rowOff>
    </xdr:to>
    <xdr:sp macro="" textlink="">
      <xdr:nvSpPr>
        <xdr:cNvPr id="706" name="フローチャート: 判断 705">
          <a:extLst>
            <a:ext uri="{FF2B5EF4-FFF2-40B4-BE49-F238E27FC236}">
              <a16:creationId xmlns:a16="http://schemas.microsoft.com/office/drawing/2014/main" id="{B4C7CC6B-2078-4B79-9D32-B08340EA20DA}"/>
            </a:ext>
          </a:extLst>
        </xdr:cNvPr>
        <xdr:cNvSpPr/>
      </xdr:nvSpPr>
      <xdr:spPr>
        <a:xfrm>
          <a:off x="221107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707" name="フローチャート: 判断 706">
          <a:extLst>
            <a:ext uri="{FF2B5EF4-FFF2-40B4-BE49-F238E27FC236}">
              <a16:creationId xmlns:a16="http://schemas.microsoft.com/office/drawing/2014/main" id="{720DDC16-C9F0-48E5-8A3D-8648B7D7CA88}"/>
            </a:ext>
          </a:extLst>
        </xdr:cNvPr>
        <xdr:cNvSpPr/>
      </xdr:nvSpPr>
      <xdr:spPr>
        <a:xfrm>
          <a:off x="21272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708" name="フローチャート: 判断 707">
          <a:extLst>
            <a:ext uri="{FF2B5EF4-FFF2-40B4-BE49-F238E27FC236}">
              <a16:creationId xmlns:a16="http://schemas.microsoft.com/office/drawing/2014/main" id="{BC3DACDD-C0CB-456E-8C3D-4AF60589F8D6}"/>
            </a:ext>
          </a:extLst>
        </xdr:cNvPr>
        <xdr:cNvSpPr/>
      </xdr:nvSpPr>
      <xdr:spPr>
        <a:xfrm>
          <a:off x="20383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139700</xdr:rowOff>
    </xdr:from>
    <xdr:to>
      <xdr:col>102</xdr:col>
      <xdr:colOff>165100</xdr:colOff>
      <xdr:row>61</xdr:row>
      <xdr:rowOff>69850</xdr:rowOff>
    </xdr:to>
    <xdr:sp macro="" textlink="">
      <xdr:nvSpPr>
        <xdr:cNvPr id="709" name="フローチャート: 判断 708">
          <a:extLst>
            <a:ext uri="{FF2B5EF4-FFF2-40B4-BE49-F238E27FC236}">
              <a16:creationId xmlns:a16="http://schemas.microsoft.com/office/drawing/2014/main" id="{619A4209-F4E0-4842-B69A-E21C9409FBEE}"/>
            </a:ext>
          </a:extLst>
        </xdr:cNvPr>
        <xdr:cNvSpPr/>
      </xdr:nvSpPr>
      <xdr:spPr>
        <a:xfrm>
          <a:off x="19494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139700</xdr:rowOff>
    </xdr:from>
    <xdr:to>
      <xdr:col>98</xdr:col>
      <xdr:colOff>38100</xdr:colOff>
      <xdr:row>61</xdr:row>
      <xdr:rowOff>69850</xdr:rowOff>
    </xdr:to>
    <xdr:sp macro="" textlink="">
      <xdr:nvSpPr>
        <xdr:cNvPr id="710" name="フローチャート: 判断 709">
          <a:extLst>
            <a:ext uri="{FF2B5EF4-FFF2-40B4-BE49-F238E27FC236}">
              <a16:creationId xmlns:a16="http://schemas.microsoft.com/office/drawing/2014/main" id="{0B0228A8-D9DC-4CED-B12B-B460F40F4982}"/>
            </a:ext>
          </a:extLst>
        </xdr:cNvPr>
        <xdr:cNvSpPr/>
      </xdr:nvSpPr>
      <xdr:spPr>
        <a:xfrm>
          <a:off x="18605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C523E1A6-DA8F-4B56-99B5-F67CD76E924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2" name="テキスト ボックス 711">
          <a:extLst>
            <a:ext uri="{FF2B5EF4-FFF2-40B4-BE49-F238E27FC236}">
              <a16:creationId xmlns:a16="http://schemas.microsoft.com/office/drawing/2014/main" id="{9AB80645-1C9B-4725-ADC1-AD5CF81E8F3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3" name="テキスト ボックス 712">
          <a:extLst>
            <a:ext uri="{FF2B5EF4-FFF2-40B4-BE49-F238E27FC236}">
              <a16:creationId xmlns:a16="http://schemas.microsoft.com/office/drawing/2014/main" id="{59ABF8D3-7074-44D6-B7AB-806BC08CF2A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4" name="テキスト ボックス 713">
          <a:extLst>
            <a:ext uri="{FF2B5EF4-FFF2-40B4-BE49-F238E27FC236}">
              <a16:creationId xmlns:a16="http://schemas.microsoft.com/office/drawing/2014/main" id="{7CE6D784-F4EA-4BE7-80A0-D53F1A8DD75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5" name="テキスト ボックス 714">
          <a:extLst>
            <a:ext uri="{FF2B5EF4-FFF2-40B4-BE49-F238E27FC236}">
              <a16:creationId xmlns:a16="http://schemas.microsoft.com/office/drawing/2014/main" id="{620FCA10-AB97-40BF-A088-0A6DF72899E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158750</xdr:rowOff>
    </xdr:from>
    <xdr:to>
      <xdr:col>116</xdr:col>
      <xdr:colOff>114300</xdr:colOff>
      <xdr:row>62</xdr:row>
      <xdr:rowOff>88900</xdr:rowOff>
    </xdr:to>
    <xdr:sp macro="" textlink="">
      <xdr:nvSpPr>
        <xdr:cNvPr id="716" name="楕円 715">
          <a:extLst>
            <a:ext uri="{FF2B5EF4-FFF2-40B4-BE49-F238E27FC236}">
              <a16:creationId xmlns:a16="http://schemas.microsoft.com/office/drawing/2014/main" id="{45B85A1A-B5C0-45FE-B409-8CC08D5E3ADB}"/>
            </a:ext>
          </a:extLst>
        </xdr:cNvPr>
        <xdr:cNvSpPr/>
      </xdr:nvSpPr>
      <xdr:spPr>
        <a:xfrm>
          <a:off x="221107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137177</xdr:rowOff>
    </xdr:from>
    <xdr:ext cx="469744" cy="259045"/>
    <xdr:sp macro="" textlink="">
      <xdr:nvSpPr>
        <xdr:cNvPr id="717" name="【保健センター・保健所】&#10;一人当たり面積該当値テキスト">
          <a:extLst>
            <a:ext uri="{FF2B5EF4-FFF2-40B4-BE49-F238E27FC236}">
              <a16:creationId xmlns:a16="http://schemas.microsoft.com/office/drawing/2014/main" id="{B2C44FF0-5833-408F-B241-897101E3B2EA}"/>
            </a:ext>
          </a:extLst>
        </xdr:cNvPr>
        <xdr:cNvSpPr txBox="1"/>
      </xdr:nvSpPr>
      <xdr:spPr>
        <a:xfrm>
          <a:off x="22199600"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158750</xdr:rowOff>
    </xdr:from>
    <xdr:to>
      <xdr:col>112</xdr:col>
      <xdr:colOff>38100</xdr:colOff>
      <xdr:row>62</xdr:row>
      <xdr:rowOff>88900</xdr:rowOff>
    </xdr:to>
    <xdr:sp macro="" textlink="">
      <xdr:nvSpPr>
        <xdr:cNvPr id="718" name="楕円 717">
          <a:extLst>
            <a:ext uri="{FF2B5EF4-FFF2-40B4-BE49-F238E27FC236}">
              <a16:creationId xmlns:a16="http://schemas.microsoft.com/office/drawing/2014/main" id="{C8BE6EDE-06AB-407C-A327-A1D5EF89CB87}"/>
            </a:ext>
          </a:extLst>
        </xdr:cNvPr>
        <xdr:cNvSpPr/>
      </xdr:nvSpPr>
      <xdr:spPr>
        <a:xfrm>
          <a:off x="21272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38100</xdr:rowOff>
    </xdr:from>
    <xdr:to>
      <xdr:col>116</xdr:col>
      <xdr:colOff>63500</xdr:colOff>
      <xdr:row>62</xdr:row>
      <xdr:rowOff>38100</xdr:rowOff>
    </xdr:to>
    <xdr:cxnSp macro="">
      <xdr:nvCxnSpPr>
        <xdr:cNvPr id="719" name="直線コネクタ 718">
          <a:extLst>
            <a:ext uri="{FF2B5EF4-FFF2-40B4-BE49-F238E27FC236}">
              <a16:creationId xmlns:a16="http://schemas.microsoft.com/office/drawing/2014/main" id="{D7CF28D8-5034-43ED-A590-91AAB8F4DF37}"/>
            </a:ext>
          </a:extLst>
        </xdr:cNvPr>
        <xdr:cNvCxnSpPr/>
      </xdr:nvCxnSpPr>
      <xdr:spPr>
        <a:xfrm>
          <a:off x="21323300" y="1066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158750</xdr:rowOff>
    </xdr:from>
    <xdr:to>
      <xdr:col>107</xdr:col>
      <xdr:colOff>101600</xdr:colOff>
      <xdr:row>62</xdr:row>
      <xdr:rowOff>88900</xdr:rowOff>
    </xdr:to>
    <xdr:sp macro="" textlink="">
      <xdr:nvSpPr>
        <xdr:cNvPr id="720" name="楕円 719">
          <a:extLst>
            <a:ext uri="{FF2B5EF4-FFF2-40B4-BE49-F238E27FC236}">
              <a16:creationId xmlns:a16="http://schemas.microsoft.com/office/drawing/2014/main" id="{F5FC3358-155A-40B6-BBF8-E04C21DDD719}"/>
            </a:ext>
          </a:extLst>
        </xdr:cNvPr>
        <xdr:cNvSpPr/>
      </xdr:nvSpPr>
      <xdr:spPr>
        <a:xfrm>
          <a:off x="20383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38100</xdr:rowOff>
    </xdr:from>
    <xdr:to>
      <xdr:col>111</xdr:col>
      <xdr:colOff>177800</xdr:colOff>
      <xdr:row>62</xdr:row>
      <xdr:rowOff>38100</xdr:rowOff>
    </xdr:to>
    <xdr:cxnSp macro="">
      <xdr:nvCxnSpPr>
        <xdr:cNvPr id="721" name="直線コネクタ 720">
          <a:extLst>
            <a:ext uri="{FF2B5EF4-FFF2-40B4-BE49-F238E27FC236}">
              <a16:creationId xmlns:a16="http://schemas.microsoft.com/office/drawing/2014/main" id="{1E7774C3-26D4-4C5D-B0CF-92D7AA318CF3}"/>
            </a:ext>
          </a:extLst>
        </xdr:cNvPr>
        <xdr:cNvCxnSpPr/>
      </xdr:nvCxnSpPr>
      <xdr:spPr>
        <a:xfrm>
          <a:off x="20434300" y="1066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722" name="楕円 721">
          <a:extLst>
            <a:ext uri="{FF2B5EF4-FFF2-40B4-BE49-F238E27FC236}">
              <a16:creationId xmlns:a16="http://schemas.microsoft.com/office/drawing/2014/main" id="{7D72664C-ED65-456B-8664-1E75EB70E073}"/>
            </a:ext>
          </a:extLst>
        </xdr:cNvPr>
        <xdr:cNvSpPr/>
      </xdr:nvSpPr>
      <xdr:spPr>
        <a:xfrm>
          <a:off x="19494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0</xdr:rowOff>
    </xdr:from>
    <xdr:to>
      <xdr:col>107</xdr:col>
      <xdr:colOff>50800</xdr:colOff>
      <xdr:row>62</xdr:row>
      <xdr:rowOff>38100</xdr:rowOff>
    </xdr:to>
    <xdr:cxnSp macro="">
      <xdr:nvCxnSpPr>
        <xdr:cNvPr id="723" name="直線コネクタ 722">
          <a:extLst>
            <a:ext uri="{FF2B5EF4-FFF2-40B4-BE49-F238E27FC236}">
              <a16:creationId xmlns:a16="http://schemas.microsoft.com/office/drawing/2014/main" id="{1CBB5DE9-3B49-4F00-A543-8E0EE6B33721}"/>
            </a:ext>
          </a:extLst>
        </xdr:cNvPr>
        <xdr:cNvCxnSpPr/>
      </xdr:nvCxnSpPr>
      <xdr:spPr>
        <a:xfrm>
          <a:off x="19545300" y="1062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6350</xdr:rowOff>
    </xdr:from>
    <xdr:to>
      <xdr:col>98</xdr:col>
      <xdr:colOff>38100</xdr:colOff>
      <xdr:row>61</xdr:row>
      <xdr:rowOff>107950</xdr:rowOff>
    </xdr:to>
    <xdr:sp macro="" textlink="">
      <xdr:nvSpPr>
        <xdr:cNvPr id="724" name="楕円 723">
          <a:extLst>
            <a:ext uri="{FF2B5EF4-FFF2-40B4-BE49-F238E27FC236}">
              <a16:creationId xmlns:a16="http://schemas.microsoft.com/office/drawing/2014/main" id="{902584A9-5112-44BD-B4F7-D713C5345AF3}"/>
            </a:ext>
          </a:extLst>
        </xdr:cNvPr>
        <xdr:cNvSpPr/>
      </xdr:nvSpPr>
      <xdr:spPr>
        <a:xfrm>
          <a:off x="18605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57150</xdr:rowOff>
    </xdr:from>
    <xdr:to>
      <xdr:col>102</xdr:col>
      <xdr:colOff>114300</xdr:colOff>
      <xdr:row>62</xdr:row>
      <xdr:rowOff>0</xdr:rowOff>
    </xdr:to>
    <xdr:cxnSp macro="">
      <xdr:nvCxnSpPr>
        <xdr:cNvPr id="725" name="直線コネクタ 724">
          <a:extLst>
            <a:ext uri="{FF2B5EF4-FFF2-40B4-BE49-F238E27FC236}">
              <a16:creationId xmlns:a16="http://schemas.microsoft.com/office/drawing/2014/main" id="{6059EFB0-664A-4568-9A93-9C099DBEF864}"/>
            </a:ext>
          </a:extLst>
        </xdr:cNvPr>
        <xdr:cNvCxnSpPr/>
      </xdr:nvCxnSpPr>
      <xdr:spPr>
        <a:xfrm>
          <a:off x="18656300" y="10515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86377</xdr:rowOff>
    </xdr:from>
    <xdr:ext cx="469744" cy="259045"/>
    <xdr:sp macro="" textlink="">
      <xdr:nvSpPr>
        <xdr:cNvPr id="726" name="n_1aveValue【保健センター・保健所】&#10;一人当たり面積">
          <a:extLst>
            <a:ext uri="{FF2B5EF4-FFF2-40B4-BE49-F238E27FC236}">
              <a16:creationId xmlns:a16="http://schemas.microsoft.com/office/drawing/2014/main" id="{22374198-CE75-4C00-8759-54DDA31E16B5}"/>
            </a:ext>
          </a:extLst>
        </xdr:cNvPr>
        <xdr:cNvSpPr txBox="1"/>
      </xdr:nvSpPr>
      <xdr:spPr>
        <a:xfrm>
          <a:off x="210757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86377</xdr:rowOff>
    </xdr:from>
    <xdr:ext cx="469744" cy="259045"/>
    <xdr:sp macro="" textlink="">
      <xdr:nvSpPr>
        <xdr:cNvPr id="727" name="n_2aveValue【保健センター・保健所】&#10;一人当たり面積">
          <a:extLst>
            <a:ext uri="{FF2B5EF4-FFF2-40B4-BE49-F238E27FC236}">
              <a16:creationId xmlns:a16="http://schemas.microsoft.com/office/drawing/2014/main" id="{EFAE03D0-BA6D-4373-805F-00D572907EEE}"/>
            </a:ext>
          </a:extLst>
        </xdr:cNvPr>
        <xdr:cNvSpPr txBox="1"/>
      </xdr:nvSpPr>
      <xdr:spPr>
        <a:xfrm>
          <a:off x="20199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86377</xdr:rowOff>
    </xdr:from>
    <xdr:ext cx="469744" cy="259045"/>
    <xdr:sp macro="" textlink="">
      <xdr:nvSpPr>
        <xdr:cNvPr id="728" name="n_3aveValue【保健センター・保健所】&#10;一人当たり面積">
          <a:extLst>
            <a:ext uri="{FF2B5EF4-FFF2-40B4-BE49-F238E27FC236}">
              <a16:creationId xmlns:a16="http://schemas.microsoft.com/office/drawing/2014/main" id="{C0ACC03E-BF73-4700-8B13-47AC2AA7EB23}"/>
            </a:ext>
          </a:extLst>
        </xdr:cNvPr>
        <xdr:cNvSpPr txBox="1"/>
      </xdr:nvSpPr>
      <xdr:spPr>
        <a:xfrm>
          <a:off x="19310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86377</xdr:rowOff>
    </xdr:from>
    <xdr:ext cx="469744" cy="259045"/>
    <xdr:sp macro="" textlink="">
      <xdr:nvSpPr>
        <xdr:cNvPr id="729" name="n_4aveValue【保健センター・保健所】&#10;一人当たり面積">
          <a:extLst>
            <a:ext uri="{FF2B5EF4-FFF2-40B4-BE49-F238E27FC236}">
              <a16:creationId xmlns:a16="http://schemas.microsoft.com/office/drawing/2014/main" id="{FCFBDACB-5A85-46E7-85F8-B29981A98E0E}"/>
            </a:ext>
          </a:extLst>
        </xdr:cNvPr>
        <xdr:cNvSpPr txBox="1"/>
      </xdr:nvSpPr>
      <xdr:spPr>
        <a:xfrm>
          <a:off x="18421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80027</xdr:rowOff>
    </xdr:from>
    <xdr:ext cx="469744" cy="259045"/>
    <xdr:sp macro="" textlink="">
      <xdr:nvSpPr>
        <xdr:cNvPr id="730" name="n_1mainValue【保健センター・保健所】&#10;一人当たり面積">
          <a:extLst>
            <a:ext uri="{FF2B5EF4-FFF2-40B4-BE49-F238E27FC236}">
              <a16:creationId xmlns:a16="http://schemas.microsoft.com/office/drawing/2014/main" id="{92152FB0-E664-460A-8947-9C3C0B40D54C}"/>
            </a:ext>
          </a:extLst>
        </xdr:cNvPr>
        <xdr:cNvSpPr txBox="1"/>
      </xdr:nvSpPr>
      <xdr:spPr>
        <a:xfrm>
          <a:off x="210757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80027</xdr:rowOff>
    </xdr:from>
    <xdr:ext cx="469744" cy="259045"/>
    <xdr:sp macro="" textlink="">
      <xdr:nvSpPr>
        <xdr:cNvPr id="731" name="n_2mainValue【保健センター・保健所】&#10;一人当たり面積">
          <a:extLst>
            <a:ext uri="{FF2B5EF4-FFF2-40B4-BE49-F238E27FC236}">
              <a16:creationId xmlns:a16="http://schemas.microsoft.com/office/drawing/2014/main" id="{47816F9B-00D0-4830-91E0-C4E9F97ED280}"/>
            </a:ext>
          </a:extLst>
        </xdr:cNvPr>
        <xdr:cNvSpPr txBox="1"/>
      </xdr:nvSpPr>
      <xdr:spPr>
        <a:xfrm>
          <a:off x="20199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41927</xdr:rowOff>
    </xdr:from>
    <xdr:ext cx="469744" cy="259045"/>
    <xdr:sp macro="" textlink="">
      <xdr:nvSpPr>
        <xdr:cNvPr id="732" name="n_3mainValue【保健センター・保健所】&#10;一人当たり面積">
          <a:extLst>
            <a:ext uri="{FF2B5EF4-FFF2-40B4-BE49-F238E27FC236}">
              <a16:creationId xmlns:a16="http://schemas.microsoft.com/office/drawing/2014/main" id="{43519A01-AFF9-4CD9-A0B0-943885863C97}"/>
            </a:ext>
          </a:extLst>
        </xdr:cNvPr>
        <xdr:cNvSpPr txBox="1"/>
      </xdr:nvSpPr>
      <xdr:spPr>
        <a:xfrm>
          <a:off x="19310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99077</xdr:rowOff>
    </xdr:from>
    <xdr:ext cx="469744" cy="259045"/>
    <xdr:sp macro="" textlink="">
      <xdr:nvSpPr>
        <xdr:cNvPr id="733" name="n_4mainValue【保健センター・保健所】&#10;一人当たり面積">
          <a:extLst>
            <a:ext uri="{FF2B5EF4-FFF2-40B4-BE49-F238E27FC236}">
              <a16:creationId xmlns:a16="http://schemas.microsoft.com/office/drawing/2014/main" id="{2C07C915-0FC4-46AB-9C25-EC46066ACDE4}"/>
            </a:ext>
          </a:extLst>
        </xdr:cNvPr>
        <xdr:cNvSpPr txBox="1"/>
      </xdr:nvSpPr>
      <xdr:spPr>
        <a:xfrm>
          <a:off x="18421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4" name="正方形/長方形 733">
          <a:extLst>
            <a:ext uri="{FF2B5EF4-FFF2-40B4-BE49-F238E27FC236}">
              <a16:creationId xmlns:a16="http://schemas.microsoft.com/office/drawing/2014/main" id="{B7B2C343-2E0C-45C4-A0D4-0D474FF3F3F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5" name="正方形/長方形 734">
          <a:extLst>
            <a:ext uri="{FF2B5EF4-FFF2-40B4-BE49-F238E27FC236}">
              <a16:creationId xmlns:a16="http://schemas.microsoft.com/office/drawing/2014/main" id="{2C0841BC-7F27-4E50-8B7D-D78B2A8156F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6" name="正方形/長方形 735">
          <a:extLst>
            <a:ext uri="{FF2B5EF4-FFF2-40B4-BE49-F238E27FC236}">
              <a16:creationId xmlns:a16="http://schemas.microsoft.com/office/drawing/2014/main" id="{B6A54255-ED2F-4B86-95CF-26E68851A72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7" name="正方形/長方形 736">
          <a:extLst>
            <a:ext uri="{FF2B5EF4-FFF2-40B4-BE49-F238E27FC236}">
              <a16:creationId xmlns:a16="http://schemas.microsoft.com/office/drawing/2014/main" id="{9B26B2E0-E352-483F-8B68-27F41B7E03D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8" name="正方形/長方形 737">
          <a:extLst>
            <a:ext uri="{FF2B5EF4-FFF2-40B4-BE49-F238E27FC236}">
              <a16:creationId xmlns:a16="http://schemas.microsoft.com/office/drawing/2014/main" id="{926E3766-82D3-4693-AEDA-C0D5C7C12F1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9" name="正方形/長方形 738">
          <a:extLst>
            <a:ext uri="{FF2B5EF4-FFF2-40B4-BE49-F238E27FC236}">
              <a16:creationId xmlns:a16="http://schemas.microsoft.com/office/drawing/2014/main" id="{9FA797E3-4605-48FE-98B6-855F30C0618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40" name="正方形/長方形 739">
          <a:extLst>
            <a:ext uri="{FF2B5EF4-FFF2-40B4-BE49-F238E27FC236}">
              <a16:creationId xmlns:a16="http://schemas.microsoft.com/office/drawing/2014/main" id="{D14648B1-2961-4DD5-ABD6-E800AA29A7E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正方形/長方形 740">
          <a:extLst>
            <a:ext uri="{FF2B5EF4-FFF2-40B4-BE49-F238E27FC236}">
              <a16:creationId xmlns:a16="http://schemas.microsoft.com/office/drawing/2014/main" id="{4375DA94-FA5C-40F9-978D-8CAE5B95D10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2" name="テキスト ボックス 741">
          <a:extLst>
            <a:ext uri="{FF2B5EF4-FFF2-40B4-BE49-F238E27FC236}">
              <a16:creationId xmlns:a16="http://schemas.microsoft.com/office/drawing/2014/main" id="{7364D2E8-D959-45E0-AD74-88D208F258E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3" name="直線コネクタ 742">
          <a:extLst>
            <a:ext uri="{FF2B5EF4-FFF2-40B4-BE49-F238E27FC236}">
              <a16:creationId xmlns:a16="http://schemas.microsoft.com/office/drawing/2014/main" id="{856C6403-7085-4E2F-8CED-F96B3EE673B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44" name="テキスト ボックス 743">
          <a:extLst>
            <a:ext uri="{FF2B5EF4-FFF2-40B4-BE49-F238E27FC236}">
              <a16:creationId xmlns:a16="http://schemas.microsoft.com/office/drawing/2014/main" id="{19D63304-4619-4F77-99E4-F7C4F99AFB1F}"/>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5" name="直線コネクタ 744">
          <a:extLst>
            <a:ext uri="{FF2B5EF4-FFF2-40B4-BE49-F238E27FC236}">
              <a16:creationId xmlns:a16="http://schemas.microsoft.com/office/drawing/2014/main" id="{1F74952F-1E09-4087-8C85-E78D3E7D5574}"/>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46" name="テキスト ボックス 745">
          <a:extLst>
            <a:ext uri="{FF2B5EF4-FFF2-40B4-BE49-F238E27FC236}">
              <a16:creationId xmlns:a16="http://schemas.microsoft.com/office/drawing/2014/main" id="{F4EBE1C5-C49B-4345-9F20-0F83E67B92FE}"/>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7" name="直線コネクタ 746">
          <a:extLst>
            <a:ext uri="{FF2B5EF4-FFF2-40B4-BE49-F238E27FC236}">
              <a16:creationId xmlns:a16="http://schemas.microsoft.com/office/drawing/2014/main" id="{86495B55-0F3E-489A-A3C7-FD203031EC47}"/>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8" name="テキスト ボックス 747">
          <a:extLst>
            <a:ext uri="{FF2B5EF4-FFF2-40B4-BE49-F238E27FC236}">
              <a16:creationId xmlns:a16="http://schemas.microsoft.com/office/drawing/2014/main" id="{A3734EA2-9B09-46F7-9C01-EDC558D391C3}"/>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9" name="直線コネクタ 748">
          <a:extLst>
            <a:ext uri="{FF2B5EF4-FFF2-40B4-BE49-F238E27FC236}">
              <a16:creationId xmlns:a16="http://schemas.microsoft.com/office/drawing/2014/main" id="{0E8C46EE-3135-4318-96B5-BB737891EBC8}"/>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50" name="テキスト ボックス 749">
          <a:extLst>
            <a:ext uri="{FF2B5EF4-FFF2-40B4-BE49-F238E27FC236}">
              <a16:creationId xmlns:a16="http://schemas.microsoft.com/office/drawing/2014/main" id="{1B221AD3-B720-45B2-9AB8-E85B6841F9EF}"/>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51" name="直線コネクタ 750">
          <a:extLst>
            <a:ext uri="{FF2B5EF4-FFF2-40B4-BE49-F238E27FC236}">
              <a16:creationId xmlns:a16="http://schemas.microsoft.com/office/drawing/2014/main" id="{DDBC9FBE-672E-4267-9567-68D06110FD2F}"/>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2" name="テキスト ボックス 751">
          <a:extLst>
            <a:ext uri="{FF2B5EF4-FFF2-40B4-BE49-F238E27FC236}">
              <a16:creationId xmlns:a16="http://schemas.microsoft.com/office/drawing/2014/main" id="{4A41F8B7-B3D5-4E31-A324-AA59717EEB13}"/>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3" name="直線コネクタ 752">
          <a:extLst>
            <a:ext uri="{FF2B5EF4-FFF2-40B4-BE49-F238E27FC236}">
              <a16:creationId xmlns:a16="http://schemas.microsoft.com/office/drawing/2014/main" id="{CC00B6BC-EBFD-4B57-BFB7-2390B16C5275}"/>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4" name="テキスト ボックス 753">
          <a:extLst>
            <a:ext uri="{FF2B5EF4-FFF2-40B4-BE49-F238E27FC236}">
              <a16:creationId xmlns:a16="http://schemas.microsoft.com/office/drawing/2014/main" id="{1C178AAF-7C9D-4BCD-B32C-5B0CDE0FE713}"/>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5" name="直線コネクタ 754">
          <a:extLst>
            <a:ext uri="{FF2B5EF4-FFF2-40B4-BE49-F238E27FC236}">
              <a16:creationId xmlns:a16="http://schemas.microsoft.com/office/drawing/2014/main" id="{F4BCD730-E31F-4F5A-BFEC-04145A1673B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56" name="テキスト ボックス 755">
          <a:extLst>
            <a:ext uri="{FF2B5EF4-FFF2-40B4-BE49-F238E27FC236}">
              <a16:creationId xmlns:a16="http://schemas.microsoft.com/office/drawing/2014/main" id="{DB9CB597-B3DE-4B90-8A78-A8316199C483}"/>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7" name="【消防施設】&#10;有形固定資産減価償却率グラフ枠">
          <a:extLst>
            <a:ext uri="{FF2B5EF4-FFF2-40B4-BE49-F238E27FC236}">
              <a16:creationId xmlns:a16="http://schemas.microsoft.com/office/drawing/2014/main" id="{3306F345-EA5F-4C5D-BA73-A3A97E5EC4F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41911</xdr:rowOff>
    </xdr:from>
    <xdr:to>
      <xdr:col>85</xdr:col>
      <xdr:colOff>126364</xdr:colOff>
      <xdr:row>85</xdr:row>
      <xdr:rowOff>83820</xdr:rowOff>
    </xdr:to>
    <xdr:cxnSp macro="">
      <xdr:nvCxnSpPr>
        <xdr:cNvPr id="758" name="直線コネクタ 757">
          <a:extLst>
            <a:ext uri="{FF2B5EF4-FFF2-40B4-BE49-F238E27FC236}">
              <a16:creationId xmlns:a16="http://schemas.microsoft.com/office/drawing/2014/main" id="{DD2C39BF-85BA-4A16-9030-90EF73806245}"/>
            </a:ext>
          </a:extLst>
        </xdr:cNvPr>
        <xdr:cNvCxnSpPr/>
      </xdr:nvCxnSpPr>
      <xdr:spPr>
        <a:xfrm flipV="1">
          <a:off x="16318864" y="13243561"/>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87647</xdr:rowOff>
    </xdr:from>
    <xdr:ext cx="405111" cy="259045"/>
    <xdr:sp macro="" textlink="">
      <xdr:nvSpPr>
        <xdr:cNvPr id="759" name="【消防施設】&#10;有形固定資産減価償却率最小値テキスト">
          <a:extLst>
            <a:ext uri="{FF2B5EF4-FFF2-40B4-BE49-F238E27FC236}">
              <a16:creationId xmlns:a16="http://schemas.microsoft.com/office/drawing/2014/main" id="{FAD65A3B-3E6B-4348-BEA6-05FA652A52BF}"/>
            </a:ext>
          </a:extLst>
        </xdr:cNvPr>
        <xdr:cNvSpPr txBox="1"/>
      </xdr:nvSpPr>
      <xdr:spPr>
        <a:xfrm>
          <a:off x="16357600"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83820</xdr:rowOff>
    </xdr:from>
    <xdr:to>
      <xdr:col>86</xdr:col>
      <xdr:colOff>25400</xdr:colOff>
      <xdr:row>85</xdr:row>
      <xdr:rowOff>83820</xdr:rowOff>
    </xdr:to>
    <xdr:cxnSp macro="">
      <xdr:nvCxnSpPr>
        <xdr:cNvPr id="760" name="直線コネクタ 759">
          <a:extLst>
            <a:ext uri="{FF2B5EF4-FFF2-40B4-BE49-F238E27FC236}">
              <a16:creationId xmlns:a16="http://schemas.microsoft.com/office/drawing/2014/main" id="{2BB51ADF-67F3-4941-B267-DEC31CD49306}"/>
            </a:ext>
          </a:extLst>
        </xdr:cNvPr>
        <xdr:cNvCxnSpPr/>
      </xdr:nvCxnSpPr>
      <xdr:spPr>
        <a:xfrm>
          <a:off x="16230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160038</xdr:rowOff>
    </xdr:from>
    <xdr:ext cx="405111" cy="259045"/>
    <xdr:sp macro="" textlink="">
      <xdr:nvSpPr>
        <xdr:cNvPr id="761" name="【消防施設】&#10;有形固定資産減価償却率最大値テキスト">
          <a:extLst>
            <a:ext uri="{FF2B5EF4-FFF2-40B4-BE49-F238E27FC236}">
              <a16:creationId xmlns:a16="http://schemas.microsoft.com/office/drawing/2014/main" id="{5EEFA833-4848-4C3F-BEB7-E35DEA3A09F2}"/>
            </a:ext>
          </a:extLst>
        </xdr:cNvPr>
        <xdr:cNvSpPr txBox="1"/>
      </xdr:nvSpPr>
      <xdr:spPr>
        <a:xfrm>
          <a:off x="16357600" y="1301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41911</xdr:rowOff>
    </xdr:from>
    <xdr:to>
      <xdr:col>86</xdr:col>
      <xdr:colOff>25400</xdr:colOff>
      <xdr:row>77</xdr:row>
      <xdr:rowOff>41911</xdr:rowOff>
    </xdr:to>
    <xdr:cxnSp macro="">
      <xdr:nvCxnSpPr>
        <xdr:cNvPr id="762" name="直線コネクタ 761">
          <a:extLst>
            <a:ext uri="{FF2B5EF4-FFF2-40B4-BE49-F238E27FC236}">
              <a16:creationId xmlns:a16="http://schemas.microsoft.com/office/drawing/2014/main" id="{5D45CDEC-79B8-499F-959F-F1DC43E18DCD}"/>
            </a:ext>
          </a:extLst>
        </xdr:cNvPr>
        <xdr:cNvCxnSpPr/>
      </xdr:nvCxnSpPr>
      <xdr:spPr>
        <a:xfrm>
          <a:off x="16230600" y="1324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76216</xdr:rowOff>
    </xdr:from>
    <xdr:ext cx="405111" cy="259045"/>
    <xdr:sp macro="" textlink="">
      <xdr:nvSpPr>
        <xdr:cNvPr id="763" name="【消防施設】&#10;有形固定資産減価償却率平均値テキスト">
          <a:extLst>
            <a:ext uri="{FF2B5EF4-FFF2-40B4-BE49-F238E27FC236}">
              <a16:creationId xmlns:a16="http://schemas.microsoft.com/office/drawing/2014/main" id="{0D5B7A2B-0257-46B9-9738-F4CF9E7A8F97}"/>
            </a:ext>
          </a:extLst>
        </xdr:cNvPr>
        <xdr:cNvSpPr txBox="1"/>
      </xdr:nvSpPr>
      <xdr:spPr>
        <a:xfrm>
          <a:off x="16357600" y="13963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764" name="フローチャート: 判断 763">
          <a:extLst>
            <a:ext uri="{FF2B5EF4-FFF2-40B4-BE49-F238E27FC236}">
              <a16:creationId xmlns:a16="http://schemas.microsoft.com/office/drawing/2014/main" id="{EE8DF854-C335-4258-9CBB-FD9F1703FCA7}"/>
            </a:ext>
          </a:extLst>
        </xdr:cNvPr>
        <xdr:cNvSpPr/>
      </xdr:nvSpPr>
      <xdr:spPr>
        <a:xfrm>
          <a:off x="16268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44450</xdr:rowOff>
    </xdr:from>
    <xdr:to>
      <xdr:col>81</xdr:col>
      <xdr:colOff>101600</xdr:colOff>
      <xdr:row>81</xdr:row>
      <xdr:rowOff>146050</xdr:rowOff>
    </xdr:to>
    <xdr:sp macro="" textlink="">
      <xdr:nvSpPr>
        <xdr:cNvPr id="765" name="フローチャート: 判断 764">
          <a:extLst>
            <a:ext uri="{FF2B5EF4-FFF2-40B4-BE49-F238E27FC236}">
              <a16:creationId xmlns:a16="http://schemas.microsoft.com/office/drawing/2014/main" id="{1E3A18E4-E5B7-4FF6-B765-1B88EEB65242}"/>
            </a:ext>
          </a:extLst>
        </xdr:cNvPr>
        <xdr:cNvSpPr/>
      </xdr:nvSpPr>
      <xdr:spPr>
        <a:xfrm>
          <a:off x="15430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36830</xdr:rowOff>
    </xdr:from>
    <xdr:to>
      <xdr:col>76</xdr:col>
      <xdr:colOff>165100</xdr:colOff>
      <xdr:row>81</xdr:row>
      <xdr:rowOff>138430</xdr:rowOff>
    </xdr:to>
    <xdr:sp macro="" textlink="">
      <xdr:nvSpPr>
        <xdr:cNvPr id="766" name="フローチャート: 判断 765">
          <a:extLst>
            <a:ext uri="{FF2B5EF4-FFF2-40B4-BE49-F238E27FC236}">
              <a16:creationId xmlns:a16="http://schemas.microsoft.com/office/drawing/2014/main" id="{A2601759-5632-438C-BDA8-00D86A1FAF44}"/>
            </a:ext>
          </a:extLst>
        </xdr:cNvPr>
        <xdr:cNvSpPr/>
      </xdr:nvSpPr>
      <xdr:spPr>
        <a:xfrm>
          <a:off x="1454150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154939</xdr:rowOff>
    </xdr:from>
    <xdr:to>
      <xdr:col>72</xdr:col>
      <xdr:colOff>38100</xdr:colOff>
      <xdr:row>81</xdr:row>
      <xdr:rowOff>85089</xdr:rowOff>
    </xdr:to>
    <xdr:sp macro="" textlink="">
      <xdr:nvSpPr>
        <xdr:cNvPr id="767" name="フローチャート: 判断 766">
          <a:extLst>
            <a:ext uri="{FF2B5EF4-FFF2-40B4-BE49-F238E27FC236}">
              <a16:creationId xmlns:a16="http://schemas.microsoft.com/office/drawing/2014/main" id="{0CB61AF3-DA17-49B2-B5E5-37C131137C2F}"/>
            </a:ext>
          </a:extLst>
        </xdr:cNvPr>
        <xdr:cNvSpPr/>
      </xdr:nvSpPr>
      <xdr:spPr>
        <a:xfrm>
          <a:off x="13652500" y="1387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128270</xdr:rowOff>
    </xdr:from>
    <xdr:to>
      <xdr:col>67</xdr:col>
      <xdr:colOff>101600</xdr:colOff>
      <xdr:row>81</xdr:row>
      <xdr:rowOff>58420</xdr:rowOff>
    </xdr:to>
    <xdr:sp macro="" textlink="">
      <xdr:nvSpPr>
        <xdr:cNvPr id="768" name="フローチャート: 判断 767">
          <a:extLst>
            <a:ext uri="{FF2B5EF4-FFF2-40B4-BE49-F238E27FC236}">
              <a16:creationId xmlns:a16="http://schemas.microsoft.com/office/drawing/2014/main" id="{CC76F7FB-EB6E-44BF-A29F-2A9839978D4E}"/>
            </a:ext>
          </a:extLst>
        </xdr:cNvPr>
        <xdr:cNvSpPr/>
      </xdr:nvSpPr>
      <xdr:spPr>
        <a:xfrm>
          <a:off x="12763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4395398E-5C02-4194-90ED-757B7D9975A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FA64C694-5D2C-44CF-ACF8-4694007CDC3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AFCCF9DB-3A72-4513-9E15-ADD4F3C98FB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2" name="テキスト ボックス 771">
          <a:extLst>
            <a:ext uri="{FF2B5EF4-FFF2-40B4-BE49-F238E27FC236}">
              <a16:creationId xmlns:a16="http://schemas.microsoft.com/office/drawing/2014/main" id="{A3EDCA52-5343-4CFE-99C5-B16FD97ECC6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3" name="テキスト ボックス 772">
          <a:extLst>
            <a:ext uri="{FF2B5EF4-FFF2-40B4-BE49-F238E27FC236}">
              <a16:creationId xmlns:a16="http://schemas.microsoft.com/office/drawing/2014/main" id="{F5F558C4-9398-443B-8BC8-331CF0B8C79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166370</xdr:rowOff>
    </xdr:from>
    <xdr:to>
      <xdr:col>85</xdr:col>
      <xdr:colOff>177800</xdr:colOff>
      <xdr:row>80</xdr:row>
      <xdr:rowOff>96520</xdr:rowOff>
    </xdr:to>
    <xdr:sp macro="" textlink="">
      <xdr:nvSpPr>
        <xdr:cNvPr id="774" name="楕円 773">
          <a:extLst>
            <a:ext uri="{FF2B5EF4-FFF2-40B4-BE49-F238E27FC236}">
              <a16:creationId xmlns:a16="http://schemas.microsoft.com/office/drawing/2014/main" id="{DE26E620-482C-49B2-A59F-9B2C43F6D257}"/>
            </a:ext>
          </a:extLst>
        </xdr:cNvPr>
        <xdr:cNvSpPr/>
      </xdr:nvSpPr>
      <xdr:spPr>
        <a:xfrm>
          <a:off x="16268700" y="1371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17797</xdr:rowOff>
    </xdr:from>
    <xdr:ext cx="405111" cy="259045"/>
    <xdr:sp macro="" textlink="">
      <xdr:nvSpPr>
        <xdr:cNvPr id="775" name="【消防施設】&#10;有形固定資産減価償却率該当値テキスト">
          <a:extLst>
            <a:ext uri="{FF2B5EF4-FFF2-40B4-BE49-F238E27FC236}">
              <a16:creationId xmlns:a16="http://schemas.microsoft.com/office/drawing/2014/main" id="{1790493B-E276-46EC-B7BC-A06698DC4885}"/>
            </a:ext>
          </a:extLst>
        </xdr:cNvPr>
        <xdr:cNvSpPr txBox="1"/>
      </xdr:nvSpPr>
      <xdr:spPr>
        <a:xfrm>
          <a:off x="16357600" y="1356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116839</xdr:rowOff>
    </xdr:from>
    <xdr:to>
      <xdr:col>81</xdr:col>
      <xdr:colOff>101600</xdr:colOff>
      <xdr:row>80</xdr:row>
      <xdr:rowOff>46989</xdr:rowOff>
    </xdr:to>
    <xdr:sp macro="" textlink="">
      <xdr:nvSpPr>
        <xdr:cNvPr id="776" name="楕円 775">
          <a:extLst>
            <a:ext uri="{FF2B5EF4-FFF2-40B4-BE49-F238E27FC236}">
              <a16:creationId xmlns:a16="http://schemas.microsoft.com/office/drawing/2014/main" id="{2DDFA878-3116-4FA4-9BB8-7AD206558159}"/>
            </a:ext>
          </a:extLst>
        </xdr:cNvPr>
        <xdr:cNvSpPr/>
      </xdr:nvSpPr>
      <xdr:spPr>
        <a:xfrm>
          <a:off x="15430500" y="1366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167639</xdr:rowOff>
    </xdr:from>
    <xdr:to>
      <xdr:col>85</xdr:col>
      <xdr:colOff>127000</xdr:colOff>
      <xdr:row>80</xdr:row>
      <xdr:rowOff>45720</xdr:rowOff>
    </xdr:to>
    <xdr:cxnSp macro="">
      <xdr:nvCxnSpPr>
        <xdr:cNvPr id="777" name="直線コネクタ 776">
          <a:extLst>
            <a:ext uri="{FF2B5EF4-FFF2-40B4-BE49-F238E27FC236}">
              <a16:creationId xmlns:a16="http://schemas.microsoft.com/office/drawing/2014/main" id="{88DBA9D7-6323-4C43-B7B3-9B59270B026F}"/>
            </a:ext>
          </a:extLst>
        </xdr:cNvPr>
        <xdr:cNvCxnSpPr/>
      </xdr:nvCxnSpPr>
      <xdr:spPr>
        <a:xfrm>
          <a:off x="15481300" y="13712189"/>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17780</xdr:rowOff>
    </xdr:from>
    <xdr:to>
      <xdr:col>76</xdr:col>
      <xdr:colOff>165100</xdr:colOff>
      <xdr:row>80</xdr:row>
      <xdr:rowOff>119380</xdr:rowOff>
    </xdr:to>
    <xdr:sp macro="" textlink="">
      <xdr:nvSpPr>
        <xdr:cNvPr id="778" name="楕円 777">
          <a:extLst>
            <a:ext uri="{FF2B5EF4-FFF2-40B4-BE49-F238E27FC236}">
              <a16:creationId xmlns:a16="http://schemas.microsoft.com/office/drawing/2014/main" id="{22E891D0-9A5C-4DF1-85EF-937A44F2034E}"/>
            </a:ext>
          </a:extLst>
        </xdr:cNvPr>
        <xdr:cNvSpPr/>
      </xdr:nvSpPr>
      <xdr:spPr>
        <a:xfrm>
          <a:off x="14541500" y="137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167639</xdr:rowOff>
    </xdr:from>
    <xdr:to>
      <xdr:col>81</xdr:col>
      <xdr:colOff>50800</xdr:colOff>
      <xdr:row>80</xdr:row>
      <xdr:rowOff>68580</xdr:rowOff>
    </xdr:to>
    <xdr:cxnSp macro="">
      <xdr:nvCxnSpPr>
        <xdr:cNvPr id="779" name="直線コネクタ 778">
          <a:extLst>
            <a:ext uri="{FF2B5EF4-FFF2-40B4-BE49-F238E27FC236}">
              <a16:creationId xmlns:a16="http://schemas.microsoft.com/office/drawing/2014/main" id="{10DB6113-5C68-4916-A259-BE847F9000E1}"/>
            </a:ext>
          </a:extLst>
        </xdr:cNvPr>
        <xdr:cNvCxnSpPr/>
      </xdr:nvCxnSpPr>
      <xdr:spPr>
        <a:xfrm flipV="1">
          <a:off x="14592300" y="1371218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128270</xdr:rowOff>
    </xdr:from>
    <xdr:to>
      <xdr:col>72</xdr:col>
      <xdr:colOff>38100</xdr:colOff>
      <xdr:row>80</xdr:row>
      <xdr:rowOff>58420</xdr:rowOff>
    </xdr:to>
    <xdr:sp macro="" textlink="">
      <xdr:nvSpPr>
        <xdr:cNvPr id="780" name="楕円 779">
          <a:extLst>
            <a:ext uri="{FF2B5EF4-FFF2-40B4-BE49-F238E27FC236}">
              <a16:creationId xmlns:a16="http://schemas.microsoft.com/office/drawing/2014/main" id="{9BC11D86-F15C-42AF-92EC-7B1A9F6F715F}"/>
            </a:ext>
          </a:extLst>
        </xdr:cNvPr>
        <xdr:cNvSpPr/>
      </xdr:nvSpPr>
      <xdr:spPr>
        <a:xfrm>
          <a:off x="13652500" y="1367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7620</xdr:rowOff>
    </xdr:from>
    <xdr:to>
      <xdr:col>76</xdr:col>
      <xdr:colOff>114300</xdr:colOff>
      <xdr:row>80</xdr:row>
      <xdr:rowOff>68580</xdr:rowOff>
    </xdr:to>
    <xdr:cxnSp macro="">
      <xdr:nvCxnSpPr>
        <xdr:cNvPr id="781" name="直線コネクタ 780">
          <a:extLst>
            <a:ext uri="{FF2B5EF4-FFF2-40B4-BE49-F238E27FC236}">
              <a16:creationId xmlns:a16="http://schemas.microsoft.com/office/drawing/2014/main" id="{855736B4-11E7-4A28-9D65-3539CABECF05}"/>
            </a:ext>
          </a:extLst>
        </xdr:cNvPr>
        <xdr:cNvCxnSpPr/>
      </xdr:nvCxnSpPr>
      <xdr:spPr>
        <a:xfrm>
          <a:off x="13703300" y="137236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33020</xdr:rowOff>
    </xdr:from>
    <xdr:to>
      <xdr:col>67</xdr:col>
      <xdr:colOff>101600</xdr:colOff>
      <xdr:row>80</xdr:row>
      <xdr:rowOff>134620</xdr:rowOff>
    </xdr:to>
    <xdr:sp macro="" textlink="">
      <xdr:nvSpPr>
        <xdr:cNvPr id="782" name="楕円 781">
          <a:extLst>
            <a:ext uri="{FF2B5EF4-FFF2-40B4-BE49-F238E27FC236}">
              <a16:creationId xmlns:a16="http://schemas.microsoft.com/office/drawing/2014/main" id="{4E338DFF-EE3D-413F-AD9A-6C1B1A13ACC4}"/>
            </a:ext>
          </a:extLst>
        </xdr:cNvPr>
        <xdr:cNvSpPr/>
      </xdr:nvSpPr>
      <xdr:spPr>
        <a:xfrm>
          <a:off x="12763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7620</xdr:rowOff>
    </xdr:from>
    <xdr:to>
      <xdr:col>71</xdr:col>
      <xdr:colOff>177800</xdr:colOff>
      <xdr:row>80</xdr:row>
      <xdr:rowOff>83820</xdr:rowOff>
    </xdr:to>
    <xdr:cxnSp macro="">
      <xdr:nvCxnSpPr>
        <xdr:cNvPr id="783" name="直線コネクタ 782">
          <a:extLst>
            <a:ext uri="{FF2B5EF4-FFF2-40B4-BE49-F238E27FC236}">
              <a16:creationId xmlns:a16="http://schemas.microsoft.com/office/drawing/2014/main" id="{6A1B4BD9-83BB-44A0-AF29-A9C492FDBE95}"/>
            </a:ext>
          </a:extLst>
        </xdr:cNvPr>
        <xdr:cNvCxnSpPr/>
      </xdr:nvCxnSpPr>
      <xdr:spPr>
        <a:xfrm flipV="1">
          <a:off x="12814300" y="137236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137177</xdr:rowOff>
    </xdr:from>
    <xdr:ext cx="405111" cy="259045"/>
    <xdr:sp macro="" textlink="">
      <xdr:nvSpPr>
        <xdr:cNvPr id="784" name="n_1aveValue【消防施設】&#10;有形固定資産減価償却率">
          <a:extLst>
            <a:ext uri="{FF2B5EF4-FFF2-40B4-BE49-F238E27FC236}">
              <a16:creationId xmlns:a16="http://schemas.microsoft.com/office/drawing/2014/main" id="{13E60331-FE25-4EE3-90A9-B3D8B7BE75BE}"/>
            </a:ext>
          </a:extLst>
        </xdr:cNvPr>
        <xdr:cNvSpPr txBox="1"/>
      </xdr:nvSpPr>
      <xdr:spPr>
        <a:xfrm>
          <a:off x="152660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129557</xdr:rowOff>
    </xdr:from>
    <xdr:ext cx="405111" cy="259045"/>
    <xdr:sp macro="" textlink="">
      <xdr:nvSpPr>
        <xdr:cNvPr id="785" name="n_2aveValue【消防施設】&#10;有形固定資産減価償却率">
          <a:extLst>
            <a:ext uri="{FF2B5EF4-FFF2-40B4-BE49-F238E27FC236}">
              <a16:creationId xmlns:a16="http://schemas.microsoft.com/office/drawing/2014/main" id="{7A0C7AE1-61BD-4544-96A6-56896CA3DA9D}"/>
            </a:ext>
          </a:extLst>
        </xdr:cNvPr>
        <xdr:cNvSpPr txBox="1"/>
      </xdr:nvSpPr>
      <xdr:spPr>
        <a:xfrm>
          <a:off x="14389744" y="1401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76216</xdr:rowOff>
    </xdr:from>
    <xdr:ext cx="405111" cy="259045"/>
    <xdr:sp macro="" textlink="">
      <xdr:nvSpPr>
        <xdr:cNvPr id="786" name="n_3aveValue【消防施設】&#10;有形固定資産減価償却率">
          <a:extLst>
            <a:ext uri="{FF2B5EF4-FFF2-40B4-BE49-F238E27FC236}">
              <a16:creationId xmlns:a16="http://schemas.microsoft.com/office/drawing/2014/main" id="{139B2247-6D3C-45E7-8B41-340BAF5272FC}"/>
            </a:ext>
          </a:extLst>
        </xdr:cNvPr>
        <xdr:cNvSpPr txBox="1"/>
      </xdr:nvSpPr>
      <xdr:spPr>
        <a:xfrm>
          <a:off x="13500744" y="1396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49547</xdr:rowOff>
    </xdr:from>
    <xdr:ext cx="405111" cy="259045"/>
    <xdr:sp macro="" textlink="">
      <xdr:nvSpPr>
        <xdr:cNvPr id="787" name="n_4aveValue【消防施設】&#10;有形固定資産減価償却率">
          <a:extLst>
            <a:ext uri="{FF2B5EF4-FFF2-40B4-BE49-F238E27FC236}">
              <a16:creationId xmlns:a16="http://schemas.microsoft.com/office/drawing/2014/main" id="{C280C19D-BF93-47D7-BF57-50BEB5BA2352}"/>
            </a:ext>
          </a:extLst>
        </xdr:cNvPr>
        <xdr:cNvSpPr txBox="1"/>
      </xdr:nvSpPr>
      <xdr:spPr>
        <a:xfrm>
          <a:off x="1261174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63516</xdr:rowOff>
    </xdr:from>
    <xdr:ext cx="405111" cy="259045"/>
    <xdr:sp macro="" textlink="">
      <xdr:nvSpPr>
        <xdr:cNvPr id="788" name="n_1mainValue【消防施設】&#10;有形固定資産減価償却率">
          <a:extLst>
            <a:ext uri="{FF2B5EF4-FFF2-40B4-BE49-F238E27FC236}">
              <a16:creationId xmlns:a16="http://schemas.microsoft.com/office/drawing/2014/main" id="{247A0B89-1F62-4EEE-9A13-3AB7CC01EDF5}"/>
            </a:ext>
          </a:extLst>
        </xdr:cNvPr>
        <xdr:cNvSpPr txBox="1"/>
      </xdr:nvSpPr>
      <xdr:spPr>
        <a:xfrm>
          <a:off x="15266044" y="1343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135907</xdr:rowOff>
    </xdr:from>
    <xdr:ext cx="405111" cy="259045"/>
    <xdr:sp macro="" textlink="">
      <xdr:nvSpPr>
        <xdr:cNvPr id="789" name="n_2mainValue【消防施設】&#10;有形固定資産減価償却率">
          <a:extLst>
            <a:ext uri="{FF2B5EF4-FFF2-40B4-BE49-F238E27FC236}">
              <a16:creationId xmlns:a16="http://schemas.microsoft.com/office/drawing/2014/main" id="{29CE074C-DF5A-45D0-A5C6-901793440D33}"/>
            </a:ext>
          </a:extLst>
        </xdr:cNvPr>
        <xdr:cNvSpPr txBox="1"/>
      </xdr:nvSpPr>
      <xdr:spPr>
        <a:xfrm>
          <a:off x="14389744" y="1350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74947</xdr:rowOff>
    </xdr:from>
    <xdr:ext cx="405111" cy="259045"/>
    <xdr:sp macro="" textlink="">
      <xdr:nvSpPr>
        <xdr:cNvPr id="790" name="n_3mainValue【消防施設】&#10;有形固定資産減価償却率">
          <a:extLst>
            <a:ext uri="{FF2B5EF4-FFF2-40B4-BE49-F238E27FC236}">
              <a16:creationId xmlns:a16="http://schemas.microsoft.com/office/drawing/2014/main" id="{119E4ED4-9E0F-4F9B-A25D-3EF7673FCFFE}"/>
            </a:ext>
          </a:extLst>
        </xdr:cNvPr>
        <xdr:cNvSpPr txBox="1"/>
      </xdr:nvSpPr>
      <xdr:spPr>
        <a:xfrm>
          <a:off x="13500744"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151147</xdr:rowOff>
    </xdr:from>
    <xdr:ext cx="405111" cy="259045"/>
    <xdr:sp macro="" textlink="">
      <xdr:nvSpPr>
        <xdr:cNvPr id="791" name="n_4mainValue【消防施設】&#10;有形固定資産減価償却率">
          <a:extLst>
            <a:ext uri="{FF2B5EF4-FFF2-40B4-BE49-F238E27FC236}">
              <a16:creationId xmlns:a16="http://schemas.microsoft.com/office/drawing/2014/main" id="{5F80F6A5-E92D-4F21-A0DC-F2E2964E77DE}"/>
            </a:ext>
          </a:extLst>
        </xdr:cNvPr>
        <xdr:cNvSpPr txBox="1"/>
      </xdr:nvSpPr>
      <xdr:spPr>
        <a:xfrm>
          <a:off x="126117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2" name="正方形/長方形 791">
          <a:extLst>
            <a:ext uri="{FF2B5EF4-FFF2-40B4-BE49-F238E27FC236}">
              <a16:creationId xmlns:a16="http://schemas.microsoft.com/office/drawing/2014/main" id="{95862397-198B-4A32-8EDC-D9EB2270D82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3" name="正方形/長方形 792">
          <a:extLst>
            <a:ext uri="{FF2B5EF4-FFF2-40B4-BE49-F238E27FC236}">
              <a16:creationId xmlns:a16="http://schemas.microsoft.com/office/drawing/2014/main" id="{DD58AEE6-CC22-4F38-81AC-C4052010B8E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4" name="正方形/長方形 793">
          <a:extLst>
            <a:ext uri="{FF2B5EF4-FFF2-40B4-BE49-F238E27FC236}">
              <a16:creationId xmlns:a16="http://schemas.microsoft.com/office/drawing/2014/main" id="{8F2CE823-EC8C-42F6-9579-21FEFF83BA4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5" name="正方形/長方形 794">
          <a:extLst>
            <a:ext uri="{FF2B5EF4-FFF2-40B4-BE49-F238E27FC236}">
              <a16:creationId xmlns:a16="http://schemas.microsoft.com/office/drawing/2014/main" id="{5CF0C4EA-E58F-4BB4-BF69-65CB4B079DB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6" name="正方形/長方形 795">
          <a:extLst>
            <a:ext uri="{FF2B5EF4-FFF2-40B4-BE49-F238E27FC236}">
              <a16:creationId xmlns:a16="http://schemas.microsoft.com/office/drawing/2014/main" id="{1DAC3115-5FC9-42BD-85CF-5D48DD46B49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7" name="正方形/長方形 796">
          <a:extLst>
            <a:ext uri="{FF2B5EF4-FFF2-40B4-BE49-F238E27FC236}">
              <a16:creationId xmlns:a16="http://schemas.microsoft.com/office/drawing/2014/main" id="{9C6B4815-BD41-48E0-8D03-408BBE38C94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8" name="正方形/長方形 797">
          <a:extLst>
            <a:ext uri="{FF2B5EF4-FFF2-40B4-BE49-F238E27FC236}">
              <a16:creationId xmlns:a16="http://schemas.microsoft.com/office/drawing/2014/main" id="{7BED09C0-D484-4A75-A17F-8AFB24B1370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9" name="正方形/長方形 798">
          <a:extLst>
            <a:ext uri="{FF2B5EF4-FFF2-40B4-BE49-F238E27FC236}">
              <a16:creationId xmlns:a16="http://schemas.microsoft.com/office/drawing/2014/main" id="{79B2C0DF-1BBE-453E-89B7-2F24CEDA356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800" name="テキスト ボックス 799">
          <a:extLst>
            <a:ext uri="{FF2B5EF4-FFF2-40B4-BE49-F238E27FC236}">
              <a16:creationId xmlns:a16="http://schemas.microsoft.com/office/drawing/2014/main" id="{DD9C968F-85C1-44E7-9A7A-B9C6128801D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801" name="直線コネクタ 800">
          <a:extLst>
            <a:ext uri="{FF2B5EF4-FFF2-40B4-BE49-F238E27FC236}">
              <a16:creationId xmlns:a16="http://schemas.microsoft.com/office/drawing/2014/main" id="{D9630314-7C6E-4D50-B968-5C541DCE0C6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802" name="テキスト ボックス 801">
          <a:extLst>
            <a:ext uri="{FF2B5EF4-FFF2-40B4-BE49-F238E27FC236}">
              <a16:creationId xmlns:a16="http://schemas.microsoft.com/office/drawing/2014/main" id="{00795283-EE49-4040-AFB9-1DD30D4CBCCA}"/>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803" name="直線コネクタ 802">
          <a:extLst>
            <a:ext uri="{FF2B5EF4-FFF2-40B4-BE49-F238E27FC236}">
              <a16:creationId xmlns:a16="http://schemas.microsoft.com/office/drawing/2014/main" id="{86866C0F-798D-4528-B10A-35192DDC0817}"/>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804" name="テキスト ボックス 803">
          <a:extLst>
            <a:ext uri="{FF2B5EF4-FFF2-40B4-BE49-F238E27FC236}">
              <a16:creationId xmlns:a16="http://schemas.microsoft.com/office/drawing/2014/main" id="{71066E21-441B-4B66-BC7A-7EE42EA921B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805" name="直線コネクタ 804">
          <a:extLst>
            <a:ext uri="{FF2B5EF4-FFF2-40B4-BE49-F238E27FC236}">
              <a16:creationId xmlns:a16="http://schemas.microsoft.com/office/drawing/2014/main" id="{D0225DC7-5DA4-4C93-966E-9EFFA2B92DC2}"/>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6" name="テキスト ボックス 805">
          <a:extLst>
            <a:ext uri="{FF2B5EF4-FFF2-40B4-BE49-F238E27FC236}">
              <a16:creationId xmlns:a16="http://schemas.microsoft.com/office/drawing/2014/main" id="{9B40CD78-7DF4-414B-B2C6-2FAD37571E7C}"/>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7" name="直線コネクタ 806">
          <a:extLst>
            <a:ext uri="{FF2B5EF4-FFF2-40B4-BE49-F238E27FC236}">
              <a16:creationId xmlns:a16="http://schemas.microsoft.com/office/drawing/2014/main" id="{27D3718F-EB9B-416B-85D3-FE7FA5CAE434}"/>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8" name="テキスト ボックス 807">
          <a:extLst>
            <a:ext uri="{FF2B5EF4-FFF2-40B4-BE49-F238E27FC236}">
              <a16:creationId xmlns:a16="http://schemas.microsoft.com/office/drawing/2014/main" id="{D97BBCBC-E63D-4B3A-BD2F-2709578167EB}"/>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9" name="直線コネクタ 808">
          <a:extLst>
            <a:ext uri="{FF2B5EF4-FFF2-40B4-BE49-F238E27FC236}">
              <a16:creationId xmlns:a16="http://schemas.microsoft.com/office/drawing/2014/main" id="{F601635E-BB29-4376-86D9-9E0F9814A17E}"/>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10" name="テキスト ボックス 809">
          <a:extLst>
            <a:ext uri="{FF2B5EF4-FFF2-40B4-BE49-F238E27FC236}">
              <a16:creationId xmlns:a16="http://schemas.microsoft.com/office/drawing/2014/main" id="{5F5652F8-E194-4490-9E2E-30B7A486AC03}"/>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11" name="直線コネクタ 810">
          <a:extLst>
            <a:ext uri="{FF2B5EF4-FFF2-40B4-BE49-F238E27FC236}">
              <a16:creationId xmlns:a16="http://schemas.microsoft.com/office/drawing/2014/main" id="{67104E3B-686C-4587-9CB8-9D91A950566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12" name="テキスト ボックス 811">
          <a:extLst>
            <a:ext uri="{FF2B5EF4-FFF2-40B4-BE49-F238E27FC236}">
              <a16:creationId xmlns:a16="http://schemas.microsoft.com/office/drawing/2014/main" id="{C64BFAA8-9C95-4E59-9D3E-984344FB53DA}"/>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13" name="直線コネクタ 812">
          <a:extLst>
            <a:ext uri="{FF2B5EF4-FFF2-40B4-BE49-F238E27FC236}">
              <a16:creationId xmlns:a16="http://schemas.microsoft.com/office/drawing/2014/main" id="{E4FD6F1B-2A11-4FCA-8DAC-9C68C3618909}"/>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14" name="テキスト ボックス 813">
          <a:extLst>
            <a:ext uri="{FF2B5EF4-FFF2-40B4-BE49-F238E27FC236}">
              <a16:creationId xmlns:a16="http://schemas.microsoft.com/office/drawing/2014/main" id="{C899294B-3499-4C93-83C3-950875503CD3}"/>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5" name="直線コネクタ 814">
          <a:extLst>
            <a:ext uri="{FF2B5EF4-FFF2-40B4-BE49-F238E27FC236}">
              <a16:creationId xmlns:a16="http://schemas.microsoft.com/office/drawing/2014/main" id="{72EB5066-97A3-4CBA-81C2-DABCFBFA719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6" name="テキスト ボックス 815">
          <a:extLst>
            <a:ext uri="{FF2B5EF4-FFF2-40B4-BE49-F238E27FC236}">
              <a16:creationId xmlns:a16="http://schemas.microsoft.com/office/drawing/2014/main" id="{0F94A3F9-5739-41ED-B21D-AE0878DE08C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7" name="【消防施設】&#10;一人当たり面積グラフ枠">
          <a:extLst>
            <a:ext uri="{FF2B5EF4-FFF2-40B4-BE49-F238E27FC236}">
              <a16:creationId xmlns:a16="http://schemas.microsoft.com/office/drawing/2014/main" id="{CF6FAEBA-CDCA-4A4B-998B-EA32FF13FC6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85</xdr:row>
      <xdr:rowOff>111579</xdr:rowOff>
    </xdr:to>
    <xdr:cxnSp macro="">
      <xdr:nvCxnSpPr>
        <xdr:cNvPr id="818" name="直線コネクタ 817">
          <a:extLst>
            <a:ext uri="{FF2B5EF4-FFF2-40B4-BE49-F238E27FC236}">
              <a16:creationId xmlns:a16="http://schemas.microsoft.com/office/drawing/2014/main" id="{B14DF5C6-9348-43FC-B293-73BDDDE30DAE}"/>
            </a:ext>
          </a:extLst>
        </xdr:cNvPr>
        <xdr:cNvCxnSpPr/>
      </xdr:nvCxnSpPr>
      <xdr:spPr>
        <a:xfrm flipV="1">
          <a:off x="22160864" y="13476514"/>
          <a:ext cx="0" cy="120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115406</xdr:rowOff>
    </xdr:from>
    <xdr:ext cx="469744" cy="259045"/>
    <xdr:sp macro="" textlink="">
      <xdr:nvSpPr>
        <xdr:cNvPr id="819" name="【消防施設】&#10;一人当たり面積最小値テキスト">
          <a:extLst>
            <a:ext uri="{FF2B5EF4-FFF2-40B4-BE49-F238E27FC236}">
              <a16:creationId xmlns:a16="http://schemas.microsoft.com/office/drawing/2014/main" id="{458824CF-C9C3-473C-AC5E-C15217BA5495}"/>
            </a:ext>
          </a:extLst>
        </xdr:cNvPr>
        <xdr:cNvSpPr txBox="1"/>
      </xdr:nvSpPr>
      <xdr:spPr>
        <a:xfrm>
          <a:off x="22199600" y="1468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111579</xdr:rowOff>
    </xdr:from>
    <xdr:to>
      <xdr:col>116</xdr:col>
      <xdr:colOff>152400</xdr:colOff>
      <xdr:row>85</xdr:row>
      <xdr:rowOff>111579</xdr:rowOff>
    </xdr:to>
    <xdr:cxnSp macro="">
      <xdr:nvCxnSpPr>
        <xdr:cNvPr id="820" name="直線コネクタ 819">
          <a:extLst>
            <a:ext uri="{FF2B5EF4-FFF2-40B4-BE49-F238E27FC236}">
              <a16:creationId xmlns:a16="http://schemas.microsoft.com/office/drawing/2014/main" id="{BBD01B06-64C2-4DD0-ADD6-BEDEF92FE631}"/>
            </a:ext>
          </a:extLst>
        </xdr:cNvPr>
        <xdr:cNvCxnSpPr/>
      </xdr:nvCxnSpPr>
      <xdr:spPr>
        <a:xfrm>
          <a:off x="22072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821" name="【消防施設】&#10;一人当たり面積最大値テキスト">
          <a:extLst>
            <a:ext uri="{FF2B5EF4-FFF2-40B4-BE49-F238E27FC236}">
              <a16:creationId xmlns:a16="http://schemas.microsoft.com/office/drawing/2014/main" id="{843D5094-E2BF-4B25-8D9F-B88254C9C81D}"/>
            </a:ext>
          </a:extLst>
        </xdr:cNvPr>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22" name="直線コネクタ 821">
          <a:extLst>
            <a:ext uri="{FF2B5EF4-FFF2-40B4-BE49-F238E27FC236}">
              <a16:creationId xmlns:a16="http://schemas.microsoft.com/office/drawing/2014/main" id="{5251BBB5-8544-45B1-B69C-A29D7614EDCC}"/>
            </a:ext>
          </a:extLst>
        </xdr:cNvPr>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75491</xdr:rowOff>
    </xdr:from>
    <xdr:ext cx="469744" cy="259045"/>
    <xdr:sp macro="" textlink="">
      <xdr:nvSpPr>
        <xdr:cNvPr id="823" name="【消防施設】&#10;一人当たり面積平均値テキスト">
          <a:extLst>
            <a:ext uri="{FF2B5EF4-FFF2-40B4-BE49-F238E27FC236}">
              <a16:creationId xmlns:a16="http://schemas.microsoft.com/office/drawing/2014/main" id="{5580C2E9-92FA-447D-94AA-D358B5C2ACDB}"/>
            </a:ext>
          </a:extLst>
        </xdr:cNvPr>
        <xdr:cNvSpPr txBox="1"/>
      </xdr:nvSpPr>
      <xdr:spPr>
        <a:xfrm>
          <a:off x="22199600" y="13962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52614</xdr:rowOff>
    </xdr:from>
    <xdr:to>
      <xdr:col>116</xdr:col>
      <xdr:colOff>114300</xdr:colOff>
      <xdr:row>82</xdr:row>
      <xdr:rowOff>154214</xdr:rowOff>
    </xdr:to>
    <xdr:sp macro="" textlink="">
      <xdr:nvSpPr>
        <xdr:cNvPr id="824" name="フローチャート: 判断 823">
          <a:extLst>
            <a:ext uri="{FF2B5EF4-FFF2-40B4-BE49-F238E27FC236}">
              <a16:creationId xmlns:a16="http://schemas.microsoft.com/office/drawing/2014/main" id="{71D33177-98DC-42F7-8FC9-BBF228F31E36}"/>
            </a:ext>
          </a:extLst>
        </xdr:cNvPr>
        <xdr:cNvSpPr/>
      </xdr:nvSpPr>
      <xdr:spPr>
        <a:xfrm>
          <a:off x="221107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85271</xdr:rowOff>
    </xdr:from>
    <xdr:to>
      <xdr:col>112</xdr:col>
      <xdr:colOff>38100</xdr:colOff>
      <xdr:row>83</xdr:row>
      <xdr:rowOff>15421</xdr:rowOff>
    </xdr:to>
    <xdr:sp macro="" textlink="">
      <xdr:nvSpPr>
        <xdr:cNvPr id="825" name="フローチャート: 判断 824">
          <a:extLst>
            <a:ext uri="{FF2B5EF4-FFF2-40B4-BE49-F238E27FC236}">
              <a16:creationId xmlns:a16="http://schemas.microsoft.com/office/drawing/2014/main" id="{35C914A6-E7A5-4BE9-BA50-4C15C5A5FF74}"/>
            </a:ext>
          </a:extLst>
        </xdr:cNvPr>
        <xdr:cNvSpPr/>
      </xdr:nvSpPr>
      <xdr:spPr>
        <a:xfrm>
          <a:off x="21272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85271</xdr:rowOff>
    </xdr:from>
    <xdr:to>
      <xdr:col>107</xdr:col>
      <xdr:colOff>101600</xdr:colOff>
      <xdr:row>83</xdr:row>
      <xdr:rowOff>15421</xdr:rowOff>
    </xdr:to>
    <xdr:sp macro="" textlink="">
      <xdr:nvSpPr>
        <xdr:cNvPr id="826" name="フローチャート: 判断 825">
          <a:extLst>
            <a:ext uri="{FF2B5EF4-FFF2-40B4-BE49-F238E27FC236}">
              <a16:creationId xmlns:a16="http://schemas.microsoft.com/office/drawing/2014/main" id="{3946E61D-7143-4BFB-821E-730A1FFD1DA6}"/>
            </a:ext>
          </a:extLst>
        </xdr:cNvPr>
        <xdr:cNvSpPr/>
      </xdr:nvSpPr>
      <xdr:spPr>
        <a:xfrm>
          <a:off x="20383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85271</xdr:rowOff>
    </xdr:from>
    <xdr:to>
      <xdr:col>102</xdr:col>
      <xdr:colOff>165100</xdr:colOff>
      <xdr:row>83</xdr:row>
      <xdr:rowOff>15421</xdr:rowOff>
    </xdr:to>
    <xdr:sp macro="" textlink="">
      <xdr:nvSpPr>
        <xdr:cNvPr id="827" name="フローチャート: 判断 826">
          <a:extLst>
            <a:ext uri="{FF2B5EF4-FFF2-40B4-BE49-F238E27FC236}">
              <a16:creationId xmlns:a16="http://schemas.microsoft.com/office/drawing/2014/main" id="{7796DB87-4330-45A0-A154-CF82F7804B99}"/>
            </a:ext>
          </a:extLst>
        </xdr:cNvPr>
        <xdr:cNvSpPr/>
      </xdr:nvSpPr>
      <xdr:spPr>
        <a:xfrm>
          <a:off x="19494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117929</xdr:rowOff>
    </xdr:from>
    <xdr:to>
      <xdr:col>98</xdr:col>
      <xdr:colOff>38100</xdr:colOff>
      <xdr:row>83</xdr:row>
      <xdr:rowOff>48079</xdr:rowOff>
    </xdr:to>
    <xdr:sp macro="" textlink="">
      <xdr:nvSpPr>
        <xdr:cNvPr id="828" name="フローチャート: 判断 827">
          <a:extLst>
            <a:ext uri="{FF2B5EF4-FFF2-40B4-BE49-F238E27FC236}">
              <a16:creationId xmlns:a16="http://schemas.microsoft.com/office/drawing/2014/main" id="{ED12E9E5-68E8-45EE-91F4-3C17AE625EF7}"/>
            </a:ext>
          </a:extLst>
        </xdr:cNvPr>
        <xdr:cNvSpPr/>
      </xdr:nvSpPr>
      <xdr:spPr>
        <a:xfrm>
          <a:off x="18605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9" name="テキスト ボックス 828">
          <a:extLst>
            <a:ext uri="{FF2B5EF4-FFF2-40B4-BE49-F238E27FC236}">
              <a16:creationId xmlns:a16="http://schemas.microsoft.com/office/drawing/2014/main" id="{29E2E285-191B-4A06-BC5E-7EC47178926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30" name="テキスト ボックス 829">
          <a:extLst>
            <a:ext uri="{FF2B5EF4-FFF2-40B4-BE49-F238E27FC236}">
              <a16:creationId xmlns:a16="http://schemas.microsoft.com/office/drawing/2014/main" id="{82FA138E-5B81-4744-BF00-3188BD40C99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31" name="テキスト ボックス 830">
          <a:extLst>
            <a:ext uri="{FF2B5EF4-FFF2-40B4-BE49-F238E27FC236}">
              <a16:creationId xmlns:a16="http://schemas.microsoft.com/office/drawing/2014/main" id="{4D4248D1-3760-4C51-A615-78923F32087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32" name="テキスト ボックス 831">
          <a:extLst>
            <a:ext uri="{FF2B5EF4-FFF2-40B4-BE49-F238E27FC236}">
              <a16:creationId xmlns:a16="http://schemas.microsoft.com/office/drawing/2014/main" id="{30CD78EF-AB0C-4F3D-BC5F-2F83014F22E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33" name="テキスト ボックス 832">
          <a:extLst>
            <a:ext uri="{FF2B5EF4-FFF2-40B4-BE49-F238E27FC236}">
              <a16:creationId xmlns:a16="http://schemas.microsoft.com/office/drawing/2014/main" id="{00E066C0-9D94-4EC1-ACA8-2EFD911F78D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117929</xdr:rowOff>
    </xdr:from>
    <xdr:to>
      <xdr:col>116</xdr:col>
      <xdr:colOff>114300</xdr:colOff>
      <xdr:row>83</xdr:row>
      <xdr:rowOff>48079</xdr:rowOff>
    </xdr:to>
    <xdr:sp macro="" textlink="">
      <xdr:nvSpPr>
        <xdr:cNvPr id="834" name="楕円 833">
          <a:extLst>
            <a:ext uri="{FF2B5EF4-FFF2-40B4-BE49-F238E27FC236}">
              <a16:creationId xmlns:a16="http://schemas.microsoft.com/office/drawing/2014/main" id="{0B4A73C9-57A3-4F16-8AF6-DE8C088EE760}"/>
            </a:ext>
          </a:extLst>
        </xdr:cNvPr>
        <xdr:cNvSpPr/>
      </xdr:nvSpPr>
      <xdr:spPr>
        <a:xfrm>
          <a:off x="221107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96356</xdr:rowOff>
    </xdr:from>
    <xdr:ext cx="469744" cy="259045"/>
    <xdr:sp macro="" textlink="">
      <xdr:nvSpPr>
        <xdr:cNvPr id="835" name="【消防施設】&#10;一人当たり面積該当値テキスト">
          <a:extLst>
            <a:ext uri="{FF2B5EF4-FFF2-40B4-BE49-F238E27FC236}">
              <a16:creationId xmlns:a16="http://schemas.microsoft.com/office/drawing/2014/main" id="{312E4BC4-553A-405E-B2D2-EA70D693F2B2}"/>
            </a:ext>
          </a:extLst>
        </xdr:cNvPr>
        <xdr:cNvSpPr txBox="1"/>
      </xdr:nvSpPr>
      <xdr:spPr>
        <a:xfrm>
          <a:off x="22199600" y="14155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11793</xdr:rowOff>
    </xdr:from>
    <xdr:to>
      <xdr:col>112</xdr:col>
      <xdr:colOff>38100</xdr:colOff>
      <xdr:row>83</xdr:row>
      <xdr:rowOff>113393</xdr:rowOff>
    </xdr:to>
    <xdr:sp macro="" textlink="">
      <xdr:nvSpPr>
        <xdr:cNvPr id="836" name="楕円 835">
          <a:extLst>
            <a:ext uri="{FF2B5EF4-FFF2-40B4-BE49-F238E27FC236}">
              <a16:creationId xmlns:a16="http://schemas.microsoft.com/office/drawing/2014/main" id="{EA0FEC2E-B817-4DD9-BAB0-A59D11220EAF}"/>
            </a:ext>
          </a:extLst>
        </xdr:cNvPr>
        <xdr:cNvSpPr/>
      </xdr:nvSpPr>
      <xdr:spPr>
        <a:xfrm>
          <a:off x="21272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168729</xdr:rowOff>
    </xdr:from>
    <xdr:to>
      <xdr:col>116</xdr:col>
      <xdr:colOff>63500</xdr:colOff>
      <xdr:row>83</xdr:row>
      <xdr:rowOff>62593</xdr:rowOff>
    </xdr:to>
    <xdr:cxnSp macro="">
      <xdr:nvCxnSpPr>
        <xdr:cNvPr id="837" name="直線コネクタ 836">
          <a:extLst>
            <a:ext uri="{FF2B5EF4-FFF2-40B4-BE49-F238E27FC236}">
              <a16:creationId xmlns:a16="http://schemas.microsoft.com/office/drawing/2014/main" id="{9591F846-BC3A-4688-854C-15A93D4F2294}"/>
            </a:ext>
          </a:extLst>
        </xdr:cNvPr>
        <xdr:cNvCxnSpPr/>
      </xdr:nvCxnSpPr>
      <xdr:spPr>
        <a:xfrm flipV="1">
          <a:off x="21323300" y="14227629"/>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117929</xdr:rowOff>
    </xdr:from>
    <xdr:to>
      <xdr:col>107</xdr:col>
      <xdr:colOff>101600</xdr:colOff>
      <xdr:row>83</xdr:row>
      <xdr:rowOff>48079</xdr:rowOff>
    </xdr:to>
    <xdr:sp macro="" textlink="">
      <xdr:nvSpPr>
        <xdr:cNvPr id="838" name="楕円 837">
          <a:extLst>
            <a:ext uri="{FF2B5EF4-FFF2-40B4-BE49-F238E27FC236}">
              <a16:creationId xmlns:a16="http://schemas.microsoft.com/office/drawing/2014/main" id="{B964B1EE-1BD3-40A8-8C0D-46140A5292FE}"/>
            </a:ext>
          </a:extLst>
        </xdr:cNvPr>
        <xdr:cNvSpPr/>
      </xdr:nvSpPr>
      <xdr:spPr>
        <a:xfrm>
          <a:off x="20383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168729</xdr:rowOff>
    </xdr:from>
    <xdr:to>
      <xdr:col>111</xdr:col>
      <xdr:colOff>177800</xdr:colOff>
      <xdr:row>83</xdr:row>
      <xdr:rowOff>62593</xdr:rowOff>
    </xdr:to>
    <xdr:cxnSp macro="">
      <xdr:nvCxnSpPr>
        <xdr:cNvPr id="839" name="直線コネクタ 838">
          <a:extLst>
            <a:ext uri="{FF2B5EF4-FFF2-40B4-BE49-F238E27FC236}">
              <a16:creationId xmlns:a16="http://schemas.microsoft.com/office/drawing/2014/main" id="{9E19793C-715B-4E4B-9F3C-DF1C568C4FBA}"/>
            </a:ext>
          </a:extLst>
        </xdr:cNvPr>
        <xdr:cNvCxnSpPr/>
      </xdr:nvCxnSpPr>
      <xdr:spPr>
        <a:xfrm>
          <a:off x="20434300" y="142276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150586</xdr:rowOff>
    </xdr:from>
    <xdr:to>
      <xdr:col>102</xdr:col>
      <xdr:colOff>165100</xdr:colOff>
      <xdr:row>83</xdr:row>
      <xdr:rowOff>80736</xdr:rowOff>
    </xdr:to>
    <xdr:sp macro="" textlink="">
      <xdr:nvSpPr>
        <xdr:cNvPr id="840" name="楕円 839">
          <a:extLst>
            <a:ext uri="{FF2B5EF4-FFF2-40B4-BE49-F238E27FC236}">
              <a16:creationId xmlns:a16="http://schemas.microsoft.com/office/drawing/2014/main" id="{2FE31BBF-C798-4116-8261-64E9CD88C457}"/>
            </a:ext>
          </a:extLst>
        </xdr:cNvPr>
        <xdr:cNvSpPr/>
      </xdr:nvSpPr>
      <xdr:spPr>
        <a:xfrm>
          <a:off x="19494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168729</xdr:rowOff>
    </xdr:from>
    <xdr:to>
      <xdr:col>107</xdr:col>
      <xdr:colOff>50800</xdr:colOff>
      <xdr:row>83</xdr:row>
      <xdr:rowOff>29936</xdr:rowOff>
    </xdr:to>
    <xdr:cxnSp macro="">
      <xdr:nvCxnSpPr>
        <xdr:cNvPr id="841" name="直線コネクタ 840">
          <a:extLst>
            <a:ext uri="{FF2B5EF4-FFF2-40B4-BE49-F238E27FC236}">
              <a16:creationId xmlns:a16="http://schemas.microsoft.com/office/drawing/2014/main" id="{1E3FB5F5-0D64-4217-B72B-CD2E1DD7BC9F}"/>
            </a:ext>
          </a:extLst>
        </xdr:cNvPr>
        <xdr:cNvCxnSpPr/>
      </xdr:nvCxnSpPr>
      <xdr:spPr>
        <a:xfrm flipV="1">
          <a:off x="19545300" y="142276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150586</xdr:rowOff>
    </xdr:from>
    <xdr:to>
      <xdr:col>98</xdr:col>
      <xdr:colOff>38100</xdr:colOff>
      <xdr:row>83</xdr:row>
      <xdr:rowOff>80736</xdr:rowOff>
    </xdr:to>
    <xdr:sp macro="" textlink="">
      <xdr:nvSpPr>
        <xdr:cNvPr id="842" name="楕円 841">
          <a:extLst>
            <a:ext uri="{FF2B5EF4-FFF2-40B4-BE49-F238E27FC236}">
              <a16:creationId xmlns:a16="http://schemas.microsoft.com/office/drawing/2014/main" id="{B108D662-897E-43BB-BD6B-FC212480740E}"/>
            </a:ext>
          </a:extLst>
        </xdr:cNvPr>
        <xdr:cNvSpPr/>
      </xdr:nvSpPr>
      <xdr:spPr>
        <a:xfrm>
          <a:off x="18605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29936</xdr:rowOff>
    </xdr:from>
    <xdr:to>
      <xdr:col>102</xdr:col>
      <xdr:colOff>114300</xdr:colOff>
      <xdr:row>83</xdr:row>
      <xdr:rowOff>29936</xdr:rowOff>
    </xdr:to>
    <xdr:cxnSp macro="">
      <xdr:nvCxnSpPr>
        <xdr:cNvPr id="843" name="直線コネクタ 842">
          <a:extLst>
            <a:ext uri="{FF2B5EF4-FFF2-40B4-BE49-F238E27FC236}">
              <a16:creationId xmlns:a16="http://schemas.microsoft.com/office/drawing/2014/main" id="{61F74AEF-66D8-496C-8C67-7CDA8B79B95B}"/>
            </a:ext>
          </a:extLst>
        </xdr:cNvPr>
        <xdr:cNvCxnSpPr/>
      </xdr:nvCxnSpPr>
      <xdr:spPr>
        <a:xfrm>
          <a:off x="18656300" y="142602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31948</xdr:rowOff>
    </xdr:from>
    <xdr:ext cx="469744" cy="259045"/>
    <xdr:sp macro="" textlink="">
      <xdr:nvSpPr>
        <xdr:cNvPr id="844" name="n_1aveValue【消防施設】&#10;一人当たり面積">
          <a:extLst>
            <a:ext uri="{FF2B5EF4-FFF2-40B4-BE49-F238E27FC236}">
              <a16:creationId xmlns:a16="http://schemas.microsoft.com/office/drawing/2014/main" id="{56550CB4-F445-4536-87C8-3FAF4B979765}"/>
            </a:ext>
          </a:extLst>
        </xdr:cNvPr>
        <xdr:cNvSpPr txBox="1"/>
      </xdr:nvSpPr>
      <xdr:spPr>
        <a:xfrm>
          <a:off x="210757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31948</xdr:rowOff>
    </xdr:from>
    <xdr:ext cx="469744" cy="259045"/>
    <xdr:sp macro="" textlink="">
      <xdr:nvSpPr>
        <xdr:cNvPr id="845" name="n_2aveValue【消防施設】&#10;一人当たり面積">
          <a:extLst>
            <a:ext uri="{FF2B5EF4-FFF2-40B4-BE49-F238E27FC236}">
              <a16:creationId xmlns:a16="http://schemas.microsoft.com/office/drawing/2014/main" id="{8D3DA4F7-EAF7-43B4-95E1-EE9EDCEAA0BE}"/>
            </a:ext>
          </a:extLst>
        </xdr:cNvPr>
        <xdr:cNvSpPr txBox="1"/>
      </xdr:nvSpPr>
      <xdr:spPr>
        <a:xfrm>
          <a:off x="201994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31948</xdr:rowOff>
    </xdr:from>
    <xdr:ext cx="469744" cy="259045"/>
    <xdr:sp macro="" textlink="">
      <xdr:nvSpPr>
        <xdr:cNvPr id="846" name="n_3aveValue【消防施設】&#10;一人当たり面積">
          <a:extLst>
            <a:ext uri="{FF2B5EF4-FFF2-40B4-BE49-F238E27FC236}">
              <a16:creationId xmlns:a16="http://schemas.microsoft.com/office/drawing/2014/main" id="{590E5AA8-91DE-4200-A224-9526B52362D1}"/>
            </a:ext>
          </a:extLst>
        </xdr:cNvPr>
        <xdr:cNvSpPr txBox="1"/>
      </xdr:nvSpPr>
      <xdr:spPr>
        <a:xfrm>
          <a:off x="193104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64606</xdr:rowOff>
    </xdr:from>
    <xdr:ext cx="469744" cy="259045"/>
    <xdr:sp macro="" textlink="">
      <xdr:nvSpPr>
        <xdr:cNvPr id="847" name="n_4aveValue【消防施設】&#10;一人当たり面積">
          <a:extLst>
            <a:ext uri="{FF2B5EF4-FFF2-40B4-BE49-F238E27FC236}">
              <a16:creationId xmlns:a16="http://schemas.microsoft.com/office/drawing/2014/main" id="{CCA8AB6B-FFE4-4F8D-BD09-39E563AE2597}"/>
            </a:ext>
          </a:extLst>
        </xdr:cNvPr>
        <xdr:cNvSpPr txBox="1"/>
      </xdr:nvSpPr>
      <xdr:spPr>
        <a:xfrm>
          <a:off x="18421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104520</xdr:rowOff>
    </xdr:from>
    <xdr:ext cx="469744" cy="259045"/>
    <xdr:sp macro="" textlink="">
      <xdr:nvSpPr>
        <xdr:cNvPr id="848" name="n_1mainValue【消防施設】&#10;一人当たり面積">
          <a:extLst>
            <a:ext uri="{FF2B5EF4-FFF2-40B4-BE49-F238E27FC236}">
              <a16:creationId xmlns:a16="http://schemas.microsoft.com/office/drawing/2014/main" id="{D76D24BE-3EA6-4878-A324-36A5BE576096}"/>
            </a:ext>
          </a:extLst>
        </xdr:cNvPr>
        <xdr:cNvSpPr txBox="1"/>
      </xdr:nvSpPr>
      <xdr:spPr>
        <a:xfrm>
          <a:off x="21075727" y="1433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39206</xdr:rowOff>
    </xdr:from>
    <xdr:ext cx="469744" cy="259045"/>
    <xdr:sp macro="" textlink="">
      <xdr:nvSpPr>
        <xdr:cNvPr id="849" name="n_2mainValue【消防施設】&#10;一人当たり面積">
          <a:extLst>
            <a:ext uri="{FF2B5EF4-FFF2-40B4-BE49-F238E27FC236}">
              <a16:creationId xmlns:a16="http://schemas.microsoft.com/office/drawing/2014/main" id="{1116461D-B959-4D51-B4DD-482D3367835F}"/>
            </a:ext>
          </a:extLst>
        </xdr:cNvPr>
        <xdr:cNvSpPr txBox="1"/>
      </xdr:nvSpPr>
      <xdr:spPr>
        <a:xfrm>
          <a:off x="20199427" y="1426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71863</xdr:rowOff>
    </xdr:from>
    <xdr:ext cx="469744" cy="259045"/>
    <xdr:sp macro="" textlink="">
      <xdr:nvSpPr>
        <xdr:cNvPr id="850" name="n_3mainValue【消防施設】&#10;一人当たり面積">
          <a:extLst>
            <a:ext uri="{FF2B5EF4-FFF2-40B4-BE49-F238E27FC236}">
              <a16:creationId xmlns:a16="http://schemas.microsoft.com/office/drawing/2014/main" id="{9FB8874B-9C7B-4887-B7EF-56B29AF38949}"/>
            </a:ext>
          </a:extLst>
        </xdr:cNvPr>
        <xdr:cNvSpPr txBox="1"/>
      </xdr:nvSpPr>
      <xdr:spPr>
        <a:xfrm>
          <a:off x="19310427" y="1430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71863</xdr:rowOff>
    </xdr:from>
    <xdr:ext cx="469744" cy="259045"/>
    <xdr:sp macro="" textlink="">
      <xdr:nvSpPr>
        <xdr:cNvPr id="851" name="n_4mainValue【消防施設】&#10;一人当たり面積">
          <a:extLst>
            <a:ext uri="{FF2B5EF4-FFF2-40B4-BE49-F238E27FC236}">
              <a16:creationId xmlns:a16="http://schemas.microsoft.com/office/drawing/2014/main" id="{112DFD52-4DF0-461D-8B4C-241EF9716766}"/>
            </a:ext>
          </a:extLst>
        </xdr:cNvPr>
        <xdr:cNvSpPr txBox="1"/>
      </xdr:nvSpPr>
      <xdr:spPr>
        <a:xfrm>
          <a:off x="18421427" y="1430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52" name="正方形/長方形 851">
          <a:extLst>
            <a:ext uri="{FF2B5EF4-FFF2-40B4-BE49-F238E27FC236}">
              <a16:creationId xmlns:a16="http://schemas.microsoft.com/office/drawing/2014/main" id="{BCFD04CB-DCBA-4E1A-874F-C962AFCF9E9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53" name="正方形/長方形 852">
          <a:extLst>
            <a:ext uri="{FF2B5EF4-FFF2-40B4-BE49-F238E27FC236}">
              <a16:creationId xmlns:a16="http://schemas.microsoft.com/office/drawing/2014/main" id="{F93CA5D3-5298-45E2-AF81-85BDDA02B43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54" name="正方形/長方形 853">
          <a:extLst>
            <a:ext uri="{FF2B5EF4-FFF2-40B4-BE49-F238E27FC236}">
              <a16:creationId xmlns:a16="http://schemas.microsoft.com/office/drawing/2014/main" id="{F61164BA-D182-40D6-8C07-A4ACA85A9A5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5" name="正方形/長方形 854">
          <a:extLst>
            <a:ext uri="{FF2B5EF4-FFF2-40B4-BE49-F238E27FC236}">
              <a16:creationId xmlns:a16="http://schemas.microsoft.com/office/drawing/2014/main" id="{2081270B-B770-4704-AC48-3D5FFF1992C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6" name="正方形/長方形 855">
          <a:extLst>
            <a:ext uri="{FF2B5EF4-FFF2-40B4-BE49-F238E27FC236}">
              <a16:creationId xmlns:a16="http://schemas.microsoft.com/office/drawing/2014/main" id="{A333029B-C6B0-4BB2-B83A-2C0BEBB7AF3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7" name="正方形/長方形 856">
          <a:extLst>
            <a:ext uri="{FF2B5EF4-FFF2-40B4-BE49-F238E27FC236}">
              <a16:creationId xmlns:a16="http://schemas.microsoft.com/office/drawing/2014/main" id="{082AB215-A65C-41EA-BDC1-C58B9524EAE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8" name="正方形/長方形 857">
          <a:extLst>
            <a:ext uri="{FF2B5EF4-FFF2-40B4-BE49-F238E27FC236}">
              <a16:creationId xmlns:a16="http://schemas.microsoft.com/office/drawing/2014/main" id="{F3105A73-1882-4962-9E8A-62BEA53D7C8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9" name="正方形/長方形 858">
          <a:extLst>
            <a:ext uri="{FF2B5EF4-FFF2-40B4-BE49-F238E27FC236}">
              <a16:creationId xmlns:a16="http://schemas.microsoft.com/office/drawing/2014/main" id="{75DB27EC-1B06-426B-B471-4E020E809AE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60" name="テキスト ボックス 859">
          <a:extLst>
            <a:ext uri="{FF2B5EF4-FFF2-40B4-BE49-F238E27FC236}">
              <a16:creationId xmlns:a16="http://schemas.microsoft.com/office/drawing/2014/main" id="{9B949811-A173-4638-BEF2-0708F34C535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61" name="直線コネクタ 860">
          <a:extLst>
            <a:ext uri="{FF2B5EF4-FFF2-40B4-BE49-F238E27FC236}">
              <a16:creationId xmlns:a16="http://schemas.microsoft.com/office/drawing/2014/main" id="{1848FC21-57FA-4FB7-BC21-AAE92EAA4E1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62" name="テキスト ボックス 861">
          <a:extLst>
            <a:ext uri="{FF2B5EF4-FFF2-40B4-BE49-F238E27FC236}">
              <a16:creationId xmlns:a16="http://schemas.microsoft.com/office/drawing/2014/main" id="{A4FC3E90-2FD0-42C0-AD14-AEA28D9EC588}"/>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63" name="直線コネクタ 862">
          <a:extLst>
            <a:ext uri="{FF2B5EF4-FFF2-40B4-BE49-F238E27FC236}">
              <a16:creationId xmlns:a16="http://schemas.microsoft.com/office/drawing/2014/main" id="{35BE26A4-BD50-4140-BEA5-70408F8D5F4C}"/>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64" name="テキスト ボックス 863">
          <a:extLst>
            <a:ext uri="{FF2B5EF4-FFF2-40B4-BE49-F238E27FC236}">
              <a16:creationId xmlns:a16="http://schemas.microsoft.com/office/drawing/2014/main" id="{FB0D694C-64F4-47B3-93EF-692A896151B3}"/>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65" name="直線コネクタ 864">
          <a:extLst>
            <a:ext uri="{FF2B5EF4-FFF2-40B4-BE49-F238E27FC236}">
              <a16:creationId xmlns:a16="http://schemas.microsoft.com/office/drawing/2014/main" id="{27CB89AA-72F1-4B64-B4F7-A9F1D9BE80FB}"/>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66" name="テキスト ボックス 865">
          <a:extLst>
            <a:ext uri="{FF2B5EF4-FFF2-40B4-BE49-F238E27FC236}">
              <a16:creationId xmlns:a16="http://schemas.microsoft.com/office/drawing/2014/main" id="{A718D147-12CF-401D-92F8-EFC1A7611D7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67" name="直線コネクタ 866">
          <a:extLst>
            <a:ext uri="{FF2B5EF4-FFF2-40B4-BE49-F238E27FC236}">
              <a16:creationId xmlns:a16="http://schemas.microsoft.com/office/drawing/2014/main" id="{9A4BE263-351E-4C3F-A794-BD5DE17E7CD2}"/>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68" name="テキスト ボックス 867">
          <a:extLst>
            <a:ext uri="{FF2B5EF4-FFF2-40B4-BE49-F238E27FC236}">
              <a16:creationId xmlns:a16="http://schemas.microsoft.com/office/drawing/2014/main" id="{E7D2EE2B-3908-4279-AF73-0525AB5D7A6B}"/>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9" name="直線コネクタ 868">
          <a:extLst>
            <a:ext uri="{FF2B5EF4-FFF2-40B4-BE49-F238E27FC236}">
              <a16:creationId xmlns:a16="http://schemas.microsoft.com/office/drawing/2014/main" id="{B4881DF0-5F01-44A4-AE48-BC00D4DF73E8}"/>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70" name="テキスト ボックス 869">
          <a:extLst>
            <a:ext uri="{FF2B5EF4-FFF2-40B4-BE49-F238E27FC236}">
              <a16:creationId xmlns:a16="http://schemas.microsoft.com/office/drawing/2014/main" id="{5DD80C1A-9B40-4C5A-90E3-691C2DA26EA8}"/>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71" name="直線コネクタ 870">
          <a:extLst>
            <a:ext uri="{FF2B5EF4-FFF2-40B4-BE49-F238E27FC236}">
              <a16:creationId xmlns:a16="http://schemas.microsoft.com/office/drawing/2014/main" id="{86867331-B647-494D-834A-E53521C6B9FF}"/>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72" name="テキスト ボックス 871">
          <a:extLst>
            <a:ext uri="{FF2B5EF4-FFF2-40B4-BE49-F238E27FC236}">
              <a16:creationId xmlns:a16="http://schemas.microsoft.com/office/drawing/2014/main" id="{700CB10F-45FB-4681-B468-446263646623}"/>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73" name="直線コネクタ 872">
          <a:extLst>
            <a:ext uri="{FF2B5EF4-FFF2-40B4-BE49-F238E27FC236}">
              <a16:creationId xmlns:a16="http://schemas.microsoft.com/office/drawing/2014/main" id="{223821C2-9BFB-46D8-9B3B-FD3A825CC0A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74" name="テキスト ボックス 873">
          <a:extLst>
            <a:ext uri="{FF2B5EF4-FFF2-40B4-BE49-F238E27FC236}">
              <a16:creationId xmlns:a16="http://schemas.microsoft.com/office/drawing/2014/main" id="{B465F80F-C2FB-49E6-81F6-B729ADE61376}"/>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75" name="【庁舎】&#10;有形固定資産減価償却率グラフ枠">
          <a:extLst>
            <a:ext uri="{FF2B5EF4-FFF2-40B4-BE49-F238E27FC236}">
              <a16:creationId xmlns:a16="http://schemas.microsoft.com/office/drawing/2014/main" id="{68D90FA8-8D70-49E8-8FB4-8CC715F1947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137161</xdr:rowOff>
    </xdr:from>
    <xdr:to>
      <xdr:col>85</xdr:col>
      <xdr:colOff>126364</xdr:colOff>
      <xdr:row>108</xdr:row>
      <xdr:rowOff>156211</xdr:rowOff>
    </xdr:to>
    <xdr:cxnSp macro="">
      <xdr:nvCxnSpPr>
        <xdr:cNvPr id="876" name="直線コネクタ 875">
          <a:extLst>
            <a:ext uri="{FF2B5EF4-FFF2-40B4-BE49-F238E27FC236}">
              <a16:creationId xmlns:a16="http://schemas.microsoft.com/office/drawing/2014/main" id="{72160B3D-5164-425E-BC2B-37C1D8F451B7}"/>
            </a:ext>
          </a:extLst>
        </xdr:cNvPr>
        <xdr:cNvCxnSpPr/>
      </xdr:nvCxnSpPr>
      <xdr:spPr>
        <a:xfrm flipV="1">
          <a:off x="16318864" y="17282161"/>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160038</xdr:rowOff>
    </xdr:from>
    <xdr:ext cx="405111" cy="259045"/>
    <xdr:sp macro="" textlink="">
      <xdr:nvSpPr>
        <xdr:cNvPr id="877" name="【庁舎】&#10;有形固定資産減価償却率最小値テキスト">
          <a:extLst>
            <a:ext uri="{FF2B5EF4-FFF2-40B4-BE49-F238E27FC236}">
              <a16:creationId xmlns:a16="http://schemas.microsoft.com/office/drawing/2014/main" id="{02A4F6C0-AED7-4B49-999C-C3D607E6520B}"/>
            </a:ext>
          </a:extLst>
        </xdr:cNvPr>
        <xdr:cNvSpPr txBox="1"/>
      </xdr:nvSpPr>
      <xdr:spPr>
        <a:xfrm>
          <a:off x="16357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156211</xdr:rowOff>
    </xdr:from>
    <xdr:to>
      <xdr:col>86</xdr:col>
      <xdr:colOff>25400</xdr:colOff>
      <xdr:row>108</xdr:row>
      <xdr:rowOff>156211</xdr:rowOff>
    </xdr:to>
    <xdr:cxnSp macro="">
      <xdr:nvCxnSpPr>
        <xdr:cNvPr id="878" name="直線コネクタ 877">
          <a:extLst>
            <a:ext uri="{FF2B5EF4-FFF2-40B4-BE49-F238E27FC236}">
              <a16:creationId xmlns:a16="http://schemas.microsoft.com/office/drawing/2014/main" id="{7D04F953-7292-4385-8354-B0A421D64018}"/>
            </a:ext>
          </a:extLst>
        </xdr:cNvPr>
        <xdr:cNvCxnSpPr/>
      </xdr:nvCxnSpPr>
      <xdr:spPr>
        <a:xfrm>
          <a:off x="16230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83838</xdr:rowOff>
    </xdr:from>
    <xdr:ext cx="405111" cy="259045"/>
    <xdr:sp macro="" textlink="">
      <xdr:nvSpPr>
        <xdr:cNvPr id="879" name="【庁舎】&#10;有形固定資産減価償却率最大値テキスト">
          <a:extLst>
            <a:ext uri="{FF2B5EF4-FFF2-40B4-BE49-F238E27FC236}">
              <a16:creationId xmlns:a16="http://schemas.microsoft.com/office/drawing/2014/main" id="{DB89C376-6145-428C-B842-578E8ECCEBDD}"/>
            </a:ext>
          </a:extLst>
        </xdr:cNvPr>
        <xdr:cNvSpPr txBox="1"/>
      </xdr:nvSpPr>
      <xdr:spPr>
        <a:xfrm>
          <a:off x="16357600" y="17057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137161</xdr:rowOff>
    </xdr:from>
    <xdr:to>
      <xdr:col>86</xdr:col>
      <xdr:colOff>25400</xdr:colOff>
      <xdr:row>100</xdr:row>
      <xdr:rowOff>137161</xdr:rowOff>
    </xdr:to>
    <xdr:cxnSp macro="">
      <xdr:nvCxnSpPr>
        <xdr:cNvPr id="880" name="直線コネクタ 879">
          <a:extLst>
            <a:ext uri="{FF2B5EF4-FFF2-40B4-BE49-F238E27FC236}">
              <a16:creationId xmlns:a16="http://schemas.microsoft.com/office/drawing/2014/main" id="{30B59F32-E10F-4948-8F0D-2E9C2FD35A4C}"/>
            </a:ext>
          </a:extLst>
        </xdr:cNvPr>
        <xdr:cNvCxnSpPr/>
      </xdr:nvCxnSpPr>
      <xdr:spPr>
        <a:xfrm>
          <a:off x="16230600" y="1728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99077</xdr:rowOff>
    </xdr:from>
    <xdr:ext cx="405111" cy="259045"/>
    <xdr:sp macro="" textlink="">
      <xdr:nvSpPr>
        <xdr:cNvPr id="881" name="【庁舎】&#10;有形固定資産減価償却率平均値テキスト">
          <a:extLst>
            <a:ext uri="{FF2B5EF4-FFF2-40B4-BE49-F238E27FC236}">
              <a16:creationId xmlns:a16="http://schemas.microsoft.com/office/drawing/2014/main" id="{679A14BE-5238-4D3B-9699-2D02221E0134}"/>
            </a:ext>
          </a:extLst>
        </xdr:cNvPr>
        <xdr:cNvSpPr txBox="1"/>
      </xdr:nvSpPr>
      <xdr:spPr>
        <a:xfrm>
          <a:off x="16357600" y="1792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120650</xdr:rowOff>
    </xdr:from>
    <xdr:to>
      <xdr:col>85</xdr:col>
      <xdr:colOff>177800</xdr:colOff>
      <xdr:row>105</xdr:row>
      <xdr:rowOff>50800</xdr:rowOff>
    </xdr:to>
    <xdr:sp macro="" textlink="">
      <xdr:nvSpPr>
        <xdr:cNvPr id="882" name="フローチャート: 判断 881">
          <a:extLst>
            <a:ext uri="{FF2B5EF4-FFF2-40B4-BE49-F238E27FC236}">
              <a16:creationId xmlns:a16="http://schemas.microsoft.com/office/drawing/2014/main" id="{BD3247D8-AFFA-49BE-B615-DA1A9538F75A}"/>
            </a:ext>
          </a:extLst>
        </xdr:cNvPr>
        <xdr:cNvSpPr/>
      </xdr:nvSpPr>
      <xdr:spPr>
        <a:xfrm>
          <a:off x="162687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143511</xdr:rowOff>
    </xdr:from>
    <xdr:to>
      <xdr:col>81</xdr:col>
      <xdr:colOff>101600</xdr:colOff>
      <xdr:row>105</xdr:row>
      <xdr:rowOff>73661</xdr:rowOff>
    </xdr:to>
    <xdr:sp macro="" textlink="">
      <xdr:nvSpPr>
        <xdr:cNvPr id="883" name="フローチャート: 判断 882">
          <a:extLst>
            <a:ext uri="{FF2B5EF4-FFF2-40B4-BE49-F238E27FC236}">
              <a16:creationId xmlns:a16="http://schemas.microsoft.com/office/drawing/2014/main" id="{01D5A5DC-A99F-48D7-8DD1-AE6B81E8C1AB}"/>
            </a:ext>
          </a:extLst>
        </xdr:cNvPr>
        <xdr:cNvSpPr/>
      </xdr:nvSpPr>
      <xdr:spPr>
        <a:xfrm>
          <a:off x="15430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143511</xdr:rowOff>
    </xdr:from>
    <xdr:to>
      <xdr:col>76</xdr:col>
      <xdr:colOff>165100</xdr:colOff>
      <xdr:row>105</xdr:row>
      <xdr:rowOff>73661</xdr:rowOff>
    </xdr:to>
    <xdr:sp macro="" textlink="">
      <xdr:nvSpPr>
        <xdr:cNvPr id="884" name="フローチャート: 判断 883">
          <a:extLst>
            <a:ext uri="{FF2B5EF4-FFF2-40B4-BE49-F238E27FC236}">
              <a16:creationId xmlns:a16="http://schemas.microsoft.com/office/drawing/2014/main" id="{EF5F5BB3-FDE5-4D63-80F0-02907AB68564}"/>
            </a:ext>
          </a:extLst>
        </xdr:cNvPr>
        <xdr:cNvSpPr/>
      </xdr:nvSpPr>
      <xdr:spPr>
        <a:xfrm>
          <a:off x="14541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36830</xdr:rowOff>
    </xdr:from>
    <xdr:to>
      <xdr:col>72</xdr:col>
      <xdr:colOff>38100</xdr:colOff>
      <xdr:row>105</xdr:row>
      <xdr:rowOff>138430</xdr:rowOff>
    </xdr:to>
    <xdr:sp macro="" textlink="">
      <xdr:nvSpPr>
        <xdr:cNvPr id="885" name="フローチャート: 判断 884">
          <a:extLst>
            <a:ext uri="{FF2B5EF4-FFF2-40B4-BE49-F238E27FC236}">
              <a16:creationId xmlns:a16="http://schemas.microsoft.com/office/drawing/2014/main" id="{6E967721-4D88-4892-8725-3C4A1F56F8AB}"/>
            </a:ext>
          </a:extLst>
        </xdr:cNvPr>
        <xdr:cNvSpPr/>
      </xdr:nvSpPr>
      <xdr:spPr>
        <a:xfrm>
          <a:off x="13652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71120</xdr:rowOff>
    </xdr:from>
    <xdr:to>
      <xdr:col>67</xdr:col>
      <xdr:colOff>101600</xdr:colOff>
      <xdr:row>106</xdr:row>
      <xdr:rowOff>1270</xdr:rowOff>
    </xdr:to>
    <xdr:sp macro="" textlink="">
      <xdr:nvSpPr>
        <xdr:cNvPr id="886" name="フローチャート: 判断 885">
          <a:extLst>
            <a:ext uri="{FF2B5EF4-FFF2-40B4-BE49-F238E27FC236}">
              <a16:creationId xmlns:a16="http://schemas.microsoft.com/office/drawing/2014/main" id="{D17660F1-AA26-4580-8A01-47CD3609EB0F}"/>
            </a:ext>
          </a:extLst>
        </xdr:cNvPr>
        <xdr:cNvSpPr/>
      </xdr:nvSpPr>
      <xdr:spPr>
        <a:xfrm>
          <a:off x="12763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7" name="テキスト ボックス 886">
          <a:extLst>
            <a:ext uri="{FF2B5EF4-FFF2-40B4-BE49-F238E27FC236}">
              <a16:creationId xmlns:a16="http://schemas.microsoft.com/office/drawing/2014/main" id="{332BB55E-451A-4D7F-AEA2-BFF82B42A46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8" name="テキスト ボックス 887">
          <a:extLst>
            <a:ext uri="{FF2B5EF4-FFF2-40B4-BE49-F238E27FC236}">
              <a16:creationId xmlns:a16="http://schemas.microsoft.com/office/drawing/2014/main" id="{2A666BEF-8376-47FC-B331-3A553407878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9" name="テキスト ボックス 888">
          <a:extLst>
            <a:ext uri="{FF2B5EF4-FFF2-40B4-BE49-F238E27FC236}">
              <a16:creationId xmlns:a16="http://schemas.microsoft.com/office/drawing/2014/main" id="{F7239715-6283-4E99-B0E0-331A614F79A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90" name="テキスト ボックス 889">
          <a:extLst>
            <a:ext uri="{FF2B5EF4-FFF2-40B4-BE49-F238E27FC236}">
              <a16:creationId xmlns:a16="http://schemas.microsoft.com/office/drawing/2014/main" id="{EA4E851E-D782-4A0E-96F7-4925D9202CD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91" name="テキスト ボックス 890">
          <a:extLst>
            <a:ext uri="{FF2B5EF4-FFF2-40B4-BE49-F238E27FC236}">
              <a16:creationId xmlns:a16="http://schemas.microsoft.com/office/drawing/2014/main" id="{4A4AFA1E-823E-4ECB-98D1-5D301A489CE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135889</xdr:rowOff>
    </xdr:from>
    <xdr:to>
      <xdr:col>85</xdr:col>
      <xdr:colOff>177800</xdr:colOff>
      <xdr:row>104</xdr:row>
      <xdr:rowOff>66039</xdr:rowOff>
    </xdr:to>
    <xdr:sp macro="" textlink="">
      <xdr:nvSpPr>
        <xdr:cNvPr id="892" name="楕円 891">
          <a:extLst>
            <a:ext uri="{FF2B5EF4-FFF2-40B4-BE49-F238E27FC236}">
              <a16:creationId xmlns:a16="http://schemas.microsoft.com/office/drawing/2014/main" id="{0F73C704-E20D-4925-B4EF-1FF80304DD94}"/>
            </a:ext>
          </a:extLst>
        </xdr:cNvPr>
        <xdr:cNvSpPr/>
      </xdr:nvSpPr>
      <xdr:spPr>
        <a:xfrm>
          <a:off x="16268700" y="177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158766</xdr:rowOff>
    </xdr:from>
    <xdr:ext cx="405111" cy="259045"/>
    <xdr:sp macro="" textlink="">
      <xdr:nvSpPr>
        <xdr:cNvPr id="893" name="【庁舎】&#10;有形固定資産減価償却率該当値テキスト">
          <a:extLst>
            <a:ext uri="{FF2B5EF4-FFF2-40B4-BE49-F238E27FC236}">
              <a16:creationId xmlns:a16="http://schemas.microsoft.com/office/drawing/2014/main" id="{9098437A-3692-4652-9781-109DAE8BD24F}"/>
            </a:ext>
          </a:extLst>
        </xdr:cNvPr>
        <xdr:cNvSpPr txBox="1"/>
      </xdr:nvSpPr>
      <xdr:spPr>
        <a:xfrm>
          <a:off x="16357600" y="1764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48261</xdr:rowOff>
    </xdr:from>
    <xdr:to>
      <xdr:col>81</xdr:col>
      <xdr:colOff>101600</xdr:colOff>
      <xdr:row>103</xdr:row>
      <xdr:rowOff>149861</xdr:rowOff>
    </xdr:to>
    <xdr:sp macro="" textlink="">
      <xdr:nvSpPr>
        <xdr:cNvPr id="894" name="楕円 893">
          <a:extLst>
            <a:ext uri="{FF2B5EF4-FFF2-40B4-BE49-F238E27FC236}">
              <a16:creationId xmlns:a16="http://schemas.microsoft.com/office/drawing/2014/main" id="{8BD9BE59-79B7-43C1-8593-BEED568C87D5}"/>
            </a:ext>
          </a:extLst>
        </xdr:cNvPr>
        <xdr:cNvSpPr/>
      </xdr:nvSpPr>
      <xdr:spPr>
        <a:xfrm>
          <a:off x="15430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99061</xdr:rowOff>
    </xdr:from>
    <xdr:to>
      <xdr:col>85</xdr:col>
      <xdr:colOff>127000</xdr:colOff>
      <xdr:row>104</xdr:row>
      <xdr:rowOff>15239</xdr:rowOff>
    </xdr:to>
    <xdr:cxnSp macro="">
      <xdr:nvCxnSpPr>
        <xdr:cNvPr id="895" name="直線コネクタ 894">
          <a:extLst>
            <a:ext uri="{FF2B5EF4-FFF2-40B4-BE49-F238E27FC236}">
              <a16:creationId xmlns:a16="http://schemas.microsoft.com/office/drawing/2014/main" id="{86B1E7E5-84E7-41DD-A0FD-6BF250F121A4}"/>
            </a:ext>
          </a:extLst>
        </xdr:cNvPr>
        <xdr:cNvCxnSpPr/>
      </xdr:nvCxnSpPr>
      <xdr:spPr>
        <a:xfrm>
          <a:off x="15481300" y="17758411"/>
          <a:ext cx="8382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67311</xdr:rowOff>
    </xdr:from>
    <xdr:to>
      <xdr:col>76</xdr:col>
      <xdr:colOff>165100</xdr:colOff>
      <xdr:row>103</xdr:row>
      <xdr:rowOff>168911</xdr:rowOff>
    </xdr:to>
    <xdr:sp macro="" textlink="">
      <xdr:nvSpPr>
        <xdr:cNvPr id="896" name="楕円 895">
          <a:extLst>
            <a:ext uri="{FF2B5EF4-FFF2-40B4-BE49-F238E27FC236}">
              <a16:creationId xmlns:a16="http://schemas.microsoft.com/office/drawing/2014/main" id="{99837680-A917-48B2-9A62-7F0907249829}"/>
            </a:ext>
          </a:extLst>
        </xdr:cNvPr>
        <xdr:cNvSpPr/>
      </xdr:nvSpPr>
      <xdr:spPr>
        <a:xfrm>
          <a:off x="14541500" y="177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99061</xdr:rowOff>
    </xdr:from>
    <xdr:to>
      <xdr:col>81</xdr:col>
      <xdr:colOff>50800</xdr:colOff>
      <xdr:row>103</xdr:row>
      <xdr:rowOff>118111</xdr:rowOff>
    </xdr:to>
    <xdr:cxnSp macro="">
      <xdr:nvCxnSpPr>
        <xdr:cNvPr id="897" name="直線コネクタ 896">
          <a:extLst>
            <a:ext uri="{FF2B5EF4-FFF2-40B4-BE49-F238E27FC236}">
              <a16:creationId xmlns:a16="http://schemas.microsoft.com/office/drawing/2014/main" id="{3E96E6CF-DCB6-4093-847F-909C8C1B4DAA}"/>
            </a:ext>
          </a:extLst>
        </xdr:cNvPr>
        <xdr:cNvCxnSpPr/>
      </xdr:nvCxnSpPr>
      <xdr:spPr>
        <a:xfrm flipV="1">
          <a:off x="14592300" y="177584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116839</xdr:rowOff>
    </xdr:from>
    <xdr:to>
      <xdr:col>72</xdr:col>
      <xdr:colOff>38100</xdr:colOff>
      <xdr:row>103</xdr:row>
      <xdr:rowOff>46989</xdr:rowOff>
    </xdr:to>
    <xdr:sp macro="" textlink="">
      <xdr:nvSpPr>
        <xdr:cNvPr id="898" name="楕円 897">
          <a:extLst>
            <a:ext uri="{FF2B5EF4-FFF2-40B4-BE49-F238E27FC236}">
              <a16:creationId xmlns:a16="http://schemas.microsoft.com/office/drawing/2014/main" id="{DF1C2732-D04F-4538-B2FA-3EE6DED6C2D7}"/>
            </a:ext>
          </a:extLst>
        </xdr:cNvPr>
        <xdr:cNvSpPr/>
      </xdr:nvSpPr>
      <xdr:spPr>
        <a:xfrm>
          <a:off x="13652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167639</xdr:rowOff>
    </xdr:from>
    <xdr:to>
      <xdr:col>76</xdr:col>
      <xdr:colOff>114300</xdr:colOff>
      <xdr:row>103</xdr:row>
      <xdr:rowOff>118111</xdr:rowOff>
    </xdr:to>
    <xdr:cxnSp macro="">
      <xdr:nvCxnSpPr>
        <xdr:cNvPr id="899" name="直線コネクタ 898">
          <a:extLst>
            <a:ext uri="{FF2B5EF4-FFF2-40B4-BE49-F238E27FC236}">
              <a16:creationId xmlns:a16="http://schemas.microsoft.com/office/drawing/2014/main" id="{0B7FFD5B-72EE-4C9B-9081-7A85EF967528}"/>
            </a:ext>
          </a:extLst>
        </xdr:cNvPr>
        <xdr:cNvCxnSpPr/>
      </xdr:nvCxnSpPr>
      <xdr:spPr>
        <a:xfrm>
          <a:off x="13703300" y="17655539"/>
          <a:ext cx="8890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10161</xdr:rowOff>
    </xdr:from>
    <xdr:to>
      <xdr:col>67</xdr:col>
      <xdr:colOff>101600</xdr:colOff>
      <xdr:row>102</xdr:row>
      <xdr:rowOff>111761</xdr:rowOff>
    </xdr:to>
    <xdr:sp macro="" textlink="">
      <xdr:nvSpPr>
        <xdr:cNvPr id="900" name="楕円 899">
          <a:extLst>
            <a:ext uri="{FF2B5EF4-FFF2-40B4-BE49-F238E27FC236}">
              <a16:creationId xmlns:a16="http://schemas.microsoft.com/office/drawing/2014/main" id="{46E7A907-D15F-46DB-8D99-8246F8E7F41A}"/>
            </a:ext>
          </a:extLst>
        </xdr:cNvPr>
        <xdr:cNvSpPr/>
      </xdr:nvSpPr>
      <xdr:spPr>
        <a:xfrm>
          <a:off x="12763500" y="1749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60961</xdr:rowOff>
    </xdr:from>
    <xdr:to>
      <xdr:col>71</xdr:col>
      <xdr:colOff>177800</xdr:colOff>
      <xdr:row>102</xdr:row>
      <xdr:rowOff>167639</xdr:rowOff>
    </xdr:to>
    <xdr:cxnSp macro="">
      <xdr:nvCxnSpPr>
        <xdr:cNvPr id="901" name="直線コネクタ 900">
          <a:extLst>
            <a:ext uri="{FF2B5EF4-FFF2-40B4-BE49-F238E27FC236}">
              <a16:creationId xmlns:a16="http://schemas.microsoft.com/office/drawing/2014/main" id="{740E69A9-A672-40EB-ADF3-03FDF0143C80}"/>
            </a:ext>
          </a:extLst>
        </xdr:cNvPr>
        <xdr:cNvCxnSpPr/>
      </xdr:nvCxnSpPr>
      <xdr:spPr>
        <a:xfrm>
          <a:off x="12814300" y="17548861"/>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64788</xdr:rowOff>
    </xdr:from>
    <xdr:ext cx="405111" cy="259045"/>
    <xdr:sp macro="" textlink="">
      <xdr:nvSpPr>
        <xdr:cNvPr id="902" name="n_1aveValue【庁舎】&#10;有形固定資産減価償却率">
          <a:extLst>
            <a:ext uri="{FF2B5EF4-FFF2-40B4-BE49-F238E27FC236}">
              <a16:creationId xmlns:a16="http://schemas.microsoft.com/office/drawing/2014/main" id="{E29B8154-D65C-47A4-805A-3EF15DC90970}"/>
            </a:ext>
          </a:extLst>
        </xdr:cNvPr>
        <xdr:cNvSpPr txBox="1"/>
      </xdr:nvSpPr>
      <xdr:spPr>
        <a:xfrm>
          <a:off x="15266044"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64788</xdr:rowOff>
    </xdr:from>
    <xdr:ext cx="405111" cy="259045"/>
    <xdr:sp macro="" textlink="">
      <xdr:nvSpPr>
        <xdr:cNvPr id="903" name="n_2aveValue【庁舎】&#10;有形固定資産減価償却率">
          <a:extLst>
            <a:ext uri="{FF2B5EF4-FFF2-40B4-BE49-F238E27FC236}">
              <a16:creationId xmlns:a16="http://schemas.microsoft.com/office/drawing/2014/main" id="{BE7363A3-7A5C-46DA-8165-888707C29951}"/>
            </a:ext>
          </a:extLst>
        </xdr:cNvPr>
        <xdr:cNvSpPr txBox="1"/>
      </xdr:nvSpPr>
      <xdr:spPr>
        <a:xfrm>
          <a:off x="14389744"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129557</xdr:rowOff>
    </xdr:from>
    <xdr:ext cx="405111" cy="259045"/>
    <xdr:sp macro="" textlink="">
      <xdr:nvSpPr>
        <xdr:cNvPr id="904" name="n_3aveValue【庁舎】&#10;有形固定資産減価償却率">
          <a:extLst>
            <a:ext uri="{FF2B5EF4-FFF2-40B4-BE49-F238E27FC236}">
              <a16:creationId xmlns:a16="http://schemas.microsoft.com/office/drawing/2014/main" id="{6595381B-5FBB-4F67-9F01-EBBC8B65C57B}"/>
            </a:ext>
          </a:extLst>
        </xdr:cNvPr>
        <xdr:cNvSpPr txBox="1"/>
      </xdr:nvSpPr>
      <xdr:spPr>
        <a:xfrm>
          <a:off x="13500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163847</xdr:rowOff>
    </xdr:from>
    <xdr:ext cx="405111" cy="259045"/>
    <xdr:sp macro="" textlink="">
      <xdr:nvSpPr>
        <xdr:cNvPr id="905" name="n_4aveValue【庁舎】&#10;有形固定資産減価償却率">
          <a:extLst>
            <a:ext uri="{FF2B5EF4-FFF2-40B4-BE49-F238E27FC236}">
              <a16:creationId xmlns:a16="http://schemas.microsoft.com/office/drawing/2014/main" id="{3EF1015A-5039-437C-BD42-8EC357E65E21}"/>
            </a:ext>
          </a:extLst>
        </xdr:cNvPr>
        <xdr:cNvSpPr txBox="1"/>
      </xdr:nvSpPr>
      <xdr:spPr>
        <a:xfrm>
          <a:off x="12611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166388</xdr:rowOff>
    </xdr:from>
    <xdr:ext cx="405111" cy="259045"/>
    <xdr:sp macro="" textlink="">
      <xdr:nvSpPr>
        <xdr:cNvPr id="906" name="n_1mainValue【庁舎】&#10;有形固定資産減価償却率">
          <a:extLst>
            <a:ext uri="{FF2B5EF4-FFF2-40B4-BE49-F238E27FC236}">
              <a16:creationId xmlns:a16="http://schemas.microsoft.com/office/drawing/2014/main" id="{D9FDD559-BBCD-4E19-AA53-52F346E19E87}"/>
            </a:ext>
          </a:extLst>
        </xdr:cNvPr>
        <xdr:cNvSpPr txBox="1"/>
      </xdr:nvSpPr>
      <xdr:spPr>
        <a:xfrm>
          <a:off x="152660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13988</xdr:rowOff>
    </xdr:from>
    <xdr:ext cx="405111" cy="259045"/>
    <xdr:sp macro="" textlink="">
      <xdr:nvSpPr>
        <xdr:cNvPr id="907" name="n_2mainValue【庁舎】&#10;有形固定資産減価償却率">
          <a:extLst>
            <a:ext uri="{FF2B5EF4-FFF2-40B4-BE49-F238E27FC236}">
              <a16:creationId xmlns:a16="http://schemas.microsoft.com/office/drawing/2014/main" id="{07C8B41D-8105-464C-A942-4AC67E5A48F2}"/>
            </a:ext>
          </a:extLst>
        </xdr:cNvPr>
        <xdr:cNvSpPr txBox="1"/>
      </xdr:nvSpPr>
      <xdr:spPr>
        <a:xfrm>
          <a:off x="143897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63516</xdr:rowOff>
    </xdr:from>
    <xdr:ext cx="405111" cy="259045"/>
    <xdr:sp macro="" textlink="">
      <xdr:nvSpPr>
        <xdr:cNvPr id="908" name="n_3mainValue【庁舎】&#10;有形固定資産減価償却率">
          <a:extLst>
            <a:ext uri="{FF2B5EF4-FFF2-40B4-BE49-F238E27FC236}">
              <a16:creationId xmlns:a16="http://schemas.microsoft.com/office/drawing/2014/main" id="{99BE15D3-77BC-402F-94C9-9168958E711C}"/>
            </a:ext>
          </a:extLst>
        </xdr:cNvPr>
        <xdr:cNvSpPr txBox="1"/>
      </xdr:nvSpPr>
      <xdr:spPr>
        <a:xfrm>
          <a:off x="135007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128288</xdr:rowOff>
    </xdr:from>
    <xdr:ext cx="405111" cy="259045"/>
    <xdr:sp macro="" textlink="">
      <xdr:nvSpPr>
        <xdr:cNvPr id="909" name="n_4mainValue【庁舎】&#10;有形固定資産減価償却率">
          <a:extLst>
            <a:ext uri="{FF2B5EF4-FFF2-40B4-BE49-F238E27FC236}">
              <a16:creationId xmlns:a16="http://schemas.microsoft.com/office/drawing/2014/main" id="{F55539BA-5EC9-464D-8DD8-1E0477866DF9}"/>
            </a:ext>
          </a:extLst>
        </xdr:cNvPr>
        <xdr:cNvSpPr txBox="1"/>
      </xdr:nvSpPr>
      <xdr:spPr>
        <a:xfrm>
          <a:off x="12611744" y="1727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10" name="正方形/長方形 909">
          <a:extLst>
            <a:ext uri="{FF2B5EF4-FFF2-40B4-BE49-F238E27FC236}">
              <a16:creationId xmlns:a16="http://schemas.microsoft.com/office/drawing/2014/main" id="{15978BEE-8A91-4950-A8D2-86AA1541679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11" name="正方形/長方形 910">
          <a:extLst>
            <a:ext uri="{FF2B5EF4-FFF2-40B4-BE49-F238E27FC236}">
              <a16:creationId xmlns:a16="http://schemas.microsoft.com/office/drawing/2014/main" id="{CFC911F6-97EA-4048-AC27-9677821C884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12" name="正方形/長方形 911">
          <a:extLst>
            <a:ext uri="{FF2B5EF4-FFF2-40B4-BE49-F238E27FC236}">
              <a16:creationId xmlns:a16="http://schemas.microsoft.com/office/drawing/2014/main" id="{2413D1F0-DC4F-4185-8BC8-DC86FCB3B73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13" name="正方形/長方形 912">
          <a:extLst>
            <a:ext uri="{FF2B5EF4-FFF2-40B4-BE49-F238E27FC236}">
              <a16:creationId xmlns:a16="http://schemas.microsoft.com/office/drawing/2014/main" id="{9DA38878-2CBD-4319-82D0-99FB1C1D087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14" name="正方形/長方形 913">
          <a:extLst>
            <a:ext uri="{FF2B5EF4-FFF2-40B4-BE49-F238E27FC236}">
              <a16:creationId xmlns:a16="http://schemas.microsoft.com/office/drawing/2014/main" id="{6A6F5C5F-1DD9-4E5B-B86D-34C12D61929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5" name="正方形/長方形 914">
          <a:extLst>
            <a:ext uri="{FF2B5EF4-FFF2-40B4-BE49-F238E27FC236}">
              <a16:creationId xmlns:a16="http://schemas.microsoft.com/office/drawing/2014/main" id="{BDC33971-4621-4CEC-AA3B-13CD0F181BD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6" name="正方形/長方形 915">
          <a:extLst>
            <a:ext uri="{FF2B5EF4-FFF2-40B4-BE49-F238E27FC236}">
              <a16:creationId xmlns:a16="http://schemas.microsoft.com/office/drawing/2014/main" id="{C0B750C6-3822-4804-BC12-B45198B5E9B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7" name="正方形/長方形 916">
          <a:extLst>
            <a:ext uri="{FF2B5EF4-FFF2-40B4-BE49-F238E27FC236}">
              <a16:creationId xmlns:a16="http://schemas.microsoft.com/office/drawing/2014/main" id="{009D9E47-E9DE-4075-BA65-7ECAE0E7325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8" name="テキスト ボックス 917">
          <a:extLst>
            <a:ext uri="{FF2B5EF4-FFF2-40B4-BE49-F238E27FC236}">
              <a16:creationId xmlns:a16="http://schemas.microsoft.com/office/drawing/2014/main" id="{3F58091B-7AB5-4ABC-A8FC-0DF43AA65F5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9" name="直線コネクタ 918">
          <a:extLst>
            <a:ext uri="{FF2B5EF4-FFF2-40B4-BE49-F238E27FC236}">
              <a16:creationId xmlns:a16="http://schemas.microsoft.com/office/drawing/2014/main" id="{077C6052-98FC-4350-B6DA-9FB7A9EA134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20" name="テキスト ボックス 919">
          <a:extLst>
            <a:ext uri="{FF2B5EF4-FFF2-40B4-BE49-F238E27FC236}">
              <a16:creationId xmlns:a16="http://schemas.microsoft.com/office/drawing/2014/main" id="{3310138E-40B0-4BDA-8DE5-DE54B322BE71}"/>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21" name="直線コネクタ 920">
          <a:extLst>
            <a:ext uri="{FF2B5EF4-FFF2-40B4-BE49-F238E27FC236}">
              <a16:creationId xmlns:a16="http://schemas.microsoft.com/office/drawing/2014/main" id="{634BFBF7-B338-4B65-92A4-8F7178312E06}"/>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22" name="テキスト ボックス 921">
          <a:extLst>
            <a:ext uri="{FF2B5EF4-FFF2-40B4-BE49-F238E27FC236}">
              <a16:creationId xmlns:a16="http://schemas.microsoft.com/office/drawing/2014/main" id="{03F7FED8-1D2D-485F-953D-33C3D2601DA3}"/>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23" name="直線コネクタ 922">
          <a:extLst>
            <a:ext uri="{FF2B5EF4-FFF2-40B4-BE49-F238E27FC236}">
              <a16:creationId xmlns:a16="http://schemas.microsoft.com/office/drawing/2014/main" id="{FABBE3D0-44F5-4A8D-9870-B175C4F2925C}"/>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24" name="テキスト ボックス 923">
          <a:extLst>
            <a:ext uri="{FF2B5EF4-FFF2-40B4-BE49-F238E27FC236}">
              <a16:creationId xmlns:a16="http://schemas.microsoft.com/office/drawing/2014/main" id="{F6DE020E-F83C-4BB4-BDA3-160183F33BFF}"/>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25" name="直線コネクタ 924">
          <a:extLst>
            <a:ext uri="{FF2B5EF4-FFF2-40B4-BE49-F238E27FC236}">
              <a16:creationId xmlns:a16="http://schemas.microsoft.com/office/drawing/2014/main" id="{A675AECB-F517-4270-B155-F0AC2D2D7E8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26" name="テキスト ボックス 925">
          <a:extLst>
            <a:ext uri="{FF2B5EF4-FFF2-40B4-BE49-F238E27FC236}">
              <a16:creationId xmlns:a16="http://schemas.microsoft.com/office/drawing/2014/main" id="{24D13F56-CE5B-4E92-8C7A-EDF5B7678165}"/>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27" name="直線コネクタ 926">
          <a:extLst>
            <a:ext uri="{FF2B5EF4-FFF2-40B4-BE49-F238E27FC236}">
              <a16:creationId xmlns:a16="http://schemas.microsoft.com/office/drawing/2014/main" id="{37F9770F-4DDC-4A44-B719-8F701ED0B21A}"/>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28" name="テキスト ボックス 927">
          <a:extLst>
            <a:ext uri="{FF2B5EF4-FFF2-40B4-BE49-F238E27FC236}">
              <a16:creationId xmlns:a16="http://schemas.microsoft.com/office/drawing/2014/main" id="{DA8A7F2B-BE6B-473F-AC5F-CBBE2617216D}"/>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9" name="直線コネクタ 928">
          <a:extLst>
            <a:ext uri="{FF2B5EF4-FFF2-40B4-BE49-F238E27FC236}">
              <a16:creationId xmlns:a16="http://schemas.microsoft.com/office/drawing/2014/main" id="{C73938B1-E3E1-4043-A225-B62BE228DCF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30" name="テキスト ボックス 929">
          <a:extLst>
            <a:ext uri="{FF2B5EF4-FFF2-40B4-BE49-F238E27FC236}">
              <a16:creationId xmlns:a16="http://schemas.microsoft.com/office/drawing/2014/main" id="{93BD53B2-6CD2-42B9-B05A-15AB01D88C3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31" name="【庁舎】&#10;一人当たり面積グラフ枠">
          <a:extLst>
            <a:ext uri="{FF2B5EF4-FFF2-40B4-BE49-F238E27FC236}">
              <a16:creationId xmlns:a16="http://schemas.microsoft.com/office/drawing/2014/main" id="{38797763-7E99-4A4B-B69F-6CB23B4DA13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115063</xdr:rowOff>
    </xdr:from>
    <xdr:to>
      <xdr:col>116</xdr:col>
      <xdr:colOff>62864</xdr:colOff>
      <xdr:row>109</xdr:row>
      <xdr:rowOff>9906</xdr:rowOff>
    </xdr:to>
    <xdr:cxnSp macro="">
      <xdr:nvCxnSpPr>
        <xdr:cNvPr id="932" name="直線コネクタ 931">
          <a:extLst>
            <a:ext uri="{FF2B5EF4-FFF2-40B4-BE49-F238E27FC236}">
              <a16:creationId xmlns:a16="http://schemas.microsoft.com/office/drawing/2014/main" id="{D4D76D16-D01E-47AB-A771-559CD562F1F3}"/>
            </a:ext>
          </a:extLst>
        </xdr:cNvPr>
        <xdr:cNvCxnSpPr/>
      </xdr:nvCxnSpPr>
      <xdr:spPr>
        <a:xfrm flipV="1">
          <a:off x="22160864" y="17431513"/>
          <a:ext cx="0" cy="1266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13733</xdr:rowOff>
    </xdr:from>
    <xdr:ext cx="469744" cy="259045"/>
    <xdr:sp macro="" textlink="">
      <xdr:nvSpPr>
        <xdr:cNvPr id="933" name="【庁舎】&#10;一人当たり面積最小値テキスト">
          <a:extLst>
            <a:ext uri="{FF2B5EF4-FFF2-40B4-BE49-F238E27FC236}">
              <a16:creationId xmlns:a16="http://schemas.microsoft.com/office/drawing/2014/main" id="{01D5C025-FB63-4503-8E6B-0ED695D8DAED}"/>
            </a:ext>
          </a:extLst>
        </xdr:cNvPr>
        <xdr:cNvSpPr txBox="1"/>
      </xdr:nvSpPr>
      <xdr:spPr>
        <a:xfrm>
          <a:off x="22199600" y="1870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9906</xdr:rowOff>
    </xdr:from>
    <xdr:to>
      <xdr:col>116</xdr:col>
      <xdr:colOff>152400</xdr:colOff>
      <xdr:row>109</xdr:row>
      <xdr:rowOff>9906</xdr:rowOff>
    </xdr:to>
    <xdr:cxnSp macro="">
      <xdr:nvCxnSpPr>
        <xdr:cNvPr id="934" name="直線コネクタ 933">
          <a:extLst>
            <a:ext uri="{FF2B5EF4-FFF2-40B4-BE49-F238E27FC236}">
              <a16:creationId xmlns:a16="http://schemas.microsoft.com/office/drawing/2014/main" id="{611E00DE-75C5-4A45-AA11-7FF1F2141DA6}"/>
            </a:ext>
          </a:extLst>
        </xdr:cNvPr>
        <xdr:cNvCxnSpPr/>
      </xdr:nvCxnSpPr>
      <xdr:spPr>
        <a:xfrm>
          <a:off x="22072600" y="1869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61740</xdr:rowOff>
    </xdr:from>
    <xdr:ext cx="469744" cy="259045"/>
    <xdr:sp macro="" textlink="">
      <xdr:nvSpPr>
        <xdr:cNvPr id="935" name="【庁舎】&#10;一人当たり面積最大値テキスト">
          <a:extLst>
            <a:ext uri="{FF2B5EF4-FFF2-40B4-BE49-F238E27FC236}">
              <a16:creationId xmlns:a16="http://schemas.microsoft.com/office/drawing/2014/main" id="{136924CD-42A4-4A4C-AA33-E28D6F732B0E}"/>
            </a:ext>
          </a:extLst>
        </xdr:cNvPr>
        <xdr:cNvSpPr txBox="1"/>
      </xdr:nvSpPr>
      <xdr:spPr>
        <a:xfrm>
          <a:off x="22199600" y="1720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115063</xdr:rowOff>
    </xdr:from>
    <xdr:to>
      <xdr:col>116</xdr:col>
      <xdr:colOff>152400</xdr:colOff>
      <xdr:row>101</xdr:row>
      <xdr:rowOff>115063</xdr:rowOff>
    </xdr:to>
    <xdr:cxnSp macro="">
      <xdr:nvCxnSpPr>
        <xdr:cNvPr id="936" name="直線コネクタ 935">
          <a:extLst>
            <a:ext uri="{FF2B5EF4-FFF2-40B4-BE49-F238E27FC236}">
              <a16:creationId xmlns:a16="http://schemas.microsoft.com/office/drawing/2014/main" id="{65275760-700C-43C7-8A1E-551BB54E642C}"/>
            </a:ext>
          </a:extLst>
        </xdr:cNvPr>
        <xdr:cNvCxnSpPr/>
      </xdr:nvCxnSpPr>
      <xdr:spPr>
        <a:xfrm>
          <a:off x="22072600" y="1743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36847</xdr:rowOff>
    </xdr:from>
    <xdr:ext cx="469744" cy="259045"/>
    <xdr:sp macro="" textlink="">
      <xdr:nvSpPr>
        <xdr:cNvPr id="937" name="【庁舎】&#10;一人当たり面積平均値テキスト">
          <a:extLst>
            <a:ext uri="{FF2B5EF4-FFF2-40B4-BE49-F238E27FC236}">
              <a16:creationId xmlns:a16="http://schemas.microsoft.com/office/drawing/2014/main" id="{65505626-7517-409B-945E-BFD9986F7F37}"/>
            </a:ext>
          </a:extLst>
        </xdr:cNvPr>
        <xdr:cNvSpPr txBox="1"/>
      </xdr:nvSpPr>
      <xdr:spPr>
        <a:xfrm>
          <a:off x="22199600" y="1821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13970</xdr:rowOff>
    </xdr:from>
    <xdr:to>
      <xdr:col>116</xdr:col>
      <xdr:colOff>114300</xdr:colOff>
      <xdr:row>107</xdr:row>
      <xdr:rowOff>115570</xdr:rowOff>
    </xdr:to>
    <xdr:sp macro="" textlink="">
      <xdr:nvSpPr>
        <xdr:cNvPr id="938" name="フローチャート: 判断 937">
          <a:extLst>
            <a:ext uri="{FF2B5EF4-FFF2-40B4-BE49-F238E27FC236}">
              <a16:creationId xmlns:a16="http://schemas.microsoft.com/office/drawing/2014/main" id="{D4C55C03-3DC1-483A-A014-E502F85D6FFE}"/>
            </a:ext>
          </a:extLst>
        </xdr:cNvPr>
        <xdr:cNvSpPr/>
      </xdr:nvSpPr>
      <xdr:spPr>
        <a:xfrm>
          <a:off x="221107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23113</xdr:rowOff>
    </xdr:from>
    <xdr:to>
      <xdr:col>112</xdr:col>
      <xdr:colOff>38100</xdr:colOff>
      <xdr:row>107</xdr:row>
      <xdr:rowOff>124713</xdr:rowOff>
    </xdr:to>
    <xdr:sp macro="" textlink="">
      <xdr:nvSpPr>
        <xdr:cNvPr id="939" name="フローチャート: 判断 938">
          <a:extLst>
            <a:ext uri="{FF2B5EF4-FFF2-40B4-BE49-F238E27FC236}">
              <a16:creationId xmlns:a16="http://schemas.microsoft.com/office/drawing/2014/main" id="{0BB3F152-0503-40F2-86D7-24DC900E7BAE}"/>
            </a:ext>
          </a:extLst>
        </xdr:cNvPr>
        <xdr:cNvSpPr/>
      </xdr:nvSpPr>
      <xdr:spPr>
        <a:xfrm>
          <a:off x="21272500" y="1836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36830</xdr:rowOff>
    </xdr:from>
    <xdr:to>
      <xdr:col>107</xdr:col>
      <xdr:colOff>101600</xdr:colOff>
      <xdr:row>107</xdr:row>
      <xdr:rowOff>138430</xdr:rowOff>
    </xdr:to>
    <xdr:sp macro="" textlink="">
      <xdr:nvSpPr>
        <xdr:cNvPr id="940" name="フローチャート: 判断 939">
          <a:extLst>
            <a:ext uri="{FF2B5EF4-FFF2-40B4-BE49-F238E27FC236}">
              <a16:creationId xmlns:a16="http://schemas.microsoft.com/office/drawing/2014/main" id="{F53E197E-F52B-47F4-BA86-5C0484C6B5FB}"/>
            </a:ext>
          </a:extLst>
        </xdr:cNvPr>
        <xdr:cNvSpPr/>
      </xdr:nvSpPr>
      <xdr:spPr>
        <a:xfrm>
          <a:off x="20383500" y="183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68835</xdr:rowOff>
    </xdr:from>
    <xdr:to>
      <xdr:col>102</xdr:col>
      <xdr:colOff>165100</xdr:colOff>
      <xdr:row>107</xdr:row>
      <xdr:rowOff>170435</xdr:rowOff>
    </xdr:to>
    <xdr:sp macro="" textlink="">
      <xdr:nvSpPr>
        <xdr:cNvPr id="941" name="フローチャート: 判断 940">
          <a:extLst>
            <a:ext uri="{FF2B5EF4-FFF2-40B4-BE49-F238E27FC236}">
              <a16:creationId xmlns:a16="http://schemas.microsoft.com/office/drawing/2014/main" id="{7A23627F-4765-4C48-80EA-966F2A36D6C0}"/>
            </a:ext>
          </a:extLst>
        </xdr:cNvPr>
        <xdr:cNvSpPr/>
      </xdr:nvSpPr>
      <xdr:spPr>
        <a:xfrm>
          <a:off x="19494500" y="1841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68835</xdr:rowOff>
    </xdr:from>
    <xdr:to>
      <xdr:col>98</xdr:col>
      <xdr:colOff>38100</xdr:colOff>
      <xdr:row>107</xdr:row>
      <xdr:rowOff>170435</xdr:rowOff>
    </xdr:to>
    <xdr:sp macro="" textlink="">
      <xdr:nvSpPr>
        <xdr:cNvPr id="942" name="フローチャート: 判断 941">
          <a:extLst>
            <a:ext uri="{FF2B5EF4-FFF2-40B4-BE49-F238E27FC236}">
              <a16:creationId xmlns:a16="http://schemas.microsoft.com/office/drawing/2014/main" id="{21DAF1CD-8CD1-4D4E-A9DE-0BAD028A8A4F}"/>
            </a:ext>
          </a:extLst>
        </xdr:cNvPr>
        <xdr:cNvSpPr/>
      </xdr:nvSpPr>
      <xdr:spPr>
        <a:xfrm>
          <a:off x="18605500" y="1841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43" name="テキスト ボックス 942">
          <a:extLst>
            <a:ext uri="{FF2B5EF4-FFF2-40B4-BE49-F238E27FC236}">
              <a16:creationId xmlns:a16="http://schemas.microsoft.com/office/drawing/2014/main" id="{D68696EB-B6C5-4493-80AC-6986A0D1133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4" name="テキスト ボックス 943">
          <a:extLst>
            <a:ext uri="{FF2B5EF4-FFF2-40B4-BE49-F238E27FC236}">
              <a16:creationId xmlns:a16="http://schemas.microsoft.com/office/drawing/2014/main" id="{2E5B1ABE-407F-427E-84A9-14086AA4342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5" name="テキスト ボックス 944">
          <a:extLst>
            <a:ext uri="{FF2B5EF4-FFF2-40B4-BE49-F238E27FC236}">
              <a16:creationId xmlns:a16="http://schemas.microsoft.com/office/drawing/2014/main" id="{05C4427F-B953-4711-A2D7-5898210878E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6" name="テキスト ボックス 945">
          <a:extLst>
            <a:ext uri="{FF2B5EF4-FFF2-40B4-BE49-F238E27FC236}">
              <a16:creationId xmlns:a16="http://schemas.microsoft.com/office/drawing/2014/main" id="{011AB136-DD7A-4509-AE2B-9D777A6C4D3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7" name="テキスト ボックス 946">
          <a:extLst>
            <a:ext uri="{FF2B5EF4-FFF2-40B4-BE49-F238E27FC236}">
              <a16:creationId xmlns:a16="http://schemas.microsoft.com/office/drawing/2014/main" id="{6168F625-7AA2-42DC-9CBC-DDE8B35A47C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43687</xdr:rowOff>
    </xdr:from>
    <xdr:to>
      <xdr:col>116</xdr:col>
      <xdr:colOff>114300</xdr:colOff>
      <xdr:row>108</xdr:row>
      <xdr:rowOff>145287</xdr:rowOff>
    </xdr:to>
    <xdr:sp macro="" textlink="">
      <xdr:nvSpPr>
        <xdr:cNvPr id="948" name="楕円 947">
          <a:extLst>
            <a:ext uri="{FF2B5EF4-FFF2-40B4-BE49-F238E27FC236}">
              <a16:creationId xmlns:a16="http://schemas.microsoft.com/office/drawing/2014/main" id="{AB8E2FA5-0E5A-4602-ABAB-FD91E854C1A6}"/>
            </a:ext>
          </a:extLst>
        </xdr:cNvPr>
        <xdr:cNvSpPr/>
      </xdr:nvSpPr>
      <xdr:spPr>
        <a:xfrm>
          <a:off x="22110700" y="185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130064</xdr:rowOff>
    </xdr:from>
    <xdr:ext cx="469744" cy="259045"/>
    <xdr:sp macro="" textlink="">
      <xdr:nvSpPr>
        <xdr:cNvPr id="949" name="【庁舎】&#10;一人当たり面積該当値テキスト">
          <a:extLst>
            <a:ext uri="{FF2B5EF4-FFF2-40B4-BE49-F238E27FC236}">
              <a16:creationId xmlns:a16="http://schemas.microsoft.com/office/drawing/2014/main" id="{F99DB1BE-C153-4E62-8361-465BD427F58A}"/>
            </a:ext>
          </a:extLst>
        </xdr:cNvPr>
        <xdr:cNvSpPr txBox="1"/>
      </xdr:nvSpPr>
      <xdr:spPr>
        <a:xfrm>
          <a:off x="22199600" y="18475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43687</xdr:rowOff>
    </xdr:from>
    <xdr:to>
      <xdr:col>112</xdr:col>
      <xdr:colOff>38100</xdr:colOff>
      <xdr:row>108</xdr:row>
      <xdr:rowOff>145287</xdr:rowOff>
    </xdr:to>
    <xdr:sp macro="" textlink="">
      <xdr:nvSpPr>
        <xdr:cNvPr id="950" name="楕円 949">
          <a:extLst>
            <a:ext uri="{FF2B5EF4-FFF2-40B4-BE49-F238E27FC236}">
              <a16:creationId xmlns:a16="http://schemas.microsoft.com/office/drawing/2014/main" id="{86450C96-F6EC-410D-B91A-2931CCB0CC69}"/>
            </a:ext>
          </a:extLst>
        </xdr:cNvPr>
        <xdr:cNvSpPr/>
      </xdr:nvSpPr>
      <xdr:spPr>
        <a:xfrm>
          <a:off x="21272500" y="185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94487</xdr:rowOff>
    </xdr:from>
    <xdr:to>
      <xdr:col>116</xdr:col>
      <xdr:colOff>63500</xdr:colOff>
      <xdr:row>108</xdr:row>
      <xdr:rowOff>94487</xdr:rowOff>
    </xdr:to>
    <xdr:cxnSp macro="">
      <xdr:nvCxnSpPr>
        <xdr:cNvPr id="951" name="直線コネクタ 950">
          <a:extLst>
            <a:ext uri="{FF2B5EF4-FFF2-40B4-BE49-F238E27FC236}">
              <a16:creationId xmlns:a16="http://schemas.microsoft.com/office/drawing/2014/main" id="{199684D3-8E91-4A94-ACCB-65B72EA09B19}"/>
            </a:ext>
          </a:extLst>
        </xdr:cNvPr>
        <xdr:cNvCxnSpPr/>
      </xdr:nvCxnSpPr>
      <xdr:spPr>
        <a:xfrm>
          <a:off x="21323300" y="186110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48261</xdr:rowOff>
    </xdr:from>
    <xdr:to>
      <xdr:col>107</xdr:col>
      <xdr:colOff>101600</xdr:colOff>
      <xdr:row>108</xdr:row>
      <xdr:rowOff>149861</xdr:rowOff>
    </xdr:to>
    <xdr:sp macro="" textlink="">
      <xdr:nvSpPr>
        <xdr:cNvPr id="952" name="楕円 951">
          <a:extLst>
            <a:ext uri="{FF2B5EF4-FFF2-40B4-BE49-F238E27FC236}">
              <a16:creationId xmlns:a16="http://schemas.microsoft.com/office/drawing/2014/main" id="{5DC61A38-3041-4ADB-9838-2234AA63E6ED}"/>
            </a:ext>
          </a:extLst>
        </xdr:cNvPr>
        <xdr:cNvSpPr/>
      </xdr:nvSpPr>
      <xdr:spPr>
        <a:xfrm>
          <a:off x="20383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94487</xdr:rowOff>
    </xdr:from>
    <xdr:to>
      <xdr:col>111</xdr:col>
      <xdr:colOff>177800</xdr:colOff>
      <xdr:row>108</xdr:row>
      <xdr:rowOff>99061</xdr:rowOff>
    </xdr:to>
    <xdr:cxnSp macro="">
      <xdr:nvCxnSpPr>
        <xdr:cNvPr id="953" name="直線コネクタ 952">
          <a:extLst>
            <a:ext uri="{FF2B5EF4-FFF2-40B4-BE49-F238E27FC236}">
              <a16:creationId xmlns:a16="http://schemas.microsoft.com/office/drawing/2014/main" id="{C4F0B86A-FF9A-4911-9CFF-1B4521791446}"/>
            </a:ext>
          </a:extLst>
        </xdr:cNvPr>
        <xdr:cNvCxnSpPr/>
      </xdr:nvCxnSpPr>
      <xdr:spPr>
        <a:xfrm flipV="1">
          <a:off x="20434300" y="186110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43687</xdr:rowOff>
    </xdr:from>
    <xdr:to>
      <xdr:col>102</xdr:col>
      <xdr:colOff>165100</xdr:colOff>
      <xdr:row>108</xdr:row>
      <xdr:rowOff>145287</xdr:rowOff>
    </xdr:to>
    <xdr:sp macro="" textlink="">
      <xdr:nvSpPr>
        <xdr:cNvPr id="954" name="楕円 953">
          <a:extLst>
            <a:ext uri="{FF2B5EF4-FFF2-40B4-BE49-F238E27FC236}">
              <a16:creationId xmlns:a16="http://schemas.microsoft.com/office/drawing/2014/main" id="{BC9DB949-ECFD-4752-B63A-A11312E3D971}"/>
            </a:ext>
          </a:extLst>
        </xdr:cNvPr>
        <xdr:cNvSpPr/>
      </xdr:nvSpPr>
      <xdr:spPr>
        <a:xfrm>
          <a:off x="19494500" y="185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94487</xdr:rowOff>
    </xdr:from>
    <xdr:to>
      <xdr:col>107</xdr:col>
      <xdr:colOff>50800</xdr:colOff>
      <xdr:row>108</xdr:row>
      <xdr:rowOff>99061</xdr:rowOff>
    </xdr:to>
    <xdr:cxnSp macro="">
      <xdr:nvCxnSpPr>
        <xdr:cNvPr id="955" name="直線コネクタ 954">
          <a:extLst>
            <a:ext uri="{FF2B5EF4-FFF2-40B4-BE49-F238E27FC236}">
              <a16:creationId xmlns:a16="http://schemas.microsoft.com/office/drawing/2014/main" id="{B93F120E-1D49-4A68-BF04-7C87B9FCECBC}"/>
            </a:ext>
          </a:extLst>
        </xdr:cNvPr>
        <xdr:cNvCxnSpPr/>
      </xdr:nvCxnSpPr>
      <xdr:spPr>
        <a:xfrm>
          <a:off x="19545300" y="186110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43687</xdr:rowOff>
    </xdr:from>
    <xdr:to>
      <xdr:col>98</xdr:col>
      <xdr:colOff>38100</xdr:colOff>
      <xdr:row>108</xdr:row>
      <xdr:rowOff>145287</xdr:rowOff>
    </xdr:to>
    <xdr:sp macro="" textlink="">
      <xdr:nvSpPr>
        <xdr:cNvPr id="956" name="楕円 955">
          <a:extLst>
            <a:ext uri="{FF2B5EF4-FFF2-40B4-BE49-F238E27FC236}">
              <a16:creationId xmlns:a16="http://schemas.microsoft.com/office/drawing/2014/main" id="{0240C984-DA65-4F4D-B0FB-22A873A1C6EE}"/>
            </a:ext>
          </a:extLst>
        </xdr:cNvPr>
        <xdr:cNvSpPr/>
      </xdr:nvSpPr>
      <xdr:spPr>
        <a:xfrm>
          <a:off x="18605500" y="185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94487</xdr:rowOff>
    </xdr:from>
    <xdr:to>
      <xdr:col>102</xdr:col>
      <xdr:colOff>114300</xdr:colOff>
      <xdr:row>108</xdr:row>
      <xdr:rowOff>94487</xdr:rowOff>
    </xdr:to>
    <xdr:cxnSp macro="">
      <xdr:nvCxnSpPr>
        <xdr:cNvPr id="957" name="直線コネクタ 956">
          <a:extLst>
            <a:ext uri="{FF2B5EF4-FFF2-40B4-BE49-F238E27FC236}">
              <a16:creationId xmlns:a16="http://schemas.microsoft.com/office/drawing/2014/main" id="{693A4CA7-786C-4314-AE61-03C6D8FD6A94}"/>
            </a:ext>
          </a:extLst>
        </xdr:cNvPr>
        <xdr:cNvCxnSpPr/>
      </xdr:nvCxnSpPr>
      <xdr:spPr>
        <a:xfrm>
          <a:off x="18656300" y="186110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141240</xdr:rowOff>
    </xdr:from>
    <xdr:ext cx="469744" cy="259045"/>
    <xdr:sp macro="" textlink="">
      <xdr:nvSpPr>
        <xdr:cNvPr id="958" name="n_1aveValue【庁舎】&#10;一人当たり面積">
          <a:extLst>
            <a:ext uri="{FF2B5EF4-FFF2-40B4-BE49-F238E27FC236}">
              <a16:creationId xmlns:a16="http://schemas.microsoft.com/office/drawing/2014/main" id="{09F2EA8B-C051-4F66-9526-9FD4CA0E0F1B}"/>
            </a:ext>
          </a:extLst>
        </xdr:cNvPr>
        <xdr:cNvSpPr txBox="1"/>
      </xdr:nvSpPr>
      <xdr:spPr>
        <a:xfrm>
          <a:off x="21075727" y="1814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154957</xdr:rowOff>
    </xdr:from>
    <xdr:ext cx="469744" cy="259045"/>
    <xdr:sp macro="" textlink="">
      <xdr:nvSpPr>
        <xdr:cNvPr id="959" name="n_2aveValue【庁舎】&#10;一人当たり面積">
          <a:extLst>
            <a:ext uri="{FF2B5EF4-FFF2-40B4-BE49-F238E27FC236}">
              <a16:creationId xmlns:a16="http://schemas.microsoft.com/office/drawing/2014/main" id="{FB886C0B-3462-4DAF-AEAF-7345666B1D8E}"/>
            </a:ext>
          </a:extLst>
        </xdr:cNvPr>
        <xdr:cNvSpPr txBox="1"/>
      </xdr:nvSpPr>
      <xdr:spPr>
        <a:xfrm>
          <a:off x="20199427" y="1815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15512</xdr:rowOff>
    </xdr:from>
    <xdr:ext cx="469744" cy="259045"/>
    <xdr:sp macro="" textlink="">
      <xdr:nvSpPr>
        <xdr:cNvPr id="960" name="n_3aveValue【庁舎】&#10;一人当たり面積">
          <a:extLst>
            <a:ext uri="{FF2B5EF4-FFF2-40B4-BE49-F238E27FC236}">
              <a16:creationId xmlns:a16="http://schemas.microsoft.com/office/drawing/2014/main" id="{0D9D684B-9EA8-4CDC-BD32-B0ECFFAC61C5}"/>
            </a:ext>
          </a:extLst>
        </xdr:cNvPr>
        <xdr:cNvSpPr txBox="1"/>
      </xdr:nvSpPr>
      <xdr:spPr>
        <a:xfrm>
          <a:off x="19310427" y="1818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15512</xdr:rowOff>
    </xdr:from>
    <xdr:ext cx="469744" cy="259045"/>
    <xdr:sp macro="" textlink="">
      <xdr:nvSpPr>
        <xdr:cNvPr id="961" name="n_4aveValue【庁舎】&#10;一人当たり面積">
          <a:extLst>
            <a:ext uri="{FF2B5EF4-FFF2-40B4-BE49-F238E27FC236}">
              <a16:creationId xmlns:a16="http://schemas.microsoft.com/office/drawing/2014/main" id="{3B19F694-DDC7-46AC-AAED-D1D004334901}"/>
            </a:ext>
          </a:extLst>
        </xdr:cNvPr>
        <xdr:cNvSpPr txBox="1"/>
      </xdr:nvSpPr>
      <xdr:spPr>
        <a:xfrm>
          <a:off x="18421427" y="1818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136414</xdr:rowOff>
    </xdr:from>
    <xdr:ext cx="469744" cy="259045"/>
    <xdr:sp macro="" textlink="">
      <xdr:nvSpPr>
        <xdr:cNvPr id="962" name="n_1mainValue【庁舎】&#10;一人当たり面積">
          <a:extLst>
            <a:ext uri="{FF2B5EF4-FFF2-40B4-BE49-F238E27FC236}">
              <a16:creationId xmlns:a16="http://schemas.microsoft.com/office/drawing/2014/main" id="{0E76B394-B9BE-4F3F-9D07-D6D50A93862D}"/>
            </a:ext>
          </a:extLst>
        </xdr:cNvPr>
        <xdr:cNvSpPr txBox="1"/>
      </xdr:nvSpPr>
      <xdr:spPr>
        <a:xfrm>
          <a:off x="21075727" y="1865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140988</xdr:rowOff>
    </xdr:from>
    <xdr:ext cx="469744" cy="259045"/>
    <xdr:sp macro="" textlink="">
      <xdr:nvSpPr>
        <xdr:cNvPr id="963" name="n_2mainValue【庁舎】&#10;一人当たり面積">
          <a:extLst>
            <a:ext uri="{FF2B5EF4-FFF2-40B4-BE49-F238E27FC236}">
              <a16:creationId xmlns:a16="http://schemas.microsoft.com/office/drawing/2014/main" id="{1FBE6A28-B171-467D-B77D-56546E0ED4D8}"/>
            </a:ext>
          </a:extLst>
        </xdr:cNvPr>
        <xdr:cNvSpPr txBox="1"/>
      </xdr:nvSpPr>
      <xdr:spPr>
        <a:xfrm>
          <a:off x="20199427"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136414</xdr:rowOff>
    </xdr:from>
    <xdr:ext cx="469744" cy="259045"/>
    <xdr:sp macro="" textlink="">
      <xdr:nvSpPr>
        <xdr:cNvPr id="964" name="n_3mainValue【庁舎】&#10;一人当たり面積">
          <a:extLst>
            <a:ext uri="{FF2B5EF4-FFF2-40B4-BE49-F238E27FC236}">
              <a16:creationId xmlns:a16="http://schemas.microsoft.com/office/drawing/2014/main" id="{FB504371-B57B-43AE-9BBC-627C9B4AD62A}"/>
            </a:ext>
          </a:extLst>
        </xdr:cNvPr>
        <xdr:cNvSpPr txBox="1"/>
      </xdr:nvSpPr>
      <xdr:spPr>
        <a:xfrm>
          <a:off x="19310427" y="1865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136414</xdr:rowOff>
    </xdr:from>
    <xdr:ext cx="469744" cy="259045"/>
    <xdr:sp macro="" textlink="">
      <xdr:nvSpPr>
        <xdr:cNvPr id="965" name="n_4mainValue【庁舎】&#10;一人当たり面積">
          <a:extLst>
            <a:ext uri="{FF2B5EF4-FFF2-40B4-BE49-F238E27FC236}">
              <a16:creationId xmlns:a16="http://schemas.microsoft.com/office/drawing/2014/main" id="{F8A4F862-4BCD-4FBE-B372-DE6755DD17C2}"/>
            </a:ext>
          </a:extLst>
        </xdr:cNvPr>
        <xdr:cNvSpPr txBox="1"/>
      </xdr:nvSpPr>
      <xdr:spPr>
        <a:xfrm>
          <a:off x="18421427" y="1865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6" name="正方形/長方形 965">
          <a:extLst>
            <a:ext uri="{FF2B5EF4-FFF2-40B4-BE49-F238E27FC236}">
              <a16:creationId xmlns:a16="http://schemas.microsoft.com/office/drawing/2014/main" id="{0D352A98-482F-460A-A0C8-B391D88BEDC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7" name="正方形/長方形 966">
          <a:extLst>
            <a:ext uri="{FF2B5EF4-FFF2-40B4-BE49-F238E27FC236}">
              <a16:creationId xmlns:a16="http://schemas.microsoft.com/office/drawing/2014/main" id="{2530053E-5D23-4217-A935-C7F3DDAF5B6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8" name="テキスト ボックス 967">
          <a:extLst>
            <a:ext uri="{FF2B5EF4-FFF2-40B4-BE49-F238E27FC236}">
              <a16:creationId xmlns:a16="http://schemas.microsoft.com/office/drawing/2014/main" id="{679762C8-FA91-4D67-BBDC-B76482ACA4C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施設においては、有形固定資産減価償却率が類似団体内平均値よりも低くなっているが、体育館・プールについては、平均をわずかに超えている状況となっている。市民会館は、令和３年度に新設があったため、有形固定資産減価償却率が低くなっている。</a:t>
          </a:r>
        </a:p>
        <a:p>
          <a:r>
            <a:rPr kumimoji="1" lang="ja-JP" altLang="en-US" sz="1300">
              <a:latin typeface="ＭＳ Ｐゴシック" panose="020B0600070205080204" pitchFamily="50" charset="-128"/>
              <a:ea typeface="ＭＳ Ｐゴシック" panose="020B0600070205080204" pitchFamily="50" charset="-128"/>
            </a:rPr>
            <a:t>本市が政令指定都市に移行した平成１５年度以降に整備が進んだ図書館、保健センター・保健所については、有形固定資産減価償却率が低い状況であり、引き続き計画的な改修、更新を進める必要がある。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printerSettings/printerSettings4.bin" Type="http://schemas.openxmlformats.org/officeDocument/2006/relationships/printerSettings"/><Relationship Id="rId3"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printerSettings/printerSettings6.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printerSettings/printerSettings9.bin" Type="http://schemas.openxmlformats.org/officeDocument/2006/relationships/printerSettings"/><Relationship Id="rId3"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printerSettings/printerSettings13.bin" Type="http://schemas.openxmlformats.org/officeDocument/2006/relationships/printerSettings"/><Relationship Id="rId3"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printerSettings/printerSettings15.bin" Type="http://schemas.openxmlformats.org/officeDocument/2006/relationships/printerSettings"/><Relationship Id="rId3"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printerSettings/printerSettings17.bin" Type="http://schemas.openxmlformats.org/officeDocument/2006/relationships/printerSettings"/><Relationship Id="rId3"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8.bin" Type="http://schemas.openxmlformats.org/officeDocument/2006/relationships/printerSettings"/><Relationship Id="rId2" Target="../printerSettings/printerSettings19.bin" Type="http://schemas.openxmlformats.org/officeDocument/2006/relationships/printerSettings"/><Relationship Id="rId3"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20.bin" Type="http://schemas.openxmlformats.org/officeDocument/2006/relationships/printerSettings"/><Relationship Id="rId2" Target="../printerSettings/printerSettings21.bin" Type="http://schemas.openxmlformats.org/officeDocument/2006/relationships/printerSettings"/><Relationship Id="rId3"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22.bin" Type="http://schemas.openxmlformats.org/officeDocument/2006/relationships/printerSettings"/><Relationship Id="rId2" Target="../printerSettings/printerSettings23.bin" Type="http://schemas.openxmlformats.org/officeDocument/2006/relationships/printerSettings"/><Relationship Id="rId3"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24.bin" Type="http://schemas.openxmlformats.org/officeDocument/2006/relationships/printerSettings"/><Relationship Id="rId2" Target="../printerSettings/printerSettings25.bin" Type="http://schemas.openxmlformats.org/officeDocument/2006/relationships/printerSettings"/><Relationship Id="rId3"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drawings/drawing15.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26.bin" Type="http://schemas.openxmlformats.org/officeDocument/2006/relationships/printerSettings"/><Relationship Id="rId2" Target="../printerSettings/printerSettings2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70" zoomScaleNormal="70" workbookViewId="0">
      <selection activeCell="B1" sqref="B1:DI1"/>
    </sheetView>
  </sheetViews>
  <sheetFormatPr defaultColWidth="0" defaultRowHeight="11.25" zeroHeight="1" x14ac:dyDescent="0.15"/>
  <cols>
    <col min="1" max="12" width="2.125" style="180" customWidth="1"/>
    <col min="13" max="17" width="2.375" style="180" customWidth="1"/>
    <col min="18" max="119" width="2.125" style="180" customWidth="1"/>
    <col min="120" max="16384" width="0" style="180" hidden="1"/>
  </cols>
  <sheetData>
    <row r="1" spans="1:119" ht="33" customHeight="1" x14ac:dyDescent="0.15">
      <c r="B1" s="591" t="s">
        <v>81</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82</v>
      </c>
      <c r="C2" s="182"/>
      <c r="D2" s="183"/>
    </row>
    <row r="3" spans="1:119" ht="18.75" customHeight="1" thickBot="1" x14ac:dyDescent="0.2">
      <c r="A3" s="181"/>
      <c r="B3" s="592" t="s">
        <v>83</v>
      </c>
      <c r="C3" s="593"/>
      <c r="D3" s="593"/>
      <c r="E3" s="594"/>
      <c r="F3" s="594"/>
      <c r="G3" s="594"/>
      <c r="H3" s="594"/>
      <c r="I3" s="594"/>
      <c r="J3" s="594"/>
      <c r="K3" s="594"/>
      <c r="L3" s="594" t="s">
        <v>84</v>
      </c>
      <c r="M3" s="594"/>
      <c r="N3" s="594"/>
      <c r="O3" s="594"/>
      <c r="P3" s="594"/>
      <c r="Q3" s="594"/>
      <c r="R3" s="597"/>
      <c r="S3" s="597"/>
      <c r="T3" s="597"/>
      <c r="U3" s="597"/>
      <c r="V3" s="598"/>
      <c r="W3" s="488" t="s">
        <v>85</v>
      </c>
      <c r="X3" s="489"/>
      <c r="Y3" s="489"/>
      <c r="Z3" s="489"/>
      <c r="AA3" s="489"/>
      <c r="AB3" s="593"/>
      <c r="AC3" s="597" t="s">
        <v>86</v>
      </c>
      <c r="AD3" s="489"/>
      <c r="AE3" s="489"/>
      <c r="AF3" s="489"/>
      <c r="AG3" s="489"/>
      <c r="AH3" s="489"/>
      <c r="AI3" s="489"/>
      <c r="AJ3" s="489"/>
      <c r="AK3" s="489"/>
      <c r="AL3" s="559"/>
      <c r="AM3" s="488" t="s">
        <v>87</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88</v>
      </c>
      <c r="BO3" s="489"/>
      <c r="BP3" s="489"/>
      <c r="BQ3" s="489"/>
      <c r="BR3" s="489"/>
      <c r="BS3" s="489"/>
      <c r="BT3" s="489"/>
      <c r="BU3" s="559"/>
      <c r="BV3" s="488" t="s">
        <v>89</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90</v>
      </c>
      <c r="CU3" s="489"/>
      <c r="CV3" s="489"/>
      <c r="CW3" s="489"/>
      <c r="CX3" s="489"/>
      <c r="CY3" s="489"/>
      <c r="CZ3" s="489"/>
      <c r="DA3" s="559"/>
      <c r="DB3" s="488" t="s">
        <v>91</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92</v>
      </c>
      <c r="AZ4" s="446"/>
      <c r="BA4" s="446"/>
      <c r="BB4" s="446"/>
      <c r="BC4" s="446"/>
      <c r="BD4" s="446"/>
      <c r="BE4" s="446"/>
      <c r="BF4" s="446"/>
      <c r="BG4" s="446"/>
      <c r="BH4" s="446"/>
      <c r="BI4" s="446"/>
      <c r="BJ4" s="446"/>
      <c r="BK4" s="446"/>
      <c r="BL4" s="446"/>
      <c r="BM4" s="447"/>
      <c r="BN4" s="448">
        <v>666656729</v>
      </c>
      <c r="BO4" s="449"/>
      <c r="BP4" s="449"/>
      <c r="BQ4" s="449"/>
      <c r="BR4" s="449"/>
      <c r="BS4" s="449"/>
      <c r="BT4" s="449"/>
      <c r="BU4" s="450"/>
      <c r="BV4" s="448">
        <v>654914371</v>
      </c>
      <c r="BW4" s="449"/>
      <c r="BX4" s="449"/>
      <c r="BY4" s="449"/>
      <c r="BZ4" s="449"/>
      <c r="CA4" s="449"/>
      <c r="CB4" s="449"/>
      <c r="CC4" s="450"/>
      <c r="CD4" s="585" t="s">
        <v>93</v>
      </c>
      <c r="CE4" s="586"/>
      <c r="CF4" s="586"/>
      <c r="CG4" s="586"/>
      <c r="CH4" s="586"/>
      <c r="CI4" s="586"/>
      <c r="CJ4" s="586"/>
      <c r="CK4" s="586"/>
      <c r="CL4" s="586"/>
      <c r="CM4" s="586"/>
      <c r="CN4" s="586"/>
      <c r="CO4" s="586"/>
      <c r="CP4" s="586"/>
      <c r="CQ4" s="586"/>
      <c r="CR4" s="586"/>
      <c r="CS4" s="587"/>
      <c r="CT4" s="588">
        <v>1.8</v>
      </c>
      <c r="CU4" s="589"/>
      <c r="CV4" s="589"/>
      <c r="CW4" s="589"/>
      <c r="CX4" s="589"/>
      <c r="CY4" s="589"/>
      <c r="CZ4" s="589"/>
      <c r="DA4" s="590"/>
      <c r="DB4" s="588">
        <v>2.2000000000000002</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94</v>
      </c>
      <c r="AN5" s="376"/>
      <c r="AO5" s="376"/>
      <c r="AP5" s="376"/>
      <c r="AQ5" s="376"/>
      <c r="AR5" s="376"/>
      <c r="AS5" s="376"/>
      <c r="AT5" s="377"/>
      <c r="AU5" s="477" t="s">
        <v>95</v>
      </c>
      <c r="AV5" s="478"/>
      <c r="AW5" s="478"/>
      <c r="AX5" s="478"/>
      <c r="AY5" s="433" t="s">
        <v>96</v>
      </c>
      <c r="AZ5" s="434"/>
      <c r="BA5" s="434"/>
      <c r="BB5" s="434"/>
      <c r="BC5" s="434"/>
      <c r="BD5" s="434"/>
      <c r="BE5" s="434"/>
      <c r="BF5" s="434"/>
      <c r="BG5" s="434"/>
      <c r="BH5" s="434"/>
      <c r="BI5" s="434"/>
      <c r="BJ5" s="434"/>
      <c r="BK5" s="434"/>
      <c r="BL5" s="434"/>
      <c r="BM5" s="435"/>
      <c r="BN5" s="419">
        <v>657348945</v>
      </c>
      <c r="BO5" s="420"/>
      <c r="BP5" s="420"/>
      <c r="BQ5" s="420"/>
      <c r="BR5" s="420"/>
      <c r="BS5" s="420"/>
      <c r="BT5" s="420"/>
      <c r="BU5" s="421"/>
      <c r="BV5" s="419">
        <v>640991108</v>
      </c>
      <c r="BW5" s="420"/>
      <c r="BX5" s="420"/>
      <c r="BY5" s="420"/>
      <c r="BZ5" s="420"/>
      <c r="CA5" s="420"/>
      <c r="CB5" s="420"/>
      <c r="CC5" s="421"/>
      <c r="CD5" s="459" t="s">
        <v>97</v>
      </c>
      <c r="CE5" s="379"/>
      <c r="CF5" s="379"/>
      <c r="CG5" s="379"/>
      <c r="CH5" s="379"/>
      <c r="CI5" s="379"/>
      <c r="CJ5" s="379"/>
      <c r="CK5" s="379"/>
      <c r="CL5" s="379"/>
      <c r="CM5" s="379"/>
      <c r="CN5" s="379"/>
      <c r="CO5" s="379"/>
      <c r="CP5" s="379"/>
      <c r="CQ5" s="379"/>
      <c r="CR5" s="379"/>
      <c r="CS5" s="460"/>
      <c r="CT5" s="416">
        <v>95.6</v>
      </c>
      <c r="CU5" s="417"/>
      <c r="CV5" s="417"/>
      <c r="CW5" s="417"/>
      <c r="CX5" s="417"/>
      <c r="CY5" s="417"/>
      <c r="CZ5" s="417"/>
      <c r="DA5" s="418"/>
      <c r="DB5" s="416">
        <v>92.5</v>
      </c>
      <c r="DC5" s="417"/>
      <c r="DD5" s="417"/>
      <c r="DE5" s="417"/>
      <c r="DF5" s="417"/>
      <c r="DG5" s="417"/>
      <c r="DH5" s="417"/>
      <c r="DI5" s="418"/>
    </row>
    <row r="6" spans="1:119" ht="18.75" customHeight="1" x14ac:dyDescent="0.15">
      <c r="A6" s="181"/>
      <c r="B6" s="565" t="s">
        <v>98</v>
      </c>
      <c r="C6" s="406"/>
      <c r="D6" s="406"/>
      <c r="E6" s="566"/>
      <c r="F6" s="566"/>
      <c r="G6" s="566"/>
      <c r="H6" s="566"/>
      <c r="I6" s="566"/>
      <c r="J6" s="566"/>
      <c r="K6" s="566"/>
      <c r="L6" s="566" t="s">
        <v>99</v>
      </c>
      <c r="M6" s="566"/>
      <c r="N6" s="566"/>
      <c r="O6" s="566"/>
      <c r="P6" s="566"/>
      <c r="Q6" s="566"/>
      <c r="R6" s="404"/>
      <c r="S6" s="404"/>
      <c r="T6" s="404"/>
      <c r="U6" s="404"/>
      <c r="V6" s="572"/>
      <c r="W6" s="509" t="s">
        <v>100</v>
      </c>
      <c r="X6" s="405"/>
      <c r="Y6" s="405"/>
      <c r="Z6" s="405"/>
      <c r="AA6" s="405"/>
      <c r="AB6" s="406"/>
      <c r="AC6" s="577" t="s">
        <v>101</v>
      </c>
      <c r="AD6" s="578"/>
      <c r="AE6" s="578"/>
      <c r="AF6" s="578"/>
      <c r="AG6" s="578"/>
      <c r="AH6" s="578"/>
      <c r="AI6" s="578"/>
      <c r="AJ6" s="578"/>
      <c r="AK6" s="578"/>
      <c r="AL6" s="579"/>
      <c r="AM6" s="476" t="s">
        <v>102</v>
      </c>
      <c r="AN6" s="376"/>
      <c r="AO6" s="376"/>
      <c r="AP6" s="376"/>
      <c r="AQ6" s="376"/>
      <c r="AR6" s="376"/>
      <c r="AS6" s="376"/>
      <c r="AT6" s="377"/>
      <c r="AU6" s="477" t="s">
        <v>103</v>
      </c>
      <c r="AV6" s="478"/>
      <c r="AW6" s="478"/>
      <c r="AX6" s="478"/>
      <c r="AY6" s="433" t="s">
        <v>104</v>
      </c>
      <c r="AZ6" s="434"/>
      <c r="BA6" s="434"/>
      <c r="BB6" s="434"/>
      <c r="BC6" s="434"/>
      <c r="BD6" s="434"/>
      <c r="BE6" s="434"/>
      <c r="BF6" s="434"/>
      <c r="BG6" s="434"/>
      <c r="BH6" s="434"/>
      <c r="BI6" s="434"/>
      <c r="BJ6" s="434"/>
      <c r="BK6" s="434"/>
      <c r="BL6" s="434"/>
      <c r="BM6" s="435"/>
      <c r="BN6" s="419">
        <v>9307784</v>
      </c>
      <c r="BO6" s="420"/>
      <c r="BP6" s="420"/>
      <c r="BQ6" s="420"/>
      <c r="BR6" s="420"/>
      <c r="BS6" s="420"/>
      <c r="BT6" s="420"/>
      <c r="BU6" s="421"/>
      <c r="BV6" s="419">
        <v>13923263</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98</v>
      </c>
      <c r="CU6" s="563"/>
      <c r="CV6" s="563"/>
      <c r="CW6" s="563"/>
      <c r="CX6" s="563"/>
      <c r="CY6" s="563"/>
      <c r="CZ6" s="563"/>
      <c r="DA6" s="564"/>
      <c r="DB6" s="562">
        <v>97.9</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107</v>
      </c>
      <c r="AV7" s="478"/>
      <c r="AW7" s="478"/>
      <c r="AX7" s="478"/>
      <c r="AY7" s="433" t="s">
        <v>108</v>
      </c>
      <c r="AZ7" s="434"/>
      <c r="BA7" s="434"/>
      <c r="BB7" s="434"/>
      <c r="BC7" s="434"/>
      <c r="BD7" s="434"/>
      <c r="BE7" s="434"/>
      <c r="BF7" s="434"/>
      <c r="BG7" s="434"/>
      <c r="BH7" s="434"/>
      <c r="BI7" s="434"/>
      <c r="BJ7" s="434"/>
      <c r="BK7" s="434"/>
      <c r="BL7" s="434"/>
      <c r="BM7" s="435"/>
      <c r="BN7" s="419">
        <v>3347174</v>
      </c>
      <c r="BO7" s="420"/>
      <c r="BP7" s="420"/>
      <c r="BQ7" s="420"/>
      <c r="BR7" s="420"/>
      <c r="BS7" s="420"/>
      <c r="BT7" s="420"/>
      <c r="BU7" s="421"/>
      <c r="BV7" s="419">
        <v>6595506</v>
      </c>
      <c r="BW7" s="420"/>
      <c r="BX7" s="420"/>
      <c r="BY7" s="420"/>
      <c r="BZ7" s="420"/>
      <c r="CA7" s="420"/>
      <c r="CB7" s="420"/>
      <c r="CC7" s="421"/>
      <c r="CD7" s="459" t="s">
        <v>109</v>
      </c>
      <c r="CE7" s="379"/>
      <c r="CF7" s="379"/>
      <c r="CG7" s="379"/>
      <c r="CH7" s="379"/>
      <c r="CI7" s="379"/>
      <c r="CJ7" s="379"/>
      <c r="CK7" s="379"/>
      <c r="CL7" s="379"/>
      <c r="CM7" s="379"/>
      <c r="CN7" s="379"/>
      <c r="CO7" s="379"/>
      <c r="CP7" s="379"/>
      <c r="CQ7" s="379"/>
      <c r="CR7" s="379"/>
      <c r="CS7" s="460"/>
      <c r="CT7" s="419">
        <v>322781920</v>
      </c>
      <c r="CU7" s="420"/>
      <c r="CV7" s="420"/>
      <c r="CW7" s="420"/>
      <c r="CX7" s="420"/>
      <c r="CY7" s="420"/>
      <c r="CZ7" s="420"/>
      <c r="DA7" s="421"/>
      <c r="DB7" s="419">
        <v>326717230</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110</v>
      </c>
      <c r="AN8" s="376"/>
      <c r="AO8" s="376"/>
      <c r="AP8" s="376"/>
      <c r="AQ8" s="376"/>
      <c r="AR8" s="376"/>
      <c r="AS8" s="376"/>
      <c r="AT8" s="377"/>
      <c r="AU8" s="477" t="s">
        <v>111</v>
      </c>
      <c r="AV8" s="478"/>
      <c r="AW8" s="478"/>
      <c r="AX8" s="478"/>
      <c r="AY8" s="433" t="s">
        <v>112</v>
      </c>
      <c r="AZ8" s="434"/>
      <c r="BA8" s="434"/>
      <c r="BB8" s="434"/>
      <c r="BC8" s="434"/>
      <c r="BD8" s="434"/>
      <c r="BE8" s="434"/>
      <c r="BF8" s="434"/>
      <c r="BG8" s="434"/>
      <c r="BH8" s="434"/>
      <c r="BI8" s="434"/>
      <c r="BJ8" s="434"/>
      <c r="BK8" s="434"/>
      <c r="BL8" s="434"/>
      <c r="BM8" s="435"/>
      <c r="BN8" s="419">
        <v>5960610</v>
      </c>
      <c r="BO8" s="420"/>
      <c r="BP8" s="420"/>
      <c r="BQ8" s="420"/>
      <c r="BR8" s="420"/>
      <c r="BS8" s="420"/>
      <c r="BT8" s="420"/>
      <c r="BU8" s="421"/>
      <c r="BV8" s="419">
        <v>7327757</v>
      </c>
      <c r="BW8" s="420"/>
      <c r="BX8" s="420"/>
      <c r="BY8" s="420"/>
      <c r="BZ8" s="420"/>
      <c r="CA8" s="420"/>
      <c r="CB8" s="420"/>
      <c r="CC8" s="421"/>
      <c r="CD8" s="459" t="s">
        <v>113</v>
      </c>
      <c r="CE8" s="379"/>
      <c r="CF8" s="379"/>
      <c r="CG8" s="379"/>
      <c r="CH8" s="379"/>
      <c r="CI8" s="379"/>
      <c r="CJ8" s="379"/>
      <c r="CK8" s="379"/>
      <c r="CL8" s="379"/>
      <c r="CM8" s="379"/>
      <c r="CN8" s="379"/>
      <c r="CO8" s="379"/>
      <c r="CP8" s="379"/>
      <c r="CQ8" s="379"/>
      <c r="CR8" s="379"/>
      <c r="CS8" s="460"/>
      <c r="CT8" s="522">
        <v>0.96</v>
      </c>
      <c r="CU8" s="523"/>
      <c r="CV8" s="523"/>
      <c r="CW8" s="523"/>
      <c r="CX8" s="523"/>
      <c r="CY8" s="523"/>
      <c r="CZ8" s="523"/>
      <c r="DA8" s="524"/>
      <c r="DB8" s="522">
        <v>0.97</v>
      </c>
      <c r="DC8" s="523"/>
      <c r="DD8" s="523"/>
      <c r="DE8" s="523"/>
      <c r="DF8" s="523"/>
      <c r="DG8" s="523"/>
      <c r="DH8" s="523"/>
      <c r="DI8" s="524"/>
    </row>
    <row r="9" spans="1:119" ht="18.75" customHeight="1" thickBot="1" x14ac:dyDescent="0.2">
      <c r="A9" s="181"/>
      <c r="B9" s="551" t="s">
        <v>114</v>
      </c>
      <c r="C9" s="552"/>
      <c r="D9" s="552"/>
      <c r="E9" s="552"/>
      <c r="F9" s="552"/>
      <c r="G9" s="552"/>
      <c r="H9" s="552"/>
      <c r="I9" s="552"/>
      <c r="J9" s="552"/>
      <c r="K9" s="470"/>
      <c r="L9" s="553" t="s">
        <v>115</v>
      </c>
      <c r="M9" s="554"/>
      <c r="N9" s="554"/>
      <c r="O9" s="554"/>
      <c r="P9" s="554"/>
      <c r="Q9" s="555"/>
      <c r="R9" s="556">
        <v>1324025</v>
      </c>
      <c r="S9" s="557"/>
      <c r="T9" s="557"/>
      <c r="U9" s="557"/>
      <c r="V9" s="558"/>
      <c r="W9" s="488" t="s">
        <v>116</v>
      </c>
      <c r="X9" s="489"/>
      <c r="Y9" s="489"/>
      <c r="Z9" s="489"/>
      <c r="AA9" s="489"/>
      <c r="AB9" s="489"/>
      <c r="AC9" s="489"/>
      <c r="AD9" s="489"/>
      <c r="AE9" s="489"/>
      <c r="AF9" s="489"/>
      <c r="AG9" s="489"/>
      <c r="AH9" s="489"/>
      <c r="AI9" s="489"/>
      <c r="AJ9" s="489"/>
      <c r="AK9" s="489"/>
      <c r="AL9" s="559"/>
      <c r="AM9" s="476" t="s">
        <v>117</v>
      </c>
      <c r="AN9" s="376"/>
      <c r="AO9" s="376"/>
      <c r="AP9" s="376"/>
      <c r="AQ9" s="376"/>
      <c r="AR9" s="376"/>
      <c r="AS9" s="376"/>
      <c r="AT9" s="377"/>
      <c r="AU9" s="477" t="s">
        <v>103</v>
      </c>
      <c r="AV9" s="478"/>
      <c r="AW9" s="478"/>
      <c r="AX9" s="478"/>
      <c r="AY9" s="433" t="s">
        <v>118</v>
      </c>
      <c r="AZ9" s="434"/>
      <c r="BA9" s="434"/>
      <c r="BB9" s="434"/>
      <c r="BC9" s="434"/>
      <c r="BD9" s="434"/>
      <c r="BE9" s="434"/>
      <c r="BF9" s="434"/>
      <c r="BG9" s="434"/>
      <c r="BH9" s="434"/>
      <c r="BI9" s="434"/>
      <c r="BJ9" s="434"/>
      <c r="BK9" s="434"/>
      <c r="BL9" s="434"/>
      <c r="BM9" s="435"/>
      <c r="BN9" s="419">
        <v>-1367147</v>
      </c>
      <c r="BO9" s="420"/>
      <c r="BP9" s="420"/>
      <c r="BQ9" s="420"/>
      <c r="BR9" s="420"/>
      <c r="BS9" s="420"/>
      <c r="BT9" s="420"/>
      <c r="BU9" s="421"/>
      <c r="BV9" s="419">
        <v>-462425</v>
      </c>
      <c r="BW9" s="420"/>
      <c r="BX9" s="420"/>
      <c r="BY9" s="420"/>
      <c r="BZ9" s="420"/>
      <c r="CA9" s="420"/>
      <c r="CB9" s="420"/>
      <c r="CC9" s="421"/>
      <c r="CD9" s="459" t="s">
        <v>119</v>
      </c>
      <c r="CE9" s="379"/>
      <c r="CF9" s="379"/>
      <c r="CG9" s="379"/>
      <c r="CH9" s="379"/>
      <c r="CI9" s="379"/>
      <c r="CJ9" s="379"/>
      <c r="CK9" s="379"/>
      <c r="CL9" s="379"/>
      <c r="CM9" s="379"/>
      <c r="CN9" s="379"/>
      <c r="CO9" s="379"/>
      <c r="CP9" s="379"/>
      <c r="CQ9" s="379"/>
      <c r="CR9" s="379"/>
      <c r="CS9" s="460"/>
      <c r="CT9" s="416">
        <v>14.4</v>
      </c>
      <c r="CU9" s="417"/>
      <c r="CV9" s="417"/>
      <c r="CW9" s="417"/>
      <c r="CX9" s="417"/>
      <c r="CY9" s="417"/>
      <c r="CZ9" s="417"/>
      <c r="DA9" s="418"/>
      <c r="DB9" s="416">
        <v>14.5</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120</v>
      </c>
      <c r="M10" s="376"/>
      <c r="N10" s="376"/>
      <c r="O10" s="376"/>
      <c r="P10" s="376"/>
      <c r="Q10" s="377"/>
      <c r="R10" s="372">
        <v>1263979</v>
      </c>
      <c r="S10" s="373"/>
      <c r="T10" s="373"/>
      <c r="U10" s="373"/>
      <c r="V10" s="432"/>
      <c r="W10" s="560"/>
      <c r="X10" s="370"/>
      <c r="Y10" s="370"/>
      <c r="Z10" s="370"/>
      <c r="AA10" s="370"/>
      <c r="AB10" s="370"/>
      <c r="AC10" s="370"/>
      <c r="AD10" s="370"/>
      <c r="AE10" s="370"/>
      <c r="AF10" s="370"/>
      <c r="AG10" s="370"/>
      <c r="AH10" s="370"/>
      <c r="AI10" s="370"/>
      <c r="AJ10" s="370"/>
      <c r="AK10" s="370"/>
      <c r="AL10" s="561"/>
      <c r="AM10" s="476" t="s">
        <v>121</v>
      </c>
      <c r="AN10" s="376"/>
      <c r="AO10" s="376"/>
      <c r="AP10" s="376"/>
      <c r="AQ10" s="376"/>
      <c r="AR10" s="376"/>
      <c r="AS10" s="376"/>
      <c r="AT10" s="377"/>
      <c r="AU10" s="477" t="s">
        <v>122</v>
      </c>
      <c r="AV10" s="478"/>
      <c r="AW10" s="478"/>
      <c r="AX10" s="478"/>
      <c r="AY10" s="433" t="s">
        <v>123</v>
      </c>
      <c r="AZ10" s="434"/>
      <c r="BA10" s="434"/>
      <c r="BB10" s="434"/>
      <c r="BC10" s="434"/>
      <c r="BD10" s="434"/>
      <c r="BE10" s="434"/>
      <c r="BF10" s="434"/>
      <c r="BG10" s="434"/>
      <c r="BH10" s="434"/>
      <c r="BI10" s="434"/>
      <c r="BJ10" s="434"/>
      <c r="BK10" s="434"/>
      <c r="BL10" s="434"/>
      <c r="BM10" s="435"/>
      <c r="BN10" s="419">
        <v>7328244</v>
      </c>
      <c r="BO10" s="420"/>
      <c r="BP10" s="420"/>
      <c r="BQ10" s="420"/>
      <c r="BR10" s="420"/>
      <c r="BS10" s="420"/>
      <c r="BT10" s="420"/>
      <c r="BU10" s="421"/>
      <c r="BV10" s="419">
        <v>7790452</v>
      </c>
      <c r="BW10" s="420"/>
      <c r="BX10" s="420"/>
      <c r="BY10" s="420"/>
      <c r="BZ10" s="420"/>
      <c r="CA10" s="420"/>
      <c r="CB10" s="420"/>
      <c r="CC10" s="421"/>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125</v>
      </c>
      <c r="M11" s="381"/>
      <c r="N11" s="381"/>
      <c r="O11" s="381"/>
      <c r="P11" s="381"/>
      <c r="Q11" s="382"/>
      <c r="R11" s="548" t="s">
        <v>126</v>
      </c>
      <c r="S11" s="549"/>
      <c r="T11" s="549"/>
      <c r="U11" s="549"/>
      <c r="V11" s="550"/>
      <c r="W11" s="560"/>
      <c r="X11" s="370"/>
      <c r="Y11" s="370"/>
      <c r="Z11" s="370"/>
      <c r="AA11" s="370"/>
      <c r="AB11" s="370"/>
      <c r="AC11" s="370"/>
      <c r="AD11" s="370"/>
      <c r="AE11" s="370"/>
      <c r="AF11" s="370"/>
      <c r="AG11" s="370"/>
      <c r="AH11" s="370"/>
      <c r="AI11" s="370"/>
      <c r="AJ11" s="370"/>
      <c r="AK11" s="370"/>
      <c r="AL11" s="561"/>
      <c r="AM11" s="476" t="s">
        <v>127</v>
      </c>
      <c r="AN11" s="376"/>
      <c r="AO11" s="376"/>
      <c r="AP11" s="376"/>
      <c r="AQ11" s="376"/>
      <c r="AR11" s="376"/>
      <c r="AS11" s="376"/>
      <c r="AT11" s="377"/>
      <c r="AU11" s="477" t="s">
        <v>128</v>
      </c>
      <c r="AV11" s="478"/>
      <c r="AW11" s="478"/>
      <c r="AX11" s="478"/>
      <c r="AY11" s="433" t="s">
        <v>129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130</v>
      </c>
      <c r="CE11" s="379"/>
      <c r="CF11" s="379"/>
      <c r="CG11" s="379"/>
      <c r="CH11" s="379"/>
      <c r="CI11" s="379"/>
      <c r="CJ11" s="379"/>
      <c r="CK11" s="379"/>
      <c r="CL11" s="379"/>
      <c r="CM11" s="379"/>
      <c r="CN11" s="379"/>
      <c r="CO11" s="379"/>
      <c r="CP11" s="379"/>
      <c r="CQ11" s="379"/>
      <c r="CR11" s="379"/>
      <c r="CS11" s="460"/>
      <c r="CT11" s="522" t="s">
        <v>131</v>
      </c>
      <c r="CU11" s="523"/>
      <c r="CV11" s="523"/>
      <c r="CW11" s="523"/>
      <c r="CX11" s="523"/>
      <c r="CY11" s="523"/>
      <c r="CZ11" s="523"/>
      <c r="DA11" s="524"/>
      <c r="DB11" s="522" t="s">
        <v>131</v>
      </c>
      <c r="DC11" s="523"/>
      <c r="DD11" s="523"/>
      <c r="DE11" s="523"/>
      <c r="DF11" s="523"/>
      <c r="DG11" s="523"/>
      <c r="DH11" s="523"/>
      <c r="DI11" s="524"/>
    </row>
    <row r="12" spans="1:119" ht="18.75" customHeight="1" x14ac:dyDescent="0.15">
      <c r="A12" s="181"/>
      <c r="B12" s="525" t="s">
        <v>132</v>
      </c>
      <c r="C12" s="526"/>
      <c r="D12" s="526"/>
      <c r="E12" s="526"/>
      <c r="F12" s="526"/>
      <c r="G12" s="526"/>
      <c r="H12" s="526"/>
      <c r="I12" s="526"/>
      <c r="J12" s="526"/>
      <c r="K12" s="527"/>
      <c r="L12" s="534" t="s">
        <v>133</v>
      </c>
      <c r="M12" s="535"/>
      <c r="N12" s="535"/>
      <c r="O12" s="535"/>
      <c r="P12" s="535"/>
      <c r="Q12" s="536"/>
      <c r="R12" s="537">
        <v>1339333</v>
      </c>
      <c r="S12" s="538"/>
      <c r="T12" s="538"/>
      <c r="U12" s="538"/>
      <c r="V12" s="539"/>
      <c r="W12" s="540" t="s">
        <v>1</v>
      </c>
      <c r="X12" s="478"/>
      <c r="Y12" s="478"/>
      <c r="Z12" s="478"/>
      <c r="AA12" s="478"/>
      <c r="AB12" s="541"/>
      <c r="AC12" s="542" t="s">
        <v>134</v>
      </c>
      <c r="AD12" s="543"/>
      <c r="AE12" s="543"/>
      <c r="AF12" s="543"/>
      <c r="AG12" s="544"/>
      <c r="AH12" s="542" t="s">
        <v>135</v>
      </c>
      <c r="AI12" s="543"/>
      <c r="AJ12" s="543"/>
      <c r="AK12" s="543"/>
      <c r="AL12" s="545"/>
      <c r="AM12" s="476" t="s">
        <v>136</v>
      </c>
      <c r="AN12" s="376"/>
      <c r="AO12" s="376"/>
      <c r="AP12" s="376"/>
      <c r="AQ12" s="376"/>
      <c r="AR12" s="376"/>
      <c r="AS12" s="376"/>
      <c r="AT12" s="377"/>
      <c r="AU12" s="477" t="s">
        <v>128</v>
      </c>
      <c r="AV12" s="478"/>
      <c r="AW12" s="478"/>
      <c r="AX12" s="478"/>
      <c r="AY12" s="433" t="s">
        <v>137</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138</v>
      </c>
      <c r="CE12" s="379"/>
      <c r="CF12" s="379"/>
      <c r="CG12" s="379"/>
      <c r="CH12" s="379"/>
      <c r="CI12" s="379"/>
      <c r="CJ12" s="379"/>
      <c r="CK12" s="379"/>
      <c r="CL12" s="379"/>
      <c r="CM12" s="379"/>
      <c r="CN12" s="379"/>
      <c r="CO12" s="379"/>
      <c r="CP12" s="379"/>
      <c r="CQ12" s="379"/>
      <c r="CR12" s="379"/>
      <c r="CS12" s="460"/>
      <c r="CT12" s="522" t="s">
        <v>139</v>
      </c>
      <c r="CU12" s="523"/>
      <c r="CV12" s="523"/>
      <c r="CW12" s="523"/>
      <c r="CX12" s="523"/>
      <c r="CY12" s="523"/>
      <c r="CZ12" s="523"/>
      <c r="DA12" s="524"/>
      <c r="DB12" s="522" t="s">
        <v>139</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140</v>
      </c>
      <c r="N13" s="504"/>
      <c r="O13" s="504"/>
      <c r="P13" s="504"/>
      <c r="Q13" s="505"/>
      <c r="R13" s="506">
        <v>1310452</v>
      </c>
      <c r="S13" s="507"/>
      <c r="T13" s="507"/>
      <c r="U13" s="507"/>
      <c r="V13" s="508"/>
      <c r="W13" s="509" t="s">
        <v>141</v>
      </c>
      <c r="X13" s="405"/>
      <c r="Y13" s="405"/>
      <c r="Z13" s="405"/>
      <c r="AA13" s="405"/>
      <c r="AB13" s="406"/>
      <c r="AC13" s="372">
        <v>4116</v>
      </c>
      <c r="AD13" s="373"/>
      <c r="AE13" s="373"/>
      <c r="AF13" s="373"/>
      <c r="AG13" s="374"/>
      <c r="AH13" s="372">
        <v>4129</v>
      </c>
      <c r="AI13" s="373"/>
      <c r="AJ13" s="373"/>
      <c r="AK13" s="373"/>
      <c r="AL13" s="432"/>
      <c r="AM13" s="476" t="s">
        <v>142</v>
      </c>
      <c r="AN13" s="376"/>
      <c r="AO13" s="376"/>
      <c r="AP13" s="376"/>
      <c r="AQ13" s="376"/>
      <c r="AR13" s="376"/>
      <c r="AS13" s="376"/>
      <c r="AT13" s="377"/>
      <c r="AU13" s="477" t="s">
        <v>143</v>
      </c>
      <c r="AV13" s="478"/>
      <c r="AW13" s="478"/>
      <c r="AX13" s="478"/>
      <c r="AY13" s="433" t="s">
        <v>144</v>
      </c>
      <c r="AZ13" s="434"/>
      <c r="BA13" s="434"/>
      <c r="BB13" s="434"/>
      <c r="BC13" s="434"/>
      <c r="BD13" s="434"/>
      <c r="BE13" s="434"/>
      <c r="BF13" s="434"/>
      <c r="BG13" s="434"/>
      <c r="BH13" s="434"/>
      <c r="BI13" s="434"/>
      <c r="BJ13" s="434"/>
      <c r="BK13" s="434"/>
      <c r="BL13" s="434"/>
      <c r="BM13" s="435"/>
      <c r="BN13" s="419">
        <v>5961097</v>
      </c>
      <c r="BO13" s="420"/>
      <c r="BP13" s="420"/>
      <c r="BQ13" s="420"/>
      <c r="BR13" s="420"/>
      <c r="BS13" s="420"/>
      <c r="BT13" s="420"/>
      <c r="BU13" s="421"/>
      <c r="BV13" s="419">
        <v>7328027</v>
      </c>
      <c r="BW13" s="420"/>
      <c r="BX13" s="420"/>
      <c r="BY13" s="420"/>
      <c r="BZ13" s="420"/>
      <c r="CA13" s="420"/>
      <c r="CB13" s="420"/>
      <c r="CC13" s="421"/>
      <c r="CD13" s="459" t="s">
        <v>145</v>
      </c>
      <c r="CE13" s="379"/>
      <c r="CF13" s="379"/>
      <c r="CG13" s="379"/>
      <c r="CH13" s="379"/>
      <c r="CI13" s="379"/>
      <c r="CJ13" s="379"/>
      <c r="CK13" s="379"/>
      <c r="CL13" s="379"/>
      <c r="CM13" s="379"/>
      <c r="CN13" s="379"/>
      <c r="CO13" s="379"/>
      <c r="CP13" s="379"/>
      <c r="CQ13" s="379"/>
      <c r="CR13" s="379"/>
      <c r="CS13" s="460"/>
      <c r="CT13" s="416">
        <v>6.6</v>
      </c>
      <c r="CU13" s="417"/>
      <c r="CV13" s="417"/>
      <c r="CW13" s="417"/>
      <c r="CX13" s="417"/>
      <c r="CY13" s="417"/>
      <c r="CZ13" s="417"/>
      <c r="DA13" s="418"/>
      <c r="DB13" s="416">
        <v>6.5</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146</v>
      </c>
      <c r="M14" s="546"/>
      <c r="N14" s="546"/>
      <c r="O14" s="546"/>
      <c r="P14" s="546"/>
      <c r="Q14" s="547"/>
      <c r="R14" s="506">
        <v>1332226</v>
      </c>
      <c r="S14" s="507"/>
      <c r="T14" s="507"/>
      <c r="U14" s="507"/>
      <c r="V14" s="508"/>
      <c r="W14" s="510"/>
      <c r="X14" s="408"/>
      <c r="Y14" s="408"/>
      <c r="Z14" s="408"/>
      <c r="AA14" s="408"/>
      <c r="AB14" s="409"/>
      <c r="AC14" s="499">
        <v>0.7</v>
      </c>
      <c r="AD14" s="500"/>
      <c r="AE14" s="500"/>
      <c r="AF14" s="500"/>
      <c r="AG14" s="501"/>
      <c r="AH14" s="499">
        <v>0.8</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147</v>
      </c>
      <c r="CE14" s="457"/>
      <c r="CF14" s="457"/>
      <c r="CG14" s="457"/>
      <c r="CH14" s="457"/>
      <c r="CI14" s="457"/>
      <c r="CJ14" s="457"/>
      <c r="CK14" s="457"/>
      <c r="CL14" s="457"/>
      <c r="CM14" s="457"/>
      <c r="CN14" s="457"/>
      <c r="CO14" s="457"/>
      <c r="CP14" s="457"/>
      <c r="CQ14" s="457"/>
      <c r="CR14" s="457"/>
      <c r="CS14" s="458"/>
      <c r="CT14" s="516">
        <v>16.399999999999999</v>
      </c>
      <c r="CU14" s="517"/>
      <c r="CV14" s="517"/>
      <c r="CW14" s="517"/>
      <c r="CX14" s="517"/>
      <c r="CY14" s="517"/>
      <c r="CZ14" s="517"/>
      <c r="DA14" s="518"/>
      <c r="DB14" s="516">
        <v>18.899999999999999</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140</v>
      </c>
      <c r="N15" s="504"/>
      <c r="O15" s="504"/>
      <c r="P15" s="504"/>
      <c r="Q15" s="505"/>
      <c r="R15" s="506">
        <v>1305521</v>
      </c>
      <c r="S15" s="507"/>
      <c r="T15" s="507"/>
      <c r="U15" s="507"/>
      <c r="V15" s="508"/>
      <c r="W15" s="509" t="s">
        <v>148</v>
      </c>
      <c r="X15" s="405"/>
      <c r="Y15" s="405"/>
      <c r="Z15" s="405"/>
      <c r="AA15" s="405"/>
      <c r="AB15" s="406"/>
      <c r="AC15" s="372">
        <v>104753</v>
      </c>
      <c r="AD15" s="373"/>
      <c r="AE15" s="373"/>
      <c r="AF15" s="373"/>
      <c r="AG15" s="374"/>
      <c r="AH15" s="372">
        <v>108703</v>
      </c>
      <c r="AI15" s="373"/>
      <c r="AJ15" s="373"/>
      <c r="AK15" s="373"/>
      <c r="AL15" s="432"/>
      <c r="AM15" s="476"/>
      <c r="AN15" s="376"/>
      <c r="AO15" s="376"/>
      <c r="AP15" s="376"/>
      <c r="AQ15" s="376"/>
      <c r="AR15" s="376"/>
      <c r="AS15" s="376"/>
      <c r="AT15" s="377"/>
      <c r="AU15" s="477"/>
      <c r="AV15" s="478"/>
      <c r="AW15" s="478"/>
      <c r="AX15" s="478"/>
      <c r="AY15" s="445" t="s">
        <v>149</v>
      </c>
      <c r="AZ15" s="446"/>
      <c r="BA15" s="446"/>
      <c r="BB15" s="446"/>
      <c r="BC15" s="446"/>
      <c r="BD15" s="446"/>
      <c r="BE15" s="446"/>
      <c r="BF15" s="446"/>
      <c r="BG15" s="446"/>
      <c r="BH15" s="446"/>
      <c r="BI15" s="446"/>
      <c r="BJ15" s="446"/>
      <c r="BK15" s="446"/>
      <c r="BL15" s="446"/>
      <c r="BM15" s="447"/>
      <c r="BN15" s="448">
        <v>243592271</v>
      </c>
      <c r="BO15" s="449"/>
      <c r="BP15" s="449"/>
      <c r="BQ15" s="449"/>
      <c r="BR15" s="449"/>
      <c r="BS15" s="449"/>
      <c r="BT15" s="449"/>
      <c r="BU15" s="450"/>
      <c r="BV15" s="448">
        <v>229364253</v>
      </c>
      <c r="BW15" s="449"/>
      <c r="BX15" s="449"/>
      <c r="BY15" s="449"/>
      <c r="BZ15" s="449"/>
      <c r="CA15" s="449"/>
      <c r="CB15" s="449"/>
      <c r="CC15" s="450"/>
      <c r="CD15" s="519" t="s">
        <v>150</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151</v>
      </c>
      <c r="M16" s="494"/>
      <c r="N16" s="494"/>
      <c r="O16" s="494"/>
      <c r="P16" s="494"/>
      <c r="Q16" s="495"/>
      <c r="R16" s="496" t="s">
        <v>152</v>
      </c>
      <c r="S16" s="497"/>
      <c r="T16" s="497"/>
      <c r="U16" s="497"/>
      <c r="V16" s="498"/>
      <c r="W16" s="510"/>
      <c r="X16" s="408"/>
      <c r="Y16" s="408"/>
      <c r="Z16" s="408"/>
      <c r="AA16" s="408"/>
      <c r="AB16" s="409"/>
      <c r="AC16" s="499">
        <v>18.2</v>
      </c>
      <c r="AD16" s="500"/>
      <c r="AE16" s="500"/>
      <c r="AF16" s="500"/>
      <c r="AG16" s="501"/>
      <c r="AH16" s="499">
        <v>20.2</v>
      </c>
      <c r="AI16" s="500"/>
      <c r="AJ16" s="500"/>
      <c r="AK16" s="500"/>
      <c r="AL16" s="502"/>
      <c r="AM16" s="476"/>
      <c r="AN16" s="376"/>
      <c r="AO16" s="376"/>
      <c r="AP16" s="376"/>
      <c r="AQ16" s="376"/>
      <c r="AR16" s="376"/>
      <c r="AS16" s="376"/>
      <c r="AT16" s="377"/>
      <c r="AU16" s="477"/>
      <c r="AV16" s="478"/>
      <c r="AW16" s="478"/>
      <c r="AX16" s="478"/>
      <c r="AY16" s="433" t="s">
        <v>153</v>
      </c>
      <c r="AZ16" s="434"/>
      <c r="BA16" s="434"/>
      <c r="BB16" s="434"/>
      <c r="BC16" s="434"/>
      <c r="BD16" s="434"/>
      <c r="BE16" s="434"/>
      <c r="BF16" s="434"/>
      <c r="BG16" s="434"/>
      <c r="BH16" s="434"/>
      <c r="BI16" s="434"/>
      <c r="BJ16" s="434"/>
      <c r="BK16" s="434"/>
      <c r="BL16" s="434"/>
      <c r="BM16" s="435"/>
      <c r="BN16" s="419">
        <v>253364928</v>
      </c>
      <c r="BO16" s="420"/>
      <c r="BP16" s="420"/>
      <c r="BQ16" s="420"/>
      <c r="BR16" s="420"/>
      <c r="BS16" s="420"/>
      <c r="BT16" s="420"/>
      <c r="BU16" s="421"/>
      <c r="BV16" s="419">
        <v>244451575</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154</v>
      </c>
      <c r="N17" s="513"/>
      <c r="O17" s="513"/>
      <c r="P17" s="513"/>
      <c r="Q17" s="514"/>
      <c r="R17" s="496" t="s">
        <v>155</v>
      </c>
      <c r="S17" s="497"/>
      <c r="T17" s="497"/>
      <c r="U17" s="497"/>
      <c r="V17" s="498"/>
      <c r="W17" s="509" t="s">
        <v>156</v>
      </c>
      <c r="X17" s="405"/>
      <c r="Y17" s="405"/>
      <c r="Z17" s="405"/>
      <c r="AA17" s="405"/>
      <c r="AB17" s="406"/>
      <c r="AC17" s="372">
        <v>465779</v>
      </c>
      <c r="AD17" s="373"/>
      <c r="AE17" s="373"/>
      <c r="AF17" s="373"/>
      <c r="AG17" s="374"/>
      <c r="AH17" s="372">
        <v>425008</v>
      </c>
      <c r="AI17" s="373"/>
      <c r="AJ17" s="373"/>
      <c r="AK17" s="373"/>
      <c r="AL17" s="432"/>
      <c r="AM17" s="476"/>
      <c r="AN17" s="376"/>
      <c r="AO17" s="376"/>
      <c r="AP17" s="376"/>
      <c r="AQ17" s="376"/>
      <c r="AR17" s="376"/>
      <c r="AS17" s="376"/>
      <c r="AT17" s="377"/>
      <c r="AU17" s="477"/>
      <c r="AV17" s="478"/>
      <c r="AW17" s="478"/>
      <c r="AX17" s="478"/>
      <c r="AY17" s="433" t="s">
        <v>157</v>
      </c>
      <c r="AZ17" s="434"/>
      <c r="BA17" s="434"/>
      <c r="BB17" s="434"/>
      <c r="BC17" s="434"/>
      <c r="BD17" s="434"/>
      <c r="BE17" s="434"/>
      <c r="BF17" s="434"/>
      <c r="BG17" s="434"/>
      <c r="BH17" s="434"/>
      <c r="BI17" s="434"/>
      <c r="BJ17" s="434"/>
      <c r="BK17" s="434"/>
      <c r="BL17" s="434"/>
      <c r="BM17" s="435"/>
      <c r="BN17" s="419">
        <v>304729855</v>
      </c>
      <c r="BO17" s="420"/>
      <c r="BP17" s="420"/>
      <c r="BQ17" s="420"/>
      <c r="BR17" s="420"/>
      <c r="BS17" s="420"/>
      <c r="BT17" s="420"/>
      <c r="BU17" s="421"/>
      <c r="BV17" s="419">
        <v>286637054</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158</v>
      </c>
      <c r="C18" s="470"/>
      <c r="D18" s="470"/>
      <c r="E18" s="471"/>
      <c r="F18" s="471"/>
      <c r="G18" s="471"/>
      <c r="H18" s="471"/>
      <c r="I18" s="471"/>
      <c r="J18" s="471"/>
      <c r="K18" s="471"/>
      <c r="L18" s="472">
        <v>217.43</v>
      </c>
      <c r="M18" s="472"/>
      <c r="N18" s="472"/>
      <c r="O18" s="472"/>
      <c r="P18" s="472"/>
      <c r="Q18" s="472"/>
      <c r="R18" s="473"/>
      <c r="S18" s="473"/>
      <c r="T18" s="473"/>
      <c r="U18" s="473"/>
      <c r="V18" s="474"/>
      <c r="W18" s="490"/>
      <c r="X18" s="491"/>
      <c r="Y18" s="491"/>
      <c r="Z18" s="491"/>
      <c r="AA18" s="491"/>
      <c r="AB18" s="515"/>
      <c r="AC18" s="389">
        <v>81.099999999999994</v>
      </c>
      <c r="AD18" s="390"/>
      <c r="AE18" s="390"/>
      <c r="AF18" s="390"/>
      <c r="AG18" s="475"/>
      <c r="AH18" s="389">
        <v>79</v>
      </c>
      <c r="AI18" s="390"/>
      <c r="AJ18" s="390"/>
      <c r="AK18" s="390"/>
      <c r="AL18" s="391"/>
      <c r="AM18" s="476"/>
      <c r="AN18" s="376"/>
      <c r="AO18" s="376"/>
      <c r="AP18" s="376"/>
      <c r="AQ18" s="376"/>
      <c r="AR18" s="376"/>
      <c r="AS18" s="376"/>
      <c r="AT18" s="377"/>
      <c r="AU18" s="477"/>
      <c r="AV18" s="478"/>
      <c r="AW18" s="478"/>
      <c r="AX18" s="478"/>
      <c r="AY18" s="433" t="s">
        <v>159</v>
      </c>
      <c r="AZ18" s="434"/>
      <c r="BA18" s="434"/>
      <c r="BB18" s="434"/>
      <c r="BC18" s="434"/>
      <c r="BD18" s="434"/>
      <c r="BE18" s="434"/>
      <c r="BF18" s="434"/>
      <c r="BG18" s="434"/>
      <c r="BH18" s="434"/>
      <c r="BI18" s="434"/>
      <c r="BJ18" s="434"/>
      <c r="BK18" s="434"/>
      <c r="BL18" s="434"/>
      <c r="BM18" s="435"/>
      <c r="BN18" s="419">
        <v>318232671</v>
      </c>
      <c r="BO18" s="420"/>
      <c r="BP18" s="420"/>
      <c r="BQ18" s="420"/>
      <c r="BR18" s="420"/>
      <c r="BS18" s="420"/>
      <c r="BT18" s="420"/>
      <c r="BU18" s="421"/>
      <c r="BV18" s="419">
        <v>314094335</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160</v>
      </c>
      <c r="C19" s="470"/>
      <c r="D19" s="470"/>
      <c r="E19" s="471"/>
      <c r="F19" s="471"/>
      <c r="G19" s="471"/>
      <c r="H19" s="471"/>
      <c r="I19" s="471"/>
      <c r="J19" s="471"/>
      <c r="K19" s="471"/>
      <c r="L19" s="479">
        <v>6089</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161</v>
      </c>
      <c r="AZ19" s="434"/>
      <c r="BA19" s="434"/>
      <c r="BB19" s="434"/>
      <c r="BC19" s="434"/>
      <c r="BD19" s="434"/>
      <c r="BE19" s="434"/>
      <c r="BF19" s="434"/>
      <c r="BG19" s="434"/>
      <c r="BH19" s="434"/>
      <c r="BI19" s="434"/>
      <c r="BJ19" s="434"/>
      <c r="BK19" s="434"/>
      <c r="BL19" s="434"/>
      <c r="BM19" s="435"/>
      <c r="BN19" s="419">
        <v>381211168</v>
      </c>
      <c r="BO19" s="420"/>
      <c r="BP19" s="420"/>
      <c r="BQ19" s="420"/>
      <c r="BR19" s="420"/>
      <c r="BS19" s="420"/>
      <c r="BT19" s="420"/>
      <c r="BU19" s="421"/>
      <c r="BV19" s="419">
        <v>385493622</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162</v>
      </c>
      <c r="C20" s="470"/>
      <c r="D20" s="470"/>
      <c r="E20" s="471"/>
      <c r="F20" s="471"/>
      <c r="G20" s="471"/>
      <c r="H20" s="471"/>
      <c r="I20" s="471"/>
      <c r="J20" s="471"/>
      <c r="K20" s="471"/>
      <c r="L20" s="479">
        <v>582475</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163</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164</v>
      </c>
      <c r="C22" s="396"/>
      <c r="D22" s="397"/>
      <c r="E22" s="404" t="s">
        <v>1</v>
      </c>
      <c r="F22" s="405"/>
      <c r="G22" s="405"/>
      <c r="H22" s="405"/>
      <c r="I22" s="405"/>
      <c r="J22" s="405"/>
      <c r="K22" s="406"/>
      <c r="L22" s="404" t="s">
        <v>165</v>
      </c>
      <c r="M22" s="405"/>
      <c r="N22" s="405"/>
      <c r="O22" s="405"/>
      <c r="P22" s="406"/>
      <c r="Q22" s="410" t="s">
        <v>166</v>
      </c>
      <c r="R22" s="411"/>
      <c r="S22" s="411"/>
      <c r="T22" s="411"/>
      <c r="U22" s="411"/>
      <c r="V22" s="412"/>
      <c r="W22" s="461" t="s">
        <v>167</v>
      </c>
      <c r="X22" s="396"/>
      <c r="Y22" s="397"/>
      <c r="Z22" s="404" t="s">
        <v>1</v>
      </c>
      <c r="AA22" s="405"/>
      <c r="AB22" s="405"/>
      <c r="AC22" s="405"/>
      <c r="AD22" s="405"/>
      <c r="AE22" s="405"/>
      <c r="AF22" s="405"/>
      <c r="AG22" s="406"/>
      <c r="AH22" s="422" t="s">
        <v>168</v>
      </c>
      <c r="AI22" s="405"/>
      <c r="AJ22" s="405"/>
      <c r="AK22" s="405"/>
      <c r="AL22" s="406"/>
      <c r="AM22" s="422" t="s">
        <v>169</v>
      </c>
      <c r="AN22" s="423"/>
      <c r="AO22" s="423"/>
      <c r="AP22" s="423"/>
      <c r="AQ22" s="423"/>
      <c r="AR22" s="424"/>
      <c r="AS22" s="410" t="s">
        <v>166</v>
      </c>
      <c r="AT22" s="411"/>
      <c r="AU22" s="411"/>
      <c r="AV22" s="411"/>
      <c r="AW22" s="411"/>
      <c r="AX22" s="428"/>
      <c r="AY22" s="445" t="s">
        <v>170</v>
      </c>
      <c r="AZ22" s="446"/>
      <c r="BA22" s="446"/>
      <c r="BB22" s="446"/>
      <c r="BC22" s="446"/>
      <c r="BD22" s="446"/>
      <c r="BE22" s="446"/>
      <c r="BF22" s="446"/>
      <c r="BG22" s="446"/>
      <c r="BH22" s="446"/>
      <c r="BI22" s="446"/>
      <c r="BJ22" s="446"/>
      <c r="BK22" s="446"/>
      <c r="BL22" s="446"/>
      <c r="BM22" s="447"/>
      <c r="BN22" s="448">
        <v>455984431</v>
      </c>
      <c r="BO22" s="449"/>
      <c r="BP22" s="449"/>
      <c r="BQ22" s="449"/>
      <c r="BR22" s="449"/>
      <c r="BS22" s="449"/>
      <c r="BT22" s="449"/>
      <c r="BU22" s="450"/>
      <c r="BV22" s="448">
        <v>454348816</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171</v>
      </c>
      <c r="AZ23" s="434"/>
      <c r="BA23" s="434"/>
      <c r="BB23" s="434"/>
      <c r="BC23" s="434"/>
      <c r="BD23" s="434"/>
      <c r="BE23" s="434"/>
      <c r="BF23" s="434"/>
      <c r="BG23" s="434"/>
      <c r="BH23" s="434"/>
      <c r="BI23" s="434"/>
      <c r="BJ23" s="434"/>
      <c r="BK23" s="434"/>
      <c r="BL23" s="434"/>
      <c r="BM23" s="435"/>
      <c r="BN23" s="419">
        <v>55489898</v>
      </c>
      <c r="BO23" s="420"/>
      <c r="BP23" s="420"/>
      <c r="BQ23" s="420"/>
      <c r="BR23" s="420"/>
      <c r="BS23" s="420"/>
      <c r="BT23" s="420"/>
      <c r="BU23" s="421"/>
      <c r="BV23" s="419">
        <v>62506540</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172</v>
      </c>
      <c r="F24" s="376"/>
      <c r="G24" s="376"/>
      <c r="H24" s="376"/>
      <c r="I24" s="376"/>
      <c r="J24" s="376"/>
      <c r="K24" s="377"/>
      <c r="L24" s="372">
        <v>1</v>
      </c>
      <c r="M24" s="373"/>
      <c r="N24" s="373"/>
      <c r="O24" s="373"/>
      <c r="P24" s="374"/>
      <c r="Q24" s="372">
        <v>12100</v>
      </c>
      <c r="R24" s="373"/>
      <c r="S24" s="373"/>
      <c r="T24" s="373"/>
      <c r="U24" s="373"/>
      <c r="V24" s="374"/>
      <c r="W24" s="462"/>
      <c r="X24" s="399"/>
      <c r="Y24" s="400"/>
      <c r="Z24" s="375" t="s">
        <v>173</v>
      </c>
      <c r="AA24" s="376"/>
      <c r="AB24" s="376"/>
      <c r="AC24" s="376"/>
      <c r="AD24" s="376"/>
      <c r="AE24" s="376"/>
      <c r="AF24" s="376"/>
      <c r="AG24" s="377"/>
      <c r="AH24" s="372">
        <v>7848</v>
      </c>
      <c r="AI24" s="373"/>
      <c r="AJ24" s="373"/>
      <c r="AK24" s="373"/>
      <c r="AL24" s="374"/>
      <c r="AM24" s="372">
        <v>24752592</v>
      </c>
      <c r="AN24" s="373"/>
      <c r="AO24" s="373"/>
      <c r="AP24" s="373"/>
      <c r="AQ24" s="373"/>
      <c r="AR24" s="374"/>
      <c r="AS24" s="372">
        <v>3154</v>
      </c>
      <c r="AT24" s="373"/>
      <c r="AU24" s="373"/>
      <c r="AV24" s="373"/>
      <c r="AW24" s="373"/>
      <c r="AX24" s="432"/>
      <c r="AY24" s="392" t="s">
        <v>174</v>
      </c>
      <c r="AZ24" s="393"/>
      <c r="BA24" s="393"/>
      <c r="BB24" s="393"/>
      <c r="BC24" s="393"/>
      <c r="BD24" s="393"/>
      <c r="BE24" s="393"/>
      <c r="BF24" s="393"/>
      <c r="BG24" s="393"/>
      <c r="BH24" s="393"/>
      <c r="BI24" s="393"/>
      <c r="BJ24" s="393"/>
      <c r="BK24" s="393"/>
      <c r="BL24" s="393"/>
      <c r="BM24" s="394"/>
      <c r="BN24" s="419">
        <v>288544985</v>
      </c>
      <c r="BO24" s="420"/>
      <c r="BP24" s="420"/>
      <c r="BQ24" s="420"/>
      <c r="BR24" s="420"/>
      <c r="BS24" s="420"/>
      <c r="BT24" s="420"/>
      <c r="BU24" s="421"/>
      <c r="BV24" s="419">
        <v>279170824</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175</v>
      </c>
      <c r="F25" s="376"/>
      <c r="G25" s="376"/>
      <c r="H25" s="376"/>
      <c r="I25" s="376"/>
      <c r="J25" s="376"/>
      <c r="K25" s="377"/>
      <c r="L25" s="372">
        <v>3</v>
      </c>
      <c r="M25" s="373"/>
      <c r="N25" s="373"/>
      <c r="O25" s="373"/>
      <c r="P25" s="374"/>
      <c r="Q25" s="372">
        <v>9510</v>
      </c>
      <c r="R25" s="373"/>
      <c r="S25" s="373"/>
      <c r="T25" s="373"/>
      <c r="U25" s="373"/>
      <c r="V25" s="374"/>
      <c r="W25" s="462"/>
      <c r="X25" s="399"/>
      <c r="Y25" s="400"/>
      <c r="Z25" s="375" t="s">
        <v>176</v>
      </c>
      <c r="AA25" s="376"/>
      <c r="AB25" s="376"/>
      <c r="AC25" s="376"/>
      <c r="AD25" s="376"/>
      <c r="AE25" s="376"/>
      <c r="AF25" s="376"/>
      <c r="AG25" s="377"/>
      <c r="AH25" s="372">
        <v>1338</v>
      </c>
      <c r="AI25" s="373"/>
      <c r="AJ25" s="373"/>
      <c r="AK25" s="373"/>
      <c r="AL25" s="374"/>
      <c r="AM25" s="372">
        <v>4333782</v>
      </c>
      <c r="AN25" s="373"/>
      <c r="AO25" s="373"/>
      <c r="AP25" s="373"/>
      <c r="AQ25" s="373"/>
      <c r="AR25" s="374"/>
      <c r="AS25" s="372">
        <v>3239</v>
      </c>
      <c r="AT25" s="373"/>
      <c r="AU25" s="373"/>
      <c r="AV25" s="373"/>
      <c r="AW25" s="373"/>
      <c r="AX25" s="432"/>
      <c r="AY25" s="445" t="s">
        <v>177</v>
      </c>
      <c r="AZ25" s="446"/>
      <c r="BA25" s="446"/>
      <c r="BB25" s="446"/>
      <c r="BC25" s="446"/>
      <c r="BD25" s="446"/>
      <c r="BE25" s="446"/>
      <c r="BF25" s="446"/>
      <c r="BG25" s="446"/>
      <c r="BH25" s="446"/>
      <c r="BI25" s="446"/>
      <c r="BJ25" s="446"/>
      <c r="BK25" s="446"/>
      <c r="BL25" s="446"/>
      <c r="BM25" s="447"/>
      <c r="BN25" s="448">
        <v>158387429</v>
      </c>
      <c r="BO25" s="449"/>
      <c r="BP25" s="449"/>
      <c r="BQ25" s="449"/>
      <c r="BR25" s="449"/>
      <c r="BS25" s="449"/>
      <c r="BT25" s="449"/>
      <c r="BU25" s="450"/>
      <c r="BV25" s="448">
        <v>165486846</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178</v>
      </c>
      <c r="F26" s="376"/>
      <c r="G26" s="376"/>
      <c r="H26" s="376"/>
      <c r="I26" s="376"/>
      <c r="J26" s="376"/>
      <c r="K26" s="377"/>
      <c r="L26" s="372">
        <v>1</v>
      </c>
      <c r="M26" s="373"/>
      <c r="N26" s="373"/>
      <c r="O26" s="373"/>
      <c r="P26" s="374"/>
      <c r="Q26" s="372">
        <v>7920</v>
      </c>
      <c r="R26" s="373"/>
      <c r="S26" s="373"/>
      <c r="T26" s="373"/>
      <c r="U26" s="373"/>
      <c r="V26" s="374"/>
      <c r="W26" s="462"/>
      <c r="X26" s="399"/>
      <c r="Y26" s="400"/>
      <c r="Z26" s="375" t="s">
        <v>179</v>
      </c>
      <c r="AA26" s="430"/>
      <c r="AB26" s="430"/>
      <c r="AC26" s="430"/>
      <c r="AD26" s="430"/>
      <c r="AE26" s="430"/>
      <c r="AF26" s="430"/>
      <c r="AG26" s="431"/>
      <c r="AH26" s="372">
        <v>635</v>
      </c>
      <c r="AI26" s="373"/>
      <c r="AJ26" s="373"/>
      <c r="AK26" s="373"/>
      <c r="AL26" s="374"/>
      <c r="AM26" s="372">
        <v>2153920</v>
      </c>
      <c r="AN26" s="373"/>
      <c r="AO26" s="373"/>
      <c r="AP26" s="373"/>
      <c r="AQ26" s="373"/>
      <c r="AR26" s="374"/>
      <c r="AS26" s="372">
        <v>3392</v>
      </c>
      <c r="AT26" s="373"/>
      <c r="AU26" s="373"/>
      <c r="AV26" s="373"/>
      <c r="AW26" s="373"/>
      <c r="AX26" s="432"/>
      <c r="AY26" s="459" t="s">
        <v>180</v>
      </c>
      <c r="AZ26" s="379"/>
      <c r="BA26" s="379"/>
      <c r="BB26" s="379"/>
      <c r="BC26" s="379"/>
      <c r="BD26" s="379"/>
      <c r="BE26" s="379"/>
      <c r="BF26" s="379"/>
      <c r="BG26" s="379"/>
      <c r="BH26" s="379"/>
      <c r="BI26" s="379"/>
      <c r="BJ26" s="379"/>
      <c r="BK26" s="379"/>
      <c r="BL26" s="379"/>
      <c r="BM26" s="460"/>
      <c r="BN26" s="419">
        <v>3516427</v>
      </c>
      <c r="BO26" s="420"/>
      <c r="BP26" s="420"/>
      <c r="BQ26" s="420"/>
      <c r="BR26" s="420"/>
      <c r="BS26" s="420"/>
      <c r="BT26" s="420"/>
      <c r="BU26" s="421"/>
      <c r="BV26" s="419">
        <v>3957969</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181</v>
      </c>
      <c r="F27" s="376"/>
      <c r="G27" s="376"/>
      <c r="H27" s="376"/>
      <c r="I27" s="376"/>
      <c r="J27" s="376"/>
      <c r="K27" s="377"/>
      <c r="L27" s="372">
        <v>1</v>
      </c>
      <c r="M27" s="373"/>
      <c r="N27" s="373"/>
      <c r="O27" s="373"/>
      <c r="P27" s="374"/>
      <c r="Q27" s="372">
        <v>9770</v>
      </c>
      <c r="R27" s="373"/>
      <c r="S27" s="373"/>
      <c r="T27" s="373"/>
      <c r="U27" s="373"/>
      <c r="V27" s="374"/>
      <c r="W27" s="462"/>
      <c r="X27" s="399"/>
      <c r="Y27" s="400"/>
      <c r="Z27" s="375" t="s">
        <v>182</v>
      </c>
      <c r="AA27" s="376"/>
      <c r="AB27" s="376"/>
      <c r="AC27" s="376"/>
      <c r="AD27" s="376"/>
      <c r="AE27" s="376"/>
      <c r="AF27" s="376"/>
      <c r="AG27" s="377"/>
      <c r="AH27" s="372">
        <v>5460</v>
      </c>
      <c r="AI27" s="373"/>
      <c r="AJ27" s="373"/>
      <c r="AK27" s="373"/>
      <c r="AL27" s="374"/>
      <c r="AM27" s="372">
        <v>18407511</v>
      </c>
      <c r="AN27" s="373"/>
      <c r="AO27" s="373"/>
      <c r="AP27" s="373"/>
      <c r="AQ27" s="373"/>
      <c r="AR27" s="374"/>
      <c r="AS27" s="372">
        <v>3371</v>
      </c>
      <c r="AT27" s="373"/>
      <c r="AU27" s="373"/>
      <c r="AV27" s="373"/>
      <c r="AW27" s="373"/>
      <c r="AX27" s="432"/>
      <c r="AY27" s="456" t="s">
        <v>183</v>
      </c>
      <c r="AZ27" s="457"/>
      <c r="BA27" s="457"/>
      <c r="BB27" s="457"/>
      <c r="BC27" s="457"/>
      <c r="BD27" s="457"/>
      <c r="BE27" s="457"/>
      <c r="BF27" s="457"/>
      <c r="BG27" s="457"/>
      <c r="BH27" s="457"/>
      <c r="BI27" s="457"/>
      <c r="BJ27" s="457"/>
      <c r="BK27" s="457"/>
      <c r="BL27" s="457"/>
      <c r="BM27" s="458"/>
      <c r="BN27" s="453" t="s">
        <v>139</v>
      </c>
      <c r="BO27" s="454"/>
      <c r="BP27" s="454"/>
      <c r="BQ27" s="454"/>
      <c r="BR27" s="454"/>
      <c r="BS27" s="454"/>
      <c r="BT27" s="454"/>
      <c r="BU27" s="455"/>
      <c r="BV27" s="453" t="s">
        <v>139</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184</v>
      </c>
      <c r="F28" s="376"/>
      <c r="G28" s="376"/>
      <c r="H28" s="376"/>
      <c r="I28" s="376"/>
      <c r="J28" s="376"/>
      <c r="K28" s="377"/>
      <c r="L28" s="372">
        <v>1</v>
      </c>
      <c r="M28" s="373"/>
      <c r="N28" s="373"/>
      <c r="O28" s="373"/>
      <c r="P28" s="374"/>
      <c r="Q28" s="372">
        <v>8730</v>
      </c>
      <c r="R28" s="373"/>
      <c r="S28" s="373"/>
      <c r="T28" s="373"/>
      <c r="U28" s="373"/>
      <c r="V28" s="374"/>
      <c r="W28" s="462"/>
      <c r="X28" s="399"/>
      <c r="Y28" s="400"/>
      <c r="Z28" s="375" t="s">
        <v>185</v>
      </c>
      <c r="AA28" s="376"/>
      <c r="AB28" s="376"/>
      <c r="AC28" s="376"/>
      <c r="AD28" s="376"/>
      <c r="AE28" s="376"/>
      <c r="AF28" s="376"/>
      <c r="AG28" s="377"/>
      <c r="AH28" s="372">
        <v>549</v>
      </c>
      <c r="AI28" s="373"/>
      <c r="AJ28" s="373"/>
      <c r="AK28" s="373"/>
      <c r="AL28" s="374"/>
      <c r="AM28" s="372">
        <v>1614060</v>
      </c>
      <c r="AN28" s="373"/>
      <c r="AO28" s="373"/>
      <c r="AP28" s="373"/>
      <c r="AQ28" s="373"/>
      <c r="AR28" s="374"/>
      <c r="AS28" s="372">
        <v>2940</v>
      </c>
      <c r="AT28" s="373"/>
      <c r="AU28" s="373"/>
      <c r="AV28" s="373"/>
      <c r="AW28" s="373"/>
      <c r="AX28" s="432"/>
      <c r="AY28" s="436" t="s">
        <v>186</v>
      </c>
      <c r="AZ28" s="437"/>
      <c r="BA28" s="437"/>
      <c r="BB28" s="438"/>
      <c r="BC28" s="445" t="s">
        <v>49</v>
      </c>
      <c r="BD28" s="446"/>
      <c r="BE28" s="446"/>
      <c r="BF28" s="446"/>
      <c r="BG28" s="446"/>
      <c r="BH28" s="446"/>
      <c r="BI28" s="446"/>
      <c r="BJ28" s="446"/>
      <c r="BK28" s="446"/>
      <c r="BL28" s="446"/>
      <c r="BM28" s="447"/>
      <c r="BN28" s="448">
        <v>37616171</v>
      </c>
      <c r="BO28" s="449"/>
      <c r="BP28" s="449"/>
      <c r="BQ28" s="449"/>
      <c r="BR28" s="449"/>
      <c r="BS28" s="449"/>
      <c r="BT28" s="449"/>
      <c r="BU28" s="450"/>
      <c r="BV28" s="448">
        <v>30287927</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187</v>
      </c>
      <c r="F29" s="376"/>
      <c r="G29" s="376"/>
      <c r="H29" s="376"/>
      <c r="I29" s="376"/>
      <c r="J29" s="376"/>
      <c r="K29" s="377"/>
      <c r="L29" s="372">
        <v>58</v>
      </c>
      <c r="M29" s="373"/>
      <c r="N29" s="373"/>
      <c r="O29" s="373"/>
      <c r="P29" s="374"/>
      <c r="Q29" s="372">
        <v>8070</v>
      </c>
      <c r="R29" s="373"/>
      <c r="S29" s="373"/>
      <c r="T29" s="373"/>
      <c r="U29" s="373"/>
      <c r="V29" s="374"/>
      <c r="W29" s="463"/>
      <c r="X29" s="464"/>
      <c r="Y29" s="465"/>
      <c r="Z29" s="375" t="s">
        <v>188</v>
      </c>
      <c r="AA29" s="376"/>
      <c r="AB29" s="376"/>
      <c r="AC29" s="376"/>
      <c r="AD29" s="376"/>
      <c r="AE29" s="376"/>
      <c r="AF29" s="376"/>
      <c r="AG29" s="377"/>
      <c r="AH29" s="372">
        <v>13857</v>
      </c>
      <c r="AI29" s="373"/>
      <c r="AJ29" s="373"/>
      <c r="AK29" s="373"/>
      <c r="AL29" s="374"/>
      <c r="AM29" s="372">
        <v>44774163</v>
      </c>
      <c r="AN29" s="373"/>
      <c r="AO29" s="373"/>
      <c r="AP29" s="373"/>
      <c r="AQ29" s="373"/>
      <c r="AR29" s="374"/>
      <c r="AS29" s="372">
        <v>3231</v>
      </c>
      <c r="AT29" s="373"/>
      <c r="AU29" s="373"/>
      <c r="AV29" s="373"/>
      <c r="AW29" s="373"/>
      <c r="AX29" s="432"/>
      <c r="AY29" s="439"/>
      <c r="AZ29" s="440"/>
      <c r="BA29" s="440"/>
      <c r="BB29" s="441"/>
      <c r="BC29" s="433" t="s">
        <v>189</v>
      </c>
      <c r="BD29" s="434"/>
      <c r="BE29" s="434"/>
      <c r="BF29" s="434"/>
      <c r="BG29" s="434"/>
      <c r="BH29" s="434"/>
      <c r="BI29" s="434"/>
      <c r="BJ29" s="434"/>
      <c r="BK29" s="434"/>
      <c r="BL29" s="434"/>
      <c r="BM29" s="435"/>
      <c r="BN29" s="419">
        <v>1479183</v>
      </c>
      <c r="BO29" s="420"/>
      <c r="BP29" s="420"/>
      <c r="BQ29" s="420"/>
      <c r="BR29" s="420"/>
      <c r="BS29" s="420"/>
      <c r="BT29" s="420"/>
      <c r="BU29" s="421"/>
      <c r="BV29" s="419">
        <v>1489091</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190</v>
      </c>
      <c r="X30" s="387"/>
      <c r="Y30" s="387"/>
      <c r="Z30" s="387"/>
      <c r="AA30" s="387"/>
      <c r="AB30" s="387"/>
      <c r="AC30" s="387"/>
      <c r="AD30" s="387"/>
      <c r="AE30" s="387"/>
      <c r="AF30" s="387"/>
      <c r="AG30" s="388"/>
      <c r="AH30" s="389">
        <v>101.6</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51</v>
      </c>
      <c r="BD30" s="393"/>
      <c r="BE30" s="393"/>
      <c r="BF30" s="393"/>
      <c r="BG30" s="393"/>
      <c r="BH30" s="393"/>
      <c r="BI30" s="393"/>
      <c r="BJ30" s="393"/>
      <c r="BK30" s="393"/>
      <c r="BL30" s="393"/>
      <c r="BM30" s="394"/>
      <c r="BN30" s="453">
        <v>28807571</v>
      </c>
      <c r="BO30" s="454"/>
      <c r="BP30" s="454"/>
      <c r="BQ30" s="454"/>
      <c r="BR30" s="454"/>
      <c r="BS30" s="454"/>
      <c r="BT30" s="454"/>
      <c r="BU30" s="455"/>
      <c r="BV30" s="453">
        <v>24830958</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191</v>
      </c>
      <c r="D32" s="378"/>
      <c r="E32" s="378"/>
      <c r="F32" s="378"/>
      <c r="G32" s="378"/>
      <c r="H32" s="378"/>
      <c r="I32" s="378"/>
      <c r="J32" s="378"/>
      <c r="K32" s="378"/>
      <c r="L32" s="378"/>
      <c r="M32" s="378"/>
      <c r="N32" s="378"/>
      <c r="O32" s="378"/>
      <c r="P32" s="378"/>
      <c r="Q32" s="378"/>
      <c r="R32" s="378"/>
      <c r="S32" s="378"/>
      <c r="U32" s="379" t="s">
        <v>192</v>
      </c>
      <c r="V32" s="379"/>
      <c r="W32" s="379"/>
      <c r="X32" s="379"/>
      <c r="Y32" s="379"/>
      <c r="Z32" s="379"/>
      <c r="AA32" s="379"/>
      <c r="AB32" s="379"/>
      <c r="AC32" s="379"/>
      <c r="AD32" s="379"/>
      <c r="AE32" s="379"/>
      <c r="AF32" s="379"/>
      <c r="AG32" s="379"/>
      <c r="AH32" s="379"/>
      <c r="AI32" s="379"/>
      <c r="AJ32" s="379"/>
      <c r="AK32" s="379"/>
      <c r="AM32" s="379" t="s">
        <v>193</v>
      </c>
      <c r="AN32" s="379"/>
      <c r="AO32" s="379"/>
      <c r="AP32" s="379"/>
      <c r="AQ32" s="379"/>
      <c r="AR32" s="379"/>
      <c r="AS32" s="379"/>
      <c r="AT32" s="379"/>
      <c r="AU32" s="379"/>
      <c r="AV32" s="379"/>
      <c r="AW32" s="379"/>
      <c r="AX32" s="379"/>
      <c r="AY32" s="379"/>
      <c r="AZ32" s="379"/>
      <c r="BA32" s="379"/>
      <c r="BB32" s="379"/>
      <c r="BC32" s="379"/>
      <c r="BE32" s="379" t="s">
        <v>194</v>
      </c>
      <c r="BF32" s="379"/>
      <c r="BG32" s="379"/>
      <c r="BH32" s="379"/>
      <c r="BI32" s="379"/>
      <c r="BJ32" s="379"/>
      <c r="BK32" s="379"/>
      <c r="BL32" s="379"/>
      <c r="BM32" s="379"/>
      <c r="BN32" s="379"/>
      <c r="BO32" s="379"/>
      <c r="BP32" s="379"/>
      <c r="BQ32" s="379"/>
      <c r="BR32" s="379"/>
      <c r="BS32" s="379"/>
      <c r="BT32" s="379"/>
      <c r="BU32" s="379"/>
      <c r="BW32" s="379" t="s">
        <v>195</v>
      </c>
      <c r="BX32" s="379"/>
      <c r="BY32" s="379"/>
      <c r="BZ32" s="379"/>
      <c r="CA32" s="379"/>
      <c r="CB32" s="379"/>
      <c r="CC32" s="379"/>
      <c r="CD32" s="379"/>
      <c r="CE32" s="379"/>
      <c r="CF32" s="379"/>
      <c r="CG32" s="379"/>
      <c r="CH32" s="379"/>
      <c r="CI32" s="379"/>
      <c r="CJ32" s="379"/>
      <c r="CK32" s="379"/>
      <c r="CL32" s="379"/>
      <c r="CM32" s="379"/>
      <c r="CO32" s="379" t="s">
        <v>196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197</v>
      </c>
      <c r="D33" s="371"/>
      <c r="E33" s="370" t="s">
        <v>198</v>
      </c>
      <c r="F33" s="370"/>
      <c r="G33" s="370"/>
      <c r="H33" s="370"/>
      <c r="I33" s="370"/>
      <c r="J33" s="370"/>
      <c r="K33" s="370"/>
      <c r="L33" s="370"/>
      <c r="M33" s="370"/>
      <c r="N33" s="370"/>
      <c r="O33" s="370"/>
      <c r="P33" s="370"/>
      <c r="Q33" s="370"/>
      <c r="R33" s="370"/>
      <c r="S33" s="370"/>
      <c r="T33" s="206"/>
      <c r="U33" s="371" t="s">
        <v>197</v>
      </c>
      <c r="V33" s="371"/>
      <c r="W33" s="370" t="s">
        <v>198</v>
      </c>
      <c r="X33" s="370"/>
      <c r="Y33" s="370"/>
      <c r="Z33" s="370"/>
      <c r="AA33" s="370"/>
      <c r="AB33" s="370"/>
      <c r="AC33" s="370"/>
      <c r="AD33" s="370"/>
      <c r="AE33" s="370"/>
      <c r="AF33" s="370"/>
      <c r="AG33" s="370"/>
      <c r="AH33" s="370"/>
      <c r="AI33" s="370"/>
      <c r="AJ33" s="370"/>
      <c r="AK33" s="370"/>
      <c r="AL33" s="206"/>
      <c r="AM33" s="371" t="s">
        <v>197</v>
      </c>
      <c r="AN33" s="371"/>
      <c r="AO33" s="370" t="s">
        <v>199</v>
      </c>
      <c r="AP33" s="370"/>
      <c r="AQ33" s="370"/>
      <c r="AR33" s="370"/>
      <c r="AS33" s="370"/>
      <c r="AT33" s="370"/>
      <c r="AU33" s="370"/>
      <c r="AV33" s="370"/>
      <c r="AW33" s="370"/>
      <c r="AX33" s="370"/>
      <c r="AY33" s="370"/>
      <c r="AZ33" s="370"/>
      <c r="BA33" s="370"/>
      <c r="BB33" s="370"/>
      <c r="BC33" s="370"/>
      <c r="BD33" s="207"/>
      <c r="BE33" s="370" t="s">
        <v>200</v>
      </c>
      <c r="BF33" s="370"/>
      <c r="BG33" s="370" t="s">
        <v>201</v>
      </c>
      <c r="BH33" s="370"/>
      <c r="BI33" s="370"/>
      <c r="BJ33" s="370"/>
      <c r="BK33" s="370"/>
      <c r="BL33" s="370"/>
      <c r="BM33" s="370"/>
      <c r="BN33" s="370"/>
      <c r="BO33" s="370"/>
      <c r="BP33" s="370"/>
      <c r="BQ33" s="370"/>
      <c r="BR33" s="370"/>
      <c r="BS33" s="370"/>
      <c r="BT33" s="370"/>
      <c r="BU33" s="370"/>
      <c r="BV33" s="207"/>
      <c r="BW33" s="371" t="s">
        <v>200</v>
      </c>
      <c r="BX33" s="371"/>
      <c r="BY33" s="370" t="s">
        <v>202</v>
      </c>
      <c r="BZ33" s="370"/>
      <c r="CA33" s="370"/>
      <c r="CB33" s="370"/>
      <c r="CC33" s="370"/>
      <c r="CD33" s="370"/>
      <c r="CE33" s="370"/>
      <c r="CF33" s="370"/>
      <c r="CG33" s="370"/>
      <c r="CH33" s="370"/>
      <c r="CI33" s="370"/>
      <c r="CJ33" s="370"/>
      <c r="CK33" s="370"/>
      <c r="CL33" s="370"/>
      <c r="CM33" s="370"/>
      <c r="CN33" s="206"/>
      <c r="CO33" s="371" t="s">
        <v>203</v>
      </c>
      <c r="CP33" s="371"/>
      <c r="CQ33" s="370" t="s">
        <v>204</v>
      </c>
      <c r="CR33" s="370"/>
      <c r="CS33" s="370"/>
      <c r="CT33" s="370"/>
      <c r="CU33" s="370"/>
      <c r="CV33" s="370"/>
      <c r="CW33" s="370"/>
      <c r="CX33" s="370"/>
      <c r="CY33" s="370"/>
      <c r="CZ33" s="370"/>
      <c r="DA33" s="370"/>
      <c r="DB33" s="370"/>
      <c r="DC33" s="370"/>
      <c r="DD33" s="370"/>
      <c r="DE33" s="370"/>
      <c r="DF33" s="206"/>
      <c r="DG33" s="369" t="s">
        <v>205</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7</v>
      </c>
      <c r="V34" s="367"/>
      <c r="W34" s="368" t="str">
        <f>IF('各会計、関係団体の財政状況及び健全化判断比率'!B28="","",'各会計、関係団体の財政状況及び健全化判断比率'!B28)</f>
        <v>さいたま市国民健康保険事業特別会計</v>
      </c>
      <c r="X34" s="368"/>
      <c r="Y34" s="368"/>
      <c r="Z34" s="368"/>
      <c r="AA34" s="368"/>
      <c r="AB34" s="368"/>
      <c r="AC34" s="368"/>
      <c r="AD34" s="368"/>
      <c r="AE34" s="368"/>
      <c r="AF34" s="368"/>
      <c r="AG34" s="368"/>
      <c r="AH34" s="368"/>
      <c r="AI34" s="368"/>
      <c r="AJ34" s="368"/>
      <c r="AK34" s="368"/>
      <c r="AL34" s="181"/>
      <c r="AM34" s="367">
        <f>IF(AO34="","",MAX(C34:D43,U34:V43)+1)</f>
        <v>10</v>
      </c>
      <c r="AN34" s="367"/>
      <c r="AO34" s="368" t="str">
        <f>IF('各会計、関係団体の財政状況及び健全化判断比率'!B31="","",'各会計、関係団体の財政状況及び健全化判断比率'!B31)</f>
        <v>さいたま市水道事業会計</v>
      </c>
      <c r="AP34" s="368"/>
      <c r="AQ34" s="368"/>
      <c r="AR34" s="368"/>
      <c r="AS34" s="368"/>
      <c r="AT34" s="368"/>
      <c r="AU34" s="368"/>
      <c r="AV34" s="368"/>
      <c r="AW34" s="368"/>
      <c r="AX34" s="368"/>
      <c r="AY34" s="368"/>
      <c r="AZ34" s="368"/>
      <c r="BA34" s="368"/>
      <c r="BB34" s="368"/>
      <c r="BC34" s="368"/>
      <c r="BD34" s="181"/>
      <c r="BE34" s="367">
        <f>IF(BG34="","",MAX(C34:D43,U34:V43,AM34:AN43)+1)</f>
        <v>13</v>
      </c>
      <c r="BF34" s="367"/>
      <c r="BG34" s="368" t="str">
        <f>IF('各会計、関係団体の財政状況及び健全化判断比率'!B34="","",'各会計、関係団体の財政状況及び健全化判断比率'!B34)</f>
        <v>さいたま市食肉中央卸売市場及びと畜場事業特別会計</v>
      </c>
      <c r="BH34" s="368"/>
      <c r="BI34" s="368"/>
      <c r="BJ34" s="368"/>
      <c r="BK34" s="368"/>
      <c r="BL34" s="368"/>
      <c r="BM34" s="368"/>
      <c r="BN34" s="368"/>
      <c r="BO34" s="368"/>
      <c r="BP34" s="368"/>
      <c r="BQ34" s="368"/>
      <c r="BR34" s="368"/>
      <c r="BS34" s="368"/>
      <c r="BT34" s="368"/>
      <c r="BU34" s="368"/>
      <c r="BV34" s="181"/>
      <c r="BW34" s="367">
        <f>IF(BY34="","",MAX(C34:D43,U34:V43,AM34:AN43,BE34:BF43)+1)</f>
        <v>15</v>
      </c>
      <c r="BX34" s="367"/>
      <c r="BY34" s="368" t="str">
        <f>IF('各会計、関係団体の財政状況及び健全化判断比率'!B68="","",'各会計、関係団体の財政状況及び健全化判断比率'!B68)</f>
        <v>彩の国さいたま人づくり広域連合</v>
      </c>
      <c r="BZ34" s="368"/>
      <c r="CA34" s="368"/>
      <c r="CB34" s="368"/>
      <c r="CC34" s="368"/>
      <c r="CD34" s="368"/>
      <c r="CE34" s="368"/>
      <c r="CF34" s="368"/>
      <c r="CG34" s="368"/>
      <c r="CH34" s="368"/>
      <c r="CI34" s="368"/>
      <c r="CJ34" s="368"/>
      <c r="CK34" s="368"/>
      <c r="CL34" s="368"/>
      <c r="CM34" s="368"/>
      <c r="CN34" s="181"/>
      <c r="CO34" s="367">
        <f>IF(CQ34="","",MAX(C34:D43,U34:V43,AM34:AN43,BE34:BF43,BW34:BX43)+1)</f>
        <v>20</v>
      </c>
      <c r="CP34" s="367"/>
      <c r="CQ34" s="368" t="str">
        <f>IF('各会計、関係団体の財政状況及び健全化判断比率'!BS7="","",'各会計、関係団体の財政状況及び健全化判断比率'!BS7)</f>
        <v>公益財団法人さいたま市スポーツ協会</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さいたま市母子父子寡婦福祉資金貸付事業特別会計</v>
      </c>
      <c r="F35" s="368"/>
      <c r="G35" s="368"/>
      <c r="H35" s="368"/>
      <c r="I35" s="368"/>
      <c r="J35" s="368"/>
      <c r="K35" s="368"/>
      <c r="L35" s="368"/>
      <c r="M35" s="368"/>
      <c r="N35" s="368"/>
      <c r="O35" s="368"/>
      <c r="P35" s="368"/>
      <c r="Q35" s="368"/>
      <c r="R35" s="368"/>
      <c r="S35" s="368"/>
      <c r="T35" s="181"/>
      <c r="U35" s="367">
        <f>IF(W35="","",U34+1)</f>
        <v>8</v>
      </c>
      <c r="V35" s="367"/>
      <c r="W35" s="368" t="str">
        <f>IF('各会計、関係団体の財政状況及び健全化判断比率'!B29="","",'各会計、関係団体の財政状況及び健全化判断比率'!B29)</f>
        <v>さいたま市介護保険事業特別会計</v>
      </c>
      <c r="X35" s="368"/>
      <c r="Y35" s="368"/>
      <c r="Z35" s="368"/>
      <c r="AA35" s="368"/>
      <c r="AB35" s="368"/>
      <c r="AC35" s="368"/>
      <c r="AD35" s="368"/>
      <c r="AE35" s="368"/>
      <c r="AF35" s="368"/>
      <c r="AG35" s="368"/>
      <c r="AH35" s="368"/>
      <c r="AI35" s="368"/>
      <c r="AJ35" s="368"/>
      <c r="AK35" s="368"/>
      <c r="AL35" s="181"/>
      <c r="AM35" s="367">
        <f t="shared" ref="AM35:AM43" si="0">IF(AO35="","",AM34+1)</f>
        <v>11</v>
      </c>
      <c r="AN35" s="367"/>
      <c r="AO35" s="368" t="str">
        <f>IF('各会計、関係団体の財政状況及び健全化判断比率'!B32="","",'各会計、関係団体の財政状況及び健全化判断比率'!B32)</f>
        <v>さいたま市病院事業会計</v>
      </c>
      <c r="AP35" s="368"/>
      <c r="AQ35" s="368"/>
      <c r="AR35" s="368"/>
      <c r="AS35" s="368"/>
      <c r="AT35" s="368"/>
      <c r="AU35" s="368"/>
      <c r="AV35" s="368"/>
      <c r="AW35" s="368"/>
      <c r="AX35" s="368"/>
      <c r="AY35" s="368"/>
      <c r="AZ35" s="368"/>
      <c r="BA35" s="368"/>
      <c r="BB35" s="368"/>
      <c r="BC35" s="368"/>
      <c r="BD35" s="181"/>
      <c r="BE35" s="367">
        <f t="shared" ref="BE35:BE43" si="1">IF(BG35="","",BE34+1)</f>
        <v>14</v>
      </c>
      <c r="BF35" s="367"/>
      <c r="BG35" s="368" t="str">
        <f>IF('各会計、関係団体の財政状況及び健全化判断比率'!B35="","",'各会計、関係団体の財政状況及び健全化判断比率'!B35)</f>
        <v>宅地造成事業</v>
      </c>
      <c r="BH35" s="368"/>
      <c r="BI35" s="368"/>
      <c r="BJ35" s="368"/>
      <c r="BK35" s="368"/>
      <c r="BL35" s="368"/>
      <c r="BM35" s="368"/>
      <c r="BN35" s="368"/>
      <c r="BO35" s="368"/>
      <c r="BP35" s="368"/>
      <c r="BQ35" s="368"/>
      <c r="BR35" s="368"/>
      <c r="BS35" s="368"/>
      <c r="BT35" s="368"/>
      <c r="BU35" s="368"/>
      <c r="BV35" s="181"/>
      <c r="BW35" s="367">
        <f t="shared" ref="BW35:BW43" si="2">IF(BY35="","",BW34+1)</f>
        <v>16</v>
      </c>
      <c r="BX35" s="367"/>
      <c r="BY35" s="368" t="str">
        <f>IF('各会計、関係団体の財政状況及び健全化判断比率'!B69="","",'各会計、関係団体の財政状況及び健全化判断比率'!B69)</f>
        <v>埼玉県都市競艇組合</v>
      </c>
      <c r="BZ35" s="368"/>
      <c r="CA35" s="368"/>
      <c r="CB35" s="368"/>
      <c r="CC35" s="368"/>
      <c r="CD35" s="368"/>
      <c r="CE35" s="368"/>
      <c r="CF35" s="368"/>
      <c r="CG35" s="368"/>
      <c r="CH35" s="368"/>
      <c r="CI35" s="368"/>
      <c r="CJ35" s="368"/>
      <c r="CK35" s="368"/>
      <c r="CL35" s="368"/>
      <c r="CM35" s="368"/>
      <c r="CN35" s="181"/>
      <c r="CO35" s="367">
        <f t="shared" ref="CO35:CO43" si="3">IF(CQ35="","",CO34+1)</f>
        <v>21</v>
      </c>
      <c r="CP35" s="367"/>
      <c r="CQ35" s="368" t="str">
        <f>IF('各会計、関係団体の財政状況及び健全化判断比率'!BS8="","",'各会計、関係団体の財政状況及び健全化判断比率'!BS8)</f>
        <v>公益財団法人さいたま市文化振興事業団</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さいたま市用地先行取得事業特別会計</v>
      </c>
      <c r="F36" s="368"/>
      <c r="G36" s="368"/>
      <c r="H36" s="368"/>
      <c r="I36" s="368"/>
      <c r="J36" s="368"/>
      <c r="K36" s="368"/>
      <c r="L36" s="368"/>
      <c r="M36" s="368"/>
      <c r="N36" s="368"/>
      <c r="O36" s="368"/>
      <c r="P36" s="368"/>
      <c r="Q36" s="368"/>
      <c r="R36" s="368"/>
      <c r="S36" s="368"/>
      <c r="T36" s="181"/>
      <c r="U36" s="367">
        <f t="shared" ref="U36:U43" si="4">IF(W36="","",U35+1)</f>
        <v>9</v>
      </c>
      <c r="V36" s="367"/>
      <c r="W36" s="368" t="str">
        <f>IF('各会計、関係団体の財政状況及び健全化判断比率'!B30="","",'各会計、関係団体の財政状況及び健全化判断比率'!B30)</f>
        <v>さいたま市後期高齢者医療事業特別会計</v>
      </c>
      <c r="X36" s="368"/>
      <c r="Y36" s="368"/>
      <c r="Z36" s="368"/>
      <c r="AA36" s="368"/>
      <c r="AB36" s="368"/>
      <c r="AC36" s="368"/>
      <c r="AD36" s="368"/>
      <c r="AE36" s="368"/>
      <c r="AF36" s="368"/>
      <c r="AG36" s="368"/>
      <c r="AH36" s="368"/>
      <c r="AI36" s="368"/>
      <c r="AJ36" s="368"/>
      <c r="AK36" s="368"/>
      <c r="AL36" s="181"/>
      <c r="AM36" s="367">
        <f t="shared" si="0"/>
        <v>12</v>
      </c>
      <c r="AN36" s="367"/>
      <c r="AO36" s="368" t="str">
        <f>IF('各会計、関係団体の財政状況及び健全化判断比率'!B33="","",'各会計、関係団体の財政状況及び健全化判断比率'!B33)</f>
        <v>さいたま市下水道事業会計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17</v>
      </c>
      <c r="BX36" s="367"/>
      <c r="BY36" s="368" t="str">
        <f>IF('各会計、関係団体の財政状況及び健全化判断比率'!B70="","",'各会計、関係団体の財政状況及び健全化判断比率'!B70)</f>
        <v>埼玉県浦和競馬組合</v>
      </c>
      <c r="BZ36" s="368"/>
      <c r="CA36" s="368"/>
      <c r="CB36" s="368"/>
      <c r="CC36" s="368"/>
      <c r="CD36" s="368"/>
      <c r="CE36" s="368"/>
      <c r="CF36" s="368"/>
      <c r="CG36" s="368"/>
      <c r="CH36" s="368"/>
      <c r="CI36" s="368"/>
      <c r="CJ36" s="368"/>
      <c r="CK36" s="368"/>
      <c r="CL36" s="368"/>
      <c r="CM36" s="368"/>
      <c r="CN36" s="181"/>
      <c r="CO36" s="367">
        <f t="shared" si="3"/>
        <v>22</v>
      </c>
      <c r="CP36" s="367"/>
      <c r="CQ36" s="368" t="str">
        <f>IF('各会計、関係団体の財政状況及び健全化判断比率'!BS9="","",'各会計、関係団体の財政状況及び健全化判断比率'!BS9)</f>
        <v>一般財団法人さいたま市浦和地域医療センター</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f>IF(E37="","",C36+1)</f>
        <v>4</v>
      </c>
      <c r="D37" s="367"/>
      <c r="E37" s="368" t="str">
        <f>IF('各会計、関係団体の財政状況及び健全化判断比率'!B10="","",'各会計、関係団体の財政状況及び健全化判断比率'!B10)</f>
        <v>さいたま市大宮駅西口都市改造事業特別会計</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18</v>
      </c>
      <c r="BX37" s="367"/>
      <c r="BY37" s="368" t="str">
        <f>IF('各会計、関係団体の財政状況及び健全化判断比率'!B71="","",'各会計、関係団体の財政状況及び健全化判断比率'!B71)</f>
        <v>埼玉県後期高齢者医療広域連合（一般会計）</v>
      </c>
      <c r="BZ37" s="368"/>
      <c r="CA37" s="368"/>
      <c r="CB37" s="368"/>
      <c r="CC37" s="368"/>
      <c r="CD37" s="368"/>
      <c r="CE37" s="368"/>
      <c r="CF37" s="368"/>
      <c r="CG37" s="368"/>
      <c r="CH37" s="368"/>
      <c r="CI37" s="368"/>
      <c r="CJ37" s="368"/>
      <c r="CK37" s="368"/>
      <c r="CL37" s="368"/>
      <c r="CM37" s="368"/>
      <c r="CN37" s="181"/>
      <c r="CO37" s="367">
        <f t="shared" si="3"/>
        <v>23</v>
      </c>
      <c r="CP37" s="367"/>
      <c r="CQ37" s="368" t="str">
        <f>IF('各会計、関係団体の財政状況及び健全化判断比率'!BS10="","",'各会計、関係団体の財政状況及び健全化判断比率'!BS10)</f>
        <v>公益財団法人さいたま市産業創造財団</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f t="shared" ref="C38:C43" si="5">IF(E38="","",C37+1)</f>
        <v>5</v>
      </c>
      <c r="D38" s="367"/>
      <c r="E38" s="368" t="str">
        <f>IF('各会計、関係団体の財政状況及び健全化判断比率'!B11="","",'各会計、関係団体の財政状況及び健全化判断比率'!B11)</f>
        <v>さいたま市南与野駅西口土地区画整理事業特別会計</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19</v>
      </c>
      <c r="BX38" s="367"/>
      <c r="BY38" s="368" t="str">
        <f>IF('各会計、関係団体の財政状況及び健全化判断比率'!B72="","",'各会計、関係団体の財政状況及び健全化判断比率'!B72)</f>
        <v>埼玉県後期高齢者医療広域連合（特別会計）</v>
      </c>
      <c r="BZ38" s="368"/>
      <c r="CA38" s="368"/>
      <c r="CB38" s="368"/>
      <c r="CC38" s="368"/>
      <c r="CD38" s="368"/>
      <c r="CE38" s="368"/>
      <c r="CF38" s="368"/>
      <c r="CG38" s="368"/>
      <c r="CH38" s="368"/>
      <c r="CI38" s="368"/>
      <c r="CJ38" s="368"/>
      <c r="CK38" s="368"/>
      <c r="CL38" s="368"/>
      <c r="CM38" s="368"/>
      <c r="CN38" s="181"/>
      <c r="CO38" s="367">
        <f t="shared" si="3"/>
        <v>24</v>
      </c>
      <c r="CP38" s="367"/>
      <c r="CQ38" s="368" t="str">
        <f>IF('各会計、関係団体の財政状況及び健全化判断比率'!BS11="","",'各会計、関係団体の財政状況及び健全化判断比率'!BS11)</f>
        <v>公益社団法人さいたま観光国際協会</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f t="shared" si="5"/>
        <v>6</v>
      </c>
      <c r="D39" s="367"/>
      <c r="E39" s="368" t="str">
        <f>IF('各会計、関係団体の財政状況及び健全化判断比率'!B12="","",'各会計、関係団体の財政状況及び健全化判断比率'!B12)</f>
        <v>さいたま市公債管理特別会計</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f t="shared" si="3"/>
        <v>25</v>
      </c>
      <c r="CP39" s="367"/>
      <c r="CQ39" s="368" t="str">
        <f>IF('各会計、関係団体の財政状況及び健全化判断比率'!BS12="","",'各会計、関係団体の財政状況及び健全化判断比率'!BS12)</f>
        <v>公益財団法人さいたま市公園緑地協会</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f t="shared" si="3"/>
        <v>26</v>
      </c>
      <c r="CP40" s="367"/>
      <c r="CQ40" s="368" t="str">
        <f>IF('各会計、関係団体の財政状況及び健全化判断比率'!BS13="","",'各会計、関係団体の財政状況及び健全化判断比率'!BS13)</f>
        <v>一般財団法人さいたま市都市整備公社</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f t="shared" si="3"/>
        <v>27</v>
      </c>
      <c r="CP41" s="367"/>
      <c r="CQ41" s="368" t="str">
        <f>IF('各会計、関係団体の財政状況及び健全化判断比率'!BS14="","",'各会計、関係団体の財政状況及び健全化判断比率'!BS14)</f>
        <v>北浦和ターミナルビル株式会社</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f t="shared" si="3"/>
        <v>28</v>
      </c>
      <c r="CP42" s="367"/>
      <c r="CQ42" s="368" t="str">
        <f>IF('各会計、関係団体の財政状況及び健全化判断比率'!BS15="","",'各会計、関係団体の財政状況及び健全化判断比率'!BS15)</f>
        <v>与野都市開発株式会社</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f t="shared" si="3"/>
        <v>29</v>
      </c>
      <c r="CP43" s="367"/>
      <c r="CQ43" s="368" t="str">
        <f>IF('各会計、関係団体の財政状況及び健全化判断比率'!BS16="","",'各会計、関係団体の財政状況及び健全化判断比率'!BS16)</f>
        <v>岩槻都市振興株式会社</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206</v>
      </c>
      <c r="E46" s="364" t="s">
        <v>207</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208</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209</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210</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211</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212</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213</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214</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wcLXBsiZvlaAjDcajcVNjmy8xiwVmKHTie8xgyINoWMhcznXd68ZGdguJqTQlv5Qa2gUytR+daPYhfyrHtyVPg==" saltValue="3OEV7nXNfp6Z5q2tVlnI+A==" spinCount="100000" sheet="1" objects="1" scenarios="1"/>
  <customSheetViews>
    <customSheetView guid="{F6849D1C-DEF9-4AC8-9B6C-3EF7D5A78719}" scale="70" showGridLines="0" fitToPage="1" hiddenRows="1" hiddenColumns="1" topLeftCell="A22">
      <selection activeCell="CO34" sqref="CO34:CP34"/>
      <pageMargins left="0" right="0" top="0.39370078740157483" bottom="0.39370078740157483" header="0.19685039370078741" footer="0.19685039370078741"/>
      <printOptions horizontalCentered="1"/>
      <pageSetup paperSize="9" scale="55" orientation="landscape" cellComments="asDisplayed" horizontalDpi="300" verticalDpi="300" r:id="rId1"/>
      <headerFooter>
        <oddFooter>&amp;C&amp;P/&amp;N</oddFooter>
      </headerFooter>
    </customSheetView>
  </customSheetViews>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2"/>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215</v>
      </c>
      <c r="DI1" s="718"/>
      <c r="DJ1" s="718"/>
      <c r="DK1" s="718"/>
      <c r="DL1" s="718"/>
      <c r="DM1" s="718"/>
      <c r="DN1" s="719"/>
      <c r="DO1" s="214"/>
      <c r="DP1" s="717" t="s">
        <v>216</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218</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219</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220</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221</v>
      </c>
      <c r="S4" s="674"/>
      <c r="T4" s="674"/>
      <c r="U4" s="674"/>
      <c r="V4" s="674"/>
      <c r="W4" s="674"/>
      <c r="X4" s="674"/>
      <c r="Y4" s="675"/>
      <c r="Z4" s="673" t="s">
        <v>222</v>
      </c>
      <c r="AA4" s="674"/>
      <c r="AB4" s="674"/>
      <c r="AC4" s="675"/>
      <c r="AD4" s="673" t="s">
        <v>223</v>
      </c>
      <c r="AE4" s="674"/>
      <c r="AF4" s="674"/>
      <c r="AG4" s="674"/>
      <c r="AH4" s="674"/>
      <c r="AI4" s="674"/>
      <c r="AJ4" s="674"/>
      <c r="AK4" s="675"/>
      <c r="AL4" s="673" t="s">
        <v>222</v>
      </c>
      <c r="AM4" s="674"/>
      <c r="AN4" s="674"/>
      <c r="AO4" s="675"/>
      <c r="AP4" s="720" t="s">
        <v>224</v>
      </c>
      <c r="AQ4" s="720"/>
      <c r="AR4" s="720"/>
      <c r="AS4" s="720"/>
      <c r="AT4" s="720"/>
      <c r="AU4" s="720"/>
      <c r="AV4" s="720"/>
      <c r="AW4" s="720"/>
      <c r="AX4" s="720"/>
      <c r="AY4" s="720"/>
      <c r="AZ4" s="720"/>
      <c r="BA4" s="720"/>
      <c r="BB4" s="720"/>
      <c r="BC4" s="720"/>
      <c r="BD4" s="720"/>
      <c r="BE4" s="720"/>
      <c r="BF4" s="720"/>
      <c r="BG4" s="720" t="s">
        <v>225</v>
      </c>
      <c r="BH4" s="720"/>
      <c r="BI4" s="720"/>
      <c r="BJ4" s="720"/>
      <c r="BK4" s="720"/>
      <c r="BL4" s="720"/>
      <c r="BM4" s="720"/>
      <c r="BN4" s="720"/>
      <c r="BO4" s="720" t="s">
        <v>222</v>
      </c>
      <c r="BP4" s="720"/>
      <c r="BQ4" s="720"/>
      <c r="BR4" s="720"/>
      <c r="BS4" s="720" t="s">
        <v>226</v>
      </c>
      <c r="BT4" s="720"/>
      <c r="BU4" s="720"/>
      <c r="BV4" s="720"/>
      <c r="BW4" s="720"/>
      <c r="BX4" s="720"/>
      <c r="BY4" s="720"/>
      <c r="BZ4" s="720"/>
      <c r="CA4" s="720"/>
      <c r="CB4" s="720"/>
      <c r="CD4" s="673" t="s">
        <v>227</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228</v>
      </c>
      <c r="C5" s="680"/>
      <c r="D5" s="680"/>
      <c r="E5" s="680"/>
      <c r="F5" s="680"/>
      <c r="G5" s="680"/>
      <c r="H5" s="680"/>
      <c r="I5" s="680"/>
      <c r="J5" s="680"/>
      <c r="K5" s="680"/>
      <c r="L5" s="680"/>
      <c r="M5" s="680"/>
      <c r="N5" s="680"/>
      <c r="O5" s="680"/>
      <c r="P5" s="680"/>
      <c r="Q5" s="681"/>
      <c r="R5" s="676">
        <v>282234146</v>
      </c>
      <c r="S5" s="677"/>
      <c r="T5" s="677"/>
      <c r="U5" s="677"/>
      <c r="V5" s="677"/>
      <c r="W5" s="677"/>
      <c r="X5" s="677"/>
      <c r="Y5" s="702"/>
      <c r="Z5" s="715">
        <v>42.3</v>
      </c>
      <c r="AA5" s="715"/>
      <c r="AB5" s="715"/>
      <c r="AC5" s="715"/>
      <c r="AD5" s="716">
        <v>262754535</v>
      </c>
      <c r="AE5" s="716"/>
      <c r="AF5" s="716"/>
      <c r="AG5" s="716"/>
      <c r="AH5" s="716"/>
      <c r="AI5" s="716"/>
      <c r="AJ5" s="716"/>
      <c r="AK5" s="716"/>
      <c r="AL5" s="703">
        <v>80.900000000000006</v>
      </c>
      <c r="AM5" s="685"/>
      <c r="AN5" s="685"/>
      <c r="AO5" s="704"/>
      <c r="AP5" s="679" t="s">
        <v>229</v>
      </c>
      <c r="AQ5" s="680"/>
      <c r="AR5" s="680"/>
      <c r="AS5" s="680"/>
      <c r="AT5" s="680"/>
      <c r="AU5" s="680"/>
      <c r="AV5" s="680"/>
      <c r="AW5" s="680"/>
      <c r="AX5" s="680"/>
      <c r="AY5" s="680"/>
      <c r="AZ5" s="680"/>
      <c r="BA5" s="680"/>
      <c r="BB5" s="680"/>
      <c r="BC5" s="680"/>
      <c r="BD5" s="680"/>
      <c r="BE5" s="680"/>
      <c r="BF5" s="681"/>
      <c r="BG5" s="621">
        <v>257879019</v>
      </c>
      <c r="BH5" s="622"/>
      <c r="BI5" s="622"/>
      <c r="BJ5" s="622"/>
      <c r="BK5" s="622"/>
      <c r="BL5" s="622"/>
      <c r="BM5" s="622"/>
      <c r="BN5" s="623"/>
      <c r="BO5" s="659">
        <v>91.4</v>
      </c>
      <c r="BP5" s="659"/>
      <c r="BQ5" s="659"/>
      <c r="BR5" s="659"/>
      <c r="BS5" s="660">
        <v>3610728</v>
      </c>
      <c r="BT5" s="660"/>
      <c r="BU5" s="660"/>
      <c r="BV5" s="660"/>
      <c r="BW5" s="660"/>
      <c r="BX5" s="660"/>
      <c r="BY5" s="660"/>
      <c r="BZ5" s="660"/>
      <c r="CA5" s="660"/>
      <c r="CB5" s="700"/>
      <c r="CD5" s="673" t="s">
        <v>224</v>
      </c>
      <c r="CE5" s="674"/>
      <c r="CF5" s="674"/>
      <c r="CG5" s="674"/>
      <c r="CH5" s="674"/>
      <c r="CI5" s="674"/>
      <c r="CJ5" s="674"/>
      <c r="CK5" s="674"/>
      <c r="CL5" s="674"/>
      <c r="CM5" s="674"/>
      <c r="CN5" s="674"/>
      <c r="CO5" s="674"/>
      <c r="CP5" s="674"/>
      <c r="CQ5" s="675"/>
      <c r="CR5" s="673" t="s">
        <v>230</v>
      </c>
      <c r="CS5" s="674"/>
      <c r="CT5" s="674"/>
      <c r="CU5" s="674"/>
      <c r="CV5" s="674"/>
      <c r="CW5" s="674"/>
      <c r="CX5" s="674"/>
      <c r="CY5" s="675"/>
      <c r="CZ5" s="673" t="s">
        <v>222</v>
      </c>
      <c r="DA5" s="674"/>
      <c r="DB5" s="674"/>
      <c r="DC5" s="675"/>
      <c r="DD5" s="673" t="s">
        <v>231</v>
      </c>
      <c r="DE5" s="674"/>
      <c r="DF5" s="674"/>
      <c r="DG5" s="674"/>
      <c r="DH5" s="674"/>
      <c r="DI5" s="674"/>
      <c r="DJ5" s="674"/>
      <c r="DK5" s="674"/>
      <c r="DL5" s="674"/>
      <c r="DM5" s="674"/>
      <c r="DN5" s="674"/>
      <c r="DO5" s="674"/>
      <c r="DP5" s="675"/>
      <c r="DQ5" s="673" t="s">
        <v>232</v>
      </c>
      <c r="DR5" s="674"/>
      <c r="DS5" s="674"/>
      <c r="DT5" s="674"/>
      <c r="DU5" s="674"/>
      <c r="DV5" s="674"/>
      <c r="DW5" s="674"/>
      <c r="DX5" s="674"/>
      <c r="DY5" s="674"/>
      <c r="DZ5" s="674"/>
      <c r="EA5" s="674"/>
      <c r="EB5" s="674"/>
      <c r="EC5" s="675"/>
    </row>
    <row r="6" spans="2:143" ht="11.25" customHeight="1" x14ac:dyDescent="0.15">
      <c r="B6" s="618" t="s">
        <v>233</v>
      </c>
      <c r="C6" s="619"/>
      <c r="D6" s="619"/>
      <c r="E6" s="619"/>
      <c r="F6" s="619"/>
      <c r="G6" s="619"/>
      <c r="H6" s="619"/>
      <c r="I6" s="619"/>
      <c r="J6" s="619"/>
      <c r="K6" s="619"/>
      <c r="L6" s="619"/>
      <c r="M6" s="619"/>
      <c r="N6" s="619"/>
      <c r="O6" s="619"/>
      <c r="P6" s="619"/>
      <c r="Q6" s="620"/>
      <c r="R6" s="621">
        <v>2961061</v>
      </c>
      <c r="S6" s="622"/>
      <c r="T6" s="622"/>
      <c r="U6" s="622"/>
      <c r="V6" s="622"/>
      <c r="W6" s="622"/>
      <c r="X6" s="622"/>
      <c r="Y6" s="623"/>
      <c r="Z6" s="659">
        <v>0.4</v>
      </c>
      <c r="AA6" s="659"/>
      <c r="AB6" s="659"/>
      <c r="AC6" s="659"/>
      <c r="AD6" s="660">
        <v>2961061</v>
      </c>
      <c r="AE6" s="660"/>
      <c r="AF6" s="660"/>
      <c r="AG6" s="660"/>
      <c r="AH6" s="660"/>
      <c r="AI6" s="660"/>
      <c r="AJ6" s="660"/>
      <c r="AK6" s="660"/>
      <c r="AL6" s="624">
        <v>0.9</v>
      </c>
      <c r="AM6" s="625"/>
      <c r="AN6" s="625"/>
      <c r="AO6" s="661"/>
      <c r="AP6" s="618" t="s">
        <v>234</v>
      </c>
      <c r="AQ6" s="619"/>
      <c r="AR6" s="619"/>
      <c r="AS6" s="619"/>
      <c r="AT6" s="619"/>
      <c r="AU6" s="619"/>
      <c r="AV6" s="619"/>
      <c r="AW6" s="619"/>
      <c r="AX6" s="619"/>
      <c r="AY6" s="619"/>
      <c r="AZ6" s="619"/>
      <c r="BA6" s="619"/>
      <c r="BB6" s="619"/>
      <c r="BC6" s="619"/>
      <c r="BD6" s="619"/>
      <c r="BE6" s="619"/>
      <c r="BF6" s="620"/>
      <c r="BG6" s="621">
        <v>257879019</v>
      </c>
      <c r="BH6" s="622"/>
      <c r="BI6" s="622"/>
      <c r="BJ6" s="622"/>
      <c r="BK6" s="622"/>
      <c r="BL6" s="622"/>
      <c r="BM6" s="622"/>
      <c r="BN6" s="623"/>
      <c r="BO6" s="659">
        <v>91.4</v>
      </c>
      <c r="BP6" s="659"/>
      <c r="BQ6" s="659"/>
      <c r="BR6" s="659"/>
      <c r="BS6" s="660">
        <v>3610728</v>
      </c>
      <c r="BT6" s="660"/>
      <c r="BU6" s="660"/>
      <c r="BV6" s="660"/>
      <c r="BW6" s="660"/>
      <c r="BX6" s="660"/>
      <c r="BY6" s="660"/>
      <c r="BZ6" s="660"/>
      <c r="CA6" s="660"/>
      <c r="CB6" s="700"/>
      <c r="CD6" s="679" t="s">
        <v>235</v>
      </c>
      <c r="CE6" s="680"/>
      <c r="CF6" s="680"/>
      <c r="CG6" s="680"/>
      <c r="CH6" s="680"/>
      <c r="CI6" s="680"/>
      <c r="CJ6" s="680"/>
      <c r="CK6" s="680"/>
      <c r="CL6" s="680"/>
      <c r="CM6" s="680"/>
      <c r="CN6" s="680"/>
      <c r="CO6" s="680"/>
      <c r="CP6" s="680"/>
      <c r="CQ6" s="681"/>
      <c r="CR6" s="621">
        <v>1591524</v>
      </c>
      <c r="CS6" s="622"/>
      <c r="CT6" s="622"/>
      <c r="CU6" s="622"/>
      <c r="CV6" s="622"/>
      <c r="CW6" s="622"/>
      <c r="CX6" s="622"/>
      <c r="CY6" s="623"/>
      <c r="CZ6" s="703">
        <v>0.2</v>
      </c>
      <c r="DA6" s="685"/>
      <c r="DB6" s="685"/>
      <c r="DC6" s="705"/>
      <c r="DD6" s="627" t="s">
        <v>236</v>
      </c>
      <c r="DE6" s="622"/>
      <c r="DF6" s="622"/>
      <c r="DG6" s="622"/>
      <c r="DH6" s="622"/>
      <c r="DI6" s="622"/>
      <c r="DJ6" s="622"/>
      <c r="DK6" s="622"/>
      <c r="DL6" s="622"/>
      <c r="DM6" s="622"/>
      <c r="DN6" s="622"/>
      <c r="DO6" s="622"/>
      <c r="DP6" s="623"/>
      <c r="DQ6" s="627">
        <v>1590863</v>
      </c>
      <c r="DR6" s="622"/>
      <c r="DS6" s="622"/>
      <c r="DT6" s="622"/>
      <c r="DU6" s="622"/>
      <c r="DV6" s="622"/>
      <c r="DW6" s="622"/>
      <c r="DX6" s="622"/>
      <c r="DY6" s="622"/>
      <c r="DZ6" s="622"/>
      <c r="EA6" s="622"/>
      <c r="EB6" s="622"/>
      <c r="EC6" s="658"/>
    </row>
    <row r="7" spans="2:143" ht="11.25" customHeight="1" x14ac:dyDescent="0.15">
      <c r="B7" s="618" t="s">
        <v>237</v>
      </c>
      <c r="C7" s="619"/>
      <c r="D7" s="619"/>
      <c r="E7" s="619"/>
      <c r="F7" s="619"/>
      <c r="G7" s="619"/>
      <c r="H7" s="619"/>
      <c r="I7" s="619"/>
      <c r="J7" s="619"/>
      <c r="K7" s="619"/>
      <c r="L7" s="619"/>
      <c r="M7" s="619"/>
      <c r="N7" s="619"/>
      <c r="O7" s="619"/>
      <c r="P7" s="619"/>
      <c r="Q7" s="620"/>
      <c r="R7" s="621">
        <v>98429</v>
      </c>
      <c r="S7" s="622"/>
      <c r="T7" s="622"/>
      <c r="U7" s="622"/>
      <c r="V7" s="622"/>
      <c r="W7" s="622"/>
      <c r="X7" s="622"/>
      <c r="Y7" s="623"/>
      <c r="Z7" s="659">
        <v>0</v>
      </c>
      <c r="AA7" s="659"/>
      <c r="AB7" s="659"/>
      <c r="AC7" s="659"/>
      <c r="AD7" s="660">
        <v>98429</v>
      </c>
      <c r="AE7" s="660"/>
      <c r="AF7" s="660"/>
      <c r="AG7" s="660"/>
      <c r="AH7" s="660"/>
      <c r="AI7" s="660"/>
      <c r="AJ7" s="660"/>
      <c r="AK7" s="660"/>
      <c r="AL7" s="624">
        <v>0</v>
      </c>
      <c r="AM7" s="625"/>
      <c r="AN7" s="625"/>
      <c r="AO7" s="661"/>
      <c r="AP7" s="618" t="s">
        <v>238</v>
      </c>
      <c r="AQ7" s="619"/>
      <c r="AR7" s="619"/>
      <c r="AS7" s="619"/>
      <c r="AT7" s="619"/>
      <c r="AU7" s="619"/>
      <c r="AV7" s="619"/>
      <c r="AW7" s="619"/>
      <c r="AX7" s="619"/>
      <c r="AY7" s="619"/>
      <c r="AZ7" s="619"/>
      <c r="BA7" s="619"/>
      <c r="BB7" s="619"/>
      <c r="BC7" s="619"/>
      <c r="BD7" s="619"/>
      <c r="BE7" s="619"/>
      <c r="BF7" s="620"/>
      <c r="BG7" s="621">
        <v>157382832</v>
      </c>
      <c r="BH7" s="622"/>
      <c r="BI7" s="622"/>
      <c r="BJ7" s="622"/>
      <c r="BK7" s="622"/>
      <c r="BL7" s="622"/>
      <c r="BM7" s="622"/>
      <c r="BN7" s="623"/>
      <c r="BO7" s="659">
        <v>55.8</v>
      </c>
      <c r="BP7" s="659"/>
      <c r="BQ7" s="659"/>
      <c r="BR7" s="659"/>
      <c r="BS7" s="660">
        <v>3610728</v>
      </c>
      <c r="BT7" s="660"/>
      <c r="BU7" s="660"/>
      <c r="BV7" s="660"/>
      <c r="BW7" s="660"/>
      <c r="BX7" s="660"/>
      <c r="BY7" s="660"/>
      <c r="BZ7" s="660"/>
      <c r="CA7" s="660"/>
      <c r="CB7" s="700"/>
      <c r="CD7" s="618" t="s">
        <v>239</v>
      </c>
      <c r="CE7" s="619"/>
      <c r="CF7" s="619"/>
      <c r="CG7" s="619"/>
      <c r="CH7" s="619"/>
      <c r="CI7" s="619"/>
      <c r="CJ7" s="619"/>
      <c r="CK7" s="619"/>
      <c r="CL7" s="619"/>
      <c r="CM7" s="619"/>
      <c r="CN7" s="619"/>
      <c r="CO7" s="619"/>
      <c r="CP7" s="619"/>
      <c r="CQ7" s="620"/>
      <c r="CR7" s="621">
        <v>51671930</v>
      </c>
      <c r="CS7" s="622"/>
      <c r="CT7" s="622"/>
      <c r="CU7" s="622"/>
      <c r="CV7" s="622"/>
      <c r="CW7" s="622"/>
      <c r="CX7" s="622"/>
      <c r="CY7" s="623"/>
      <c r="CZ7" s="659">
        <v>7.9</v>
      </c>
      <c r="DA7" s="659"/>
      <c r="DB7" s="659"/>
      <c r="DC7" s="659"/>
      <c r="DD7" s="627">
        <v>1620258</v>
      </c>
      <c r="DE7" s="622"/>
      <c r="DF7" s="622"/>
      <c r="DG7" s="622"/>
      <c r="DH7" s="622"/>
      <c r="DI7" s="622"/>
      <c r="DJ7" s="622"/>
      <c r="DK7" s="622"/>
      <c r="DL7" s="622"/>
      <c r="DM7" s="622"/>
      <c r="DN7" s="622"/>
      <c r="DO7" s="622"/>
      <c r="DP7" s="623"/>
      <c r="DQ7" s="627">
        <v>45104411</v>
      </c>
      <c r="DR7" s="622"/>
      <c r="DS7" s="622"/>
      <c r="DT7" s="622"/>
      <c r="DU7" s="622"/>
      <c r="DV7" s="622"/>
      <c r="DW7" s="622"/>
      <c r="DX7" s="622"/>
      <c r="DY7" s="622"/>
      <c r="DZ7" s="622"/>
      <c r="EA7" s="622"/>
      <c r="EB7" s="622"/>
      <c r="EC7" s="658"/>
    </row>
    <row r="8" spans="2:143" ht="11.25" customHeight="1" x14ac:dyDescent="0.15">
      <c r="B8" s="618" t="s">
        <v>240</v>
      </c>
      <c r="C8" s="619"/>
      <c r="D8" s="619"/>
      <c r="E8" s="619"/>
      <c r="F8" s="619"/>
      <c r="G8" s="619"/>
      <c r="H8" s="619"/>
      <c r="I8" s="619"/>
      <c r="J8" s="619"/>
      <c r="K8" s="619"/>
      <c r="L8" s="619"/>
      <c r="M8" s="619"/>
      <c r="N8" s="619"/>
      <c r="O8" s="619"/>
      <c r="P8" s="619"/>
      <c r="Q8" s="620"/>
      <c r="R8" s="621">
        <v>1400311</v>
      </c>
      <c r="S8" s="622"/>
      <c r="T8" s="622"/>
      <c r="U8" s="622"/>
      <c r="V8" s="622"/>
      <c r="W8" s="622"/>
      <c r="X8" s="622"/>
      <c r="Y8" s="623"/>
      <c r="Z8" s="659">
        <v>0.2</v>
      </c>
      <c r="AA8" s="659"/>
      <c r="AB8" s="659"/>
      <c r="AC8" s="659"/>
      <c r="AD8" s="660">
        <v>1400311</v>
      </c>
      <c r="AE8" s="660"/>
      <c r="AF8" s="660"/>
      <c r="AG8" s="660"/>
      <c r="AH8" s="660"/>
      <c r="AI8" s="660"/>
      <c r="AJ8" s="660"/>
      <c r="AK8" s="660"/>
      <c r="AL8" s="624">
        <v>0.4</v>
      </c>
      <c r="AM8" s="625"/>
      <c r="AN8" s="625"/>
      <c r="AO8" s="661"/>
      <c r="AP8" s="618" t="s">
        <v>241</v>
      </c>
      <c r="AQ8" s="619"/>
      <c r="AR8" s="619"/>
      <c r="AS8" s="619"/>
      <c r="AT8" s="619"/>
      <c r="AU8" s="619"/>
      <c r="AV8" s="619"/>
      <c r="AW8" s="619"/>
      <c r="AX8" s="619"/>
      <c r="AY8" s="619"/>
      <c r="AZ8" s="619"/>
      <c r="BA8" s="619"/>
      <c r="BB8" s="619"/>
      <c r="BC8" s="619"/>
      <c r="BD8" s="619"/>
      <c r="BE8" s="619"/>
      <c r="BF8" s="620"/>
      <c r="BG8" s="621">
        <v>2475962</v>
      </c>
      <c r="BH8" s="622"/>
      <c r="BI8" s="622"/>
      <c r="BJ8" s="622"/>
      <c r="BK8" s="622"/>
      <c r="BL8" s="622"/>
      <c r="BM8" s="622"/>
      <c r="BN8" s="623"/>
      <c r="BO8" s="659">
        <v>0.9</v>
      </c>
      <c r="BP8" s="659"/>
      <c r="BQ8" s="659"/>
      <c r="BR8" s="659"/>
      <c r="BS8" s="660" t="s">
        <v>236</v>
      </c>
      <c r="BT8" s="660"/>
      <c r="BU8" s="660"/>
      <c r="BV8" s="660"/>
      <c r="BW8" s="660"/>
      <c r="BX8" s="660"/>
      <c r="BY8" s="660"/>
      <c r="BZ8" s="660"/>
      <c r="CA8" s="660"/>
      <c r="CB8" s="700"/>
      <c r="CD8" s="618" t="s">
        <v>242</v>
      </c>
      <c r="CE8" s="619"/>
      <c r="CF8" s="619"/>
      <c r="CG8" s="619"/>
      <c r="CH8" s="619"/>
      <c r="CI8" s="619"/>
      <c r="CJ8" s="619"/>
      <c r="CK8" s="619"/>
      <c r="CL8" s="619"/>
      <c r="CM8" s="619"/>
      <c r="CN8" s="619"/>
      <c r="CO8" s="619"/>
      <c r="CP8" s="619"/>
      <c r="CQ8" s="620"/>
      <c r="CR8" s="621">
        <v>238611268</v>
      </c>
      <c r="CS8" s="622"/>
      <c r="CT8" s="622"/>
      <c r="CU8" s="622"/>
      <c r="CV8" s="622"/>
      <c r="CW8" s="622"/>
      <c r="CX8" s="622"/>
      <c r="CY8" s="623"/>
      <c r="CZ8" s="659">
        <v>36.299999999999997</v>
      </c>
      <c r="DA8" s="659"/>
      <c r="DB8" s="659"/>
      <c r="DC8" s="659"/>
      <c r="DD8" s="627">
        <v>6787952</v>
      </c>
      <c r="DE8" s="622"/>
      <c r="DF8" s="622"/>
      <c r="DG8" s="622"/>
      <c r="DH8" s="622"/>
      <c r="DI8" s="622"/>
      <c r="DJ8" s="622"/>
      <c r="DK8" s="622"/>
      <c r="DL8" s="622"/>
      <c r="DM8" s="622"/>
      <c r="DN8" s="622"/>
      <c r="DO8" s="622"/>
      <c r="DP8" s="623"/>
      <c r="DQ8" s="627">
        <v>107180331</v>
      </c>
      <c r="DR8" s="622"/>
      <c r="DS8" s="622"/>
      <c r="DT8" s="622"/>
      <c r="DU8" s="622"/>
      <c r="DV8" s="622"/>
      <c r="DW8" s="622"/>
      <c r="DX8" s="622"/>
      <c r="DY8" s="622"/>
      <c r="DZ8" s="622"/>
      <c r="EA8" s="622"/>
      <c r="EB8" s="622"/>
      <c r="EC8" s="658"/>
    </row>
    <row r="9" spans="2:143" ht="11.25" customHeight="1" x14ac:dyDescent="0.15">
      <c r="B9" s="618" t="s">
        <v>243</v>
      </c>
      <c r="C9" s="619"/>
      <c r="D9" s="619"/>
      <c r="E9" s="619"/>
      <c r="F9" s="619"/>
      <c r="G9" s="619"/>
      <c r="H9" s="619"/>
      <c r="I9" s="619"/>
      <c r="J9" s="619"/>
      <c r="K9" s="619"/>
      <c r="L9" s="619"/>
      <c r="M9" s="619"/>
      <c r="N9" s="619"/>
      <c r="O9" s="619"/>
      <c r="P9" s="619"/>
      <c r="Q9" s="620"/>
      <c r="R9" s="621">
        <v>1084146</v>
      </c>
      <c r="S9" s="622"/>
      <c r="T9" s="622"/>
      <c r="U9" s="622"/>
      <c r="V9" s="622"/>
      <c r="W9" s="622"/>
      <c r="X9" s="622"/>
      <c r="Y9" s="623"/>
      <c r="Z9" s="659">
        <v>0.2</v>
      </c>
      <c r="AA9" s="659"/>
      <c r="AB9" s="659"/>
      <c r="AC9" s="659"/>
      <c r="AD9" s="660">
        <v>1084146</v>
      </c>
      <c r="AE9" s="660"/>
      <c r="AF9" s="660"/>
      <c r="AG9" s="660"/>
      <c r="AH9" s="660"/>
      <c r="AI9" s="660"/>
      <c r="AJ9" s="660"/>
      <c r="AK9" s="660"/>
      <c r="AL9" s="624">
        <v>0.3</v>
      </c>
      <c r="AM9" s="625"/>
      <c r="AN9" s="625"/>
      <c r="AO9" s="661"/>
      <c r="AP9" s="618" t="s">
        <v>244</v>
      </c>
      <c r="AQ9" s="619"/>
      <c r="AR9" s="619"/>
      <c r="AS9" s="619"/>
      <c r="AT9" s="619"/>
      <c r="AU9" s="619"/>
      <c r="AV9" s="619"/>
      <c r="AW9" s="619"/>
      <c r="AX9" s="619"/>
      <c r="AY9" s="619"/>
      <c r="AZ9" s="619"/>
      <c r="BA9" s="619"/>
      <c r="BB9" s="619"/>
      <c r="BC9" s="619"/>
      <c r="BD9" s="619"/>
      <c r="BE9" s="619"/>
      <c r="BF9" s="620"/>
      <c r="BG9" s="621">
        <v>136789467</v>
      </c>
      <c r="BH9" s="622"/>
      <c r="BI9" s="622"/>
      <c r="BJ9" s="622"/>
      <c r="BK9" s="622"/>
      <c r="BL9" s="622"/>
      <c r="BM9" s="622"/>
      <c r="BN9" s="623"/>
      <c r="BO9" s="659">
        <v>48.5</v>
      </c>
      <c r="BP9" s="659"/>
      <c r="BQ9" s="659"/>
      <c r="BR9" s="659"/>
      <c r="BS9" s="660" t="s">
        <v>236</v>
      </c>
      <c r="BT9" s="660"/>
      <c r="BU9" s="660"/>
      <c r="BV9" s="660"/>
      <c r="BW9" s="660"/>
      <c r="BX9" s="660"/>
      <c r="BY9" s="660"/>
      <c r="BZ9" s="660"/>
      <c r="CA9" s="660"/>
      <c r="CB9" s="700"/>
      <c r="CD9" s="618" t="s">
        <v>245</v>
      </c>
      <c r="CE9" s="619"/>
      <c r="CF9" s="619"/>
      <c r="CG9" s="619"/>
      <c r="CH9" s="619"/>
      <c r="CI9" s="619"/>
      <c r="CJ9" s="619"/>
      <c r="CK9" s="619"/>
      <c r="CL9" s="619"/>
      <c r="CM9" s="619"/>
      <c r="CN9" s="619"/>
      <c r="CO9" s="619"/>
      <c r="CP9" s="619"/>
      <c r="CQ9" s="620"/>
      <c r="CR9" s="621">
        <v>72130222</v>
      </c>
      <c r="CS9" s="622"/>
      <c r="CT9" s="622"/>
      <c r="CU9" s="622"/>
      <c r="CV9" s="622"/>
      <c r="CW9" s="622"/>
      <c r="CX9" s="622"/>
      <c r="CY9" s="623"/>
      <c r="CZ9" s="659">
        <v>11</v>
      </c>
      <c r="DA9" s="659"/>
      <c r="DB9" s="659"/>
      <c r="DC9" s="659"/>
      <c r="DD9" s="627">
        <v>7891269</v>
      </c>
      <c r="DE9" s="622"/>
      <c r="DF9" s="622"/>
      <c r="DG9" s="622"/>
      <c r="DH9" s="622"/>
      <c r="DI9" s="622"/>
      <c r="DJ9" s="622"/>
      <c r="DK9" s="622"/>
      <c r="DL9" s="622"/>
      <c r="DM9" s="622"/>
      <c r="DN9" s="622"/>
      <c r="DO9" s="622"/>
      <c r="DP9" s="623"/>
      <c r="DQ9" s="627">
        <v>39227977</v>
      </c>
      <c r="DR9" s="622"/>
      <c r="DS9" s="622"/>
      <c r="DT9" s="622"/>
      <c r="DU9" s="622"/>
      <c r="DV9" s="622"/>
      <c r="DW9" s="622"/>
      <c r="DX9" s="622"/>
      <c r="DY9" s="622"/>
      <c r="DZ9" s="622"/>
      <c r="EA9" s="622"/>
      <c r="EB9" s="622"/>
      <c r="EC9" s="658"/>
    </row>
    <row r="10" spans="2:143" ht="11.25" customHeight="1" x14ac:dyDescent="0.15">
      <c r="B10" s="618" t="s">
        <v>246</v>
      </c>
      <c r="C10" s="619"/>
      <c r="D10" s="619"/>
      <c r="E10" s="619"/>
      <c r="F10" s="619"/>
      <c r="G10" s="619"/>
      <c r="H10" s="619"/>
      <c r="I10" s="619"/>
      <c r="J10" s="619"/>
      <c r="K10" s="619"/>
      <c r="L10" s="619"/>
      <c r="M10" s="619"/>
      <c r="N10" s="619"/>
      <c r="O10" s="619"/>
      <c r="P10" s="619"/>
      <c r="Q10" s="620"/>
      <c r="R10" s="621">
        <v>316600</v>
      </c>
      <c r="S10" s="622"/>
      <c r="T10" s="622"/>
      <c r="U10" s="622"/>
      <c r="V10" s="622"/>
      <c r="W10" s="622"/>
      <c r="X10" s="622"/>
      <c r="Y10" s="623"/>
      <c r="Z10" s="659">
        <v>0</v>
      </c>
      <c r="AA10" s="659"/>
      <c r="AB10" s="659"/>
      <c r="AC10" s="659"/>
      <c r="AD10" s="660">
        <v>316600</v>
      </c>
      <c r="AE10" s="660"/>
      <c r="AF10" s="660"/>
      <c r="AG10" s="660"/>
      <c r="AH10" s="660"/>
      <c r="AI10" s="660"/>
      <c r="AJ10" s="660"/>
      <c r="AK10" s="660"/>
      <c r="AL10" s="624">
        <v>0.1</v>
      </c>
      <c r="AM10" s="625"/>
      <c r="AN10" s="625"/>
      <c r="AO10" s="661"/>
      <c r="AP10" s="618" t="s">
        <v>247</v>
      </c>
      <c r="AQ10" s="619"/>
      <c r="AR10" s="619"/>
      <c r="AS10" s="619"/>
      <c r="AT10" s="619"/>
      <c r="AU10" s="619"/>
      <c r="AV10" s="619"/>
      <c r="AW10" s="619"/>
      <c r="AX10" s="619"/>
      <c r="AY10" s="619"/>
      <c r="AZ10" s="619"/>
      <c r="BA10" s="619"/>
      <c r="BB10" s="619"/>
      <c r="BC10" s="619"/>
      <c r="BD10" s="619"/>
      <c r="BE10" s="619"/>
      <c r="BF10" s="620"/>
      <c r="BG10" s="621">
        <v>4857585</v>
      </c>
      <c r="BH10" s="622"/>
      <c r="BI10" s="622"/>
      <c r="BJ10" s="622"/>
      <c r="BK10" s="622"/>
      <c r="BL10" s="622"/>
      <c r="BM10" s="622"/>
      <c r="BN10" s="623"/>
      <c r="BO10" s="659">
        <v>1.7</v>
      </c>
      <c r="BP10" s="659"/>
      <c r="BQ10" s="659"/>
      <c r="BR10" s="659"/>
      <c r="BS10" s="660" t="s">
        <v>236</v>
      </c>
      <c r="BT10" s="660"/>
      <c r="BU10" s="660"/>
      <c r="BV10" s="660"/>
      <c r="BW10" s="660"/>
      <c r="BX10" s="660"/>
      <c r="BY10" s="660"/>
      <c r="BZ10" s="660"/>
      <c r="CA10" s="660"/>
      <c r="CB10" s="700"/>
      <c r="CD10" s="618" t="s">
        <v>248</v>
      </c>
      <c r="CE10" s="619"/>
      <c r="CF10" s="619"/>
      <c r="CG10" s="619"/>
      <c r="CH10" s="619"/>
      <c r="CI10" s="619"/>
      <c r="CJ10" s="619"/>
      <c r="CK10" s="619"/>
      <c r="CL10" s="619"/>
      <c r="CM10" s="619"/>
      <c r="CN10" s="619"/>
      <c r="CO10" s="619"/>
      <c r="CP10" s="619"/>
      <c r="CQ10" s="620"/>
      <c r="CR10" s="621">
        <v>186735</v>
      </c>
      <c r="CS10" s="622"/>
      <c r="CT10" s="622"/>
      <c r="CU10" s="622"/>
      <c r="CV10" s="622"/>
      <c r="CW10" s="622"/>
      <c r="CX10" s="622"/>
      <c r="CY10" s="623"/>
      <c r="CZ10" s="659">
        <v>0</v>
      </c>
      <c r="DA10" s="659"/>
      <c r="DB10" s="659"/>
      <c r="DC10" s="659"/>
      <c r="DD10" s="627">
        <v>1320</v>
      </c>
      <c r="DE10" s="622"/>
      <c r="DF10" s="622"/>
      <c r="DG10" s="622"/>
      <c r="DH10" s="622"/>
      <c r="DI10" s="622"/>
      <c r="DJ10" s="622"/>
      <c r="DK10" s="622"/>
      <c r="DL10" s="622"/>
      <c r="DM10" s="622"/>
      <c r="DN10" s="622"/>
      <c r="DO10" s="622"/>
      <c r="DP10" s="623"/>
      <c r="DQ10" s="627">
        <v>155175</v>
      </c>
      <c r="DR10" s="622"/>
      <c r="DS10" s="622"/>
      <c r="DT10" s="622"/>
      <c r="DU10" s="622"/>
      <c r="DV10" s="622"/>
      <c r="DW10" s="622"/>
      <c r="DX10" s="622"/>
      <c r="DY10" s="622"/>
      <c r="DZ10" s="622"/>
      <c r="EA10" s="622"/>
      <c r="EB10" s="622"/>
      <c r="EC10" s="658"/>
    </row>
    <row r="11" spans="2:143" ht="11.25" customHeight="1" x14ac:dyDescent="0.15">
      <c r="B11" s="618" t="s">
        <v>249</v>
      </c>
      <c r="C11" s="619"/>
      <c r="D11" s="619"/>
      <c r="E11" s="619"/>
      <c r="F11" s="619"/>
      <c r="G11" s="619"/>
      <c r="H11" s="619"/>
      <c r="I11" s="619"/>
      <c r="J11" s="619"/>
      <c r="K11" s="619"/>
      <c r="L11" s="619"/>
      <c r="M11" s="619"/>
      <c r="N11" s="619"/>
      <c r="O11" s="619"/>
      <c r="P11" s="619"/>
      <c r="Q11" s="620"/>
      <c r="R11" s="621">
        <v>31336670</v>
      </c>
      <c r="S11" s="622"/>
      <c r="T11" s="622"/>
      <c r="U11" s="622"/>
      <c r="V11" s="622"/>
      <c r="W11" s="622"/>
      <c r="X11" s="622"/>
      <c r="Y11" s="623"/>
      <c r="Z11" s="624">
        <v>4.7</v>
      </c>
      <c r="AA11" s="625"/>
      <c r="AB11" s="625"/>
      <c r="AC11" s="626"/>
      <c r="AD11" s="627">
        <v>31336670</v>
      </c>
      <c r="AE11" s="622"/>
      <c r="AF11" s="622"/>
      <c r="AG11" s="622"/>
      <c r="AH11" s="622"/>
      <c r="AI11" s="622"/>
      <c r="AJ11" s="622"/>
      <c r="AK11" s="623"/>
      <c r="AL11" s="624">
        <v>9.6999999999999993</v>
      </c>
      <c r="AM11" s="625"/>
      <c r="AN11" s="625"/>
      <c r="AO11" s="661"/>
      <c r="AP11" s="618" t="s">
        <v>250</v>
      </c>
      <c r="AQ11" s="619"/>
      <c r="AR11" s="619"/>
      <c r="AS11" s="619"/>
      <c r="AT11" s="619"/>
      <c r="AU11" s="619"/>
      <c r="AV11" s="619"/>
      <c r="AW11" s="619"/>
      <c r="AX11" s="619"/>
      <c r="AY11" s="619"/>
      <c r="AZ11" s="619"/>
      <c r="BA11" s="619"/>
      <c r="BB11" s="619"/>
      <c r="BC11" s="619"/>
      <c r="BD11" s="619"/>
      <c r="BE11" s="619"/>
      <c r="BF11" s="620"/>
      <c r="BG11" s="621">
        <v>13259818</v>
      </c>
      <c r="BH11" s="622"/>
      <c r="BI11" s="622"/>
      <c r="BJ11" s="622"/>
      <c r="BK11" s="622"/>
      <c r="BL11" s="622"/>
      <c r="BM11" s="622"/>
      <c r="BN11" s="623"/>
      <c r="BO11" s="659">
        <v>4.7</v>
      </c>
      <c r="BP11" s="659"/>
      <c r="BQ11" s="659"/>
      <c r="BR11" s="659"/>
      <c r="BS11" s="660">
        <v>3610728</v>
      </c>
      <c r="BT11" s="660"/>
      <c r="BU11" s="660"/>
      <c r="BV11" s="660"/>
      <c r="BW11" s="660"/>
      <c r="BX11" s="660"/>
      <c r="BY11" s="660"/>
      <c r="BZ11" s="660"/>
      <c r="CA11" s="660"/>
      <c r="CB11" s="700"/>
      <c r="CD11" s="618" t="s">
        <v>251</v>
      </c>
      <c r="CE11" s="619"/>
      <c r="CF11" s="619"/>
      <c r="CG11" s="619"/>
      <c r="CH11" s="619"/>
      <c r="CI11" s="619"/>
      <c r="CJ11" s="619"/>
      <c r="CK11" s="619"/>
      <c r="CL11" s="619"/>
      <c r="CM11" s="619"/>
      <c r="CN11" s="619"/>
      <c r="CO11" s="619"/>
      <c r="CP11" s="619"/>
      <c r="CQ11" s="620"/>
      <c r="CR11" s="621">
        <v>1500817</v>
      </c>
      <c r="CS11" s="622"/>
      <c r="CT11" s="622"/>
      <c r="CU11" s="622"/>
      <c r="CV11" s="622"/>
      <c r="CW11" s="622"/>
      <c r="CX11" s="622"/>
      <c r="CY11" s="623"/>
      <c r="CZ11" s="659">
        <v>0.2</v>
      </c>
      <c r="DA11" s="659"/>
      <c r="DB11" s="659"/>
      <c r="DC11" s="659"/>
      <c r="DD11" s="627">
        <v>266817</v>
      </c>
      <c r="DE11" s="622"/>
      <c r="DF11" s="622"/>
      <c r="DG11" s="622"/>
      <c r="DH11" s="622"/>
      <c r="DI11" s="622"/>
      <c r="DJ11" s="622"/>
      <c r="DK11" s="622"/>
      <c r="DL11" s="622"/>
      <c r="DM11" s="622"/>
      <c r="DN11" s="622"/>
      <c r="DO11" s="622"/>
      <c r="DP11" s="623"/>
      <c r="DQ11" s="627">
        <v>1200085</v>
      </c>
      <c r="DR11" s="622"/>
      <c r="DS11" s="622"/>
      <c r="DT11" s="622"/>
      <c r="DU11" s="622"/>
      <c r="DV11" s="622"/>
      <c r="DW11" s="622"/>
      <c r="DX11" s="622"/>
      <c r="DY11" s="622"/>
      <c r="DZ11" s="622"/>
      <c r="EA11" s="622"/>
      <c r="EB11" s="622"/>
      <c r="EC11" s="658"/>
    </row>
    <row r="12" spans="2:143" ht="11.25" customHeight="1" x14ac:dyDescent="0.15">
      <c r="B12" s="618" t="s">
        <v>252</v>
      </c>
      <c r="C12" s="619"/>
      <c r="D12" s="619"/>
      <c r="E12" s="619"/>
      <c r="F12" s="619"/>
      <c r="G12" s="619"/>
      <c r="H12" s="619"/>
      <c r="I12" s="619"/>
      <c r="J12" s="619"/>
      <c r="K12" s="619"/>
      <c r="L12" s="619"/>
      <c r="M12" s="619"/>
      <c r="N12" s="619"/>
      <c r="O12" s="619"/>
      <c r="P12" s="619"/>
      <c r="Q12" s="620"/>
      <c r="R12" s="621">
        <v>61858</v>
      </c>
      <c r="S12" s="622"/>
      <c r="T12" s="622"/>
      <c r="U12" s="622"/>
      <c r="V12" s="622"/>
      <c r="W12" s="622"/>
      <c r="X12" s="622"/>
      <c r="Y12" s="623"/>
      <c r="Z12" s="659">
        <v>0</v>
      </c>
      <c r="AA12" s="659"/>
      <c r="AB12" s="659"/>
      <c r="AC12" s="659"/>
      <c r="AD12" s="660">
        <v>61858</v>
      </c>
      <c r="AE12" s="660"/>
      <c r="AF12" s="660"/>
      <c r="AG12" s="660"/>
      <c r="AH12" s="660"/>
      <c r="AI12" s="660"/>
      <c r="AJ12" s="660"/>
      <c r="AK12" s="660"/>
      <c r="AL12" s="624">
        <v>0</v>
      </c>
      <c r="AM12" s="625"/>
      <c r="AN12" s="625"/>
      <c r="AO12" s="661"/>
      <c r="AP12" s="618" t="s">
        <v>253</v>
      </c>
      <c r="AQ12" s="619"/>
      <c r="AR12" s="619"/>
      <c r="AS12" s="619"/>
      <c r="AT12" s="619"/>
      <c r="AU12" s="619"/>
      <c r="AV12" s="619"/>
      <c r="AW12" s="619"/>
      <c r="AX12" s="619"/>
      <c r="AY12" s="619"/>
      <c r="AZ12" s="619"/>
      <c r="BA12" s="619"/>
      <c r="BB12" s="619"/>
      <c r="BC12" s="619"/>
      <c r="BD12" s="619"/>
      <c r="BE12" s="619"/>
      <c r="BF12" s="620"/>
      <c r="BG12" s="621">
        <v>90523029</v>
      </c>
      <c r="BH12" s="622"/>
      <c r="BI12" s="622"/>
      <c r="BJ12" s="622"/>
      <c r="BK12" s="622"/>
      <c r="BL12" s="622"/>
      <c r="BM12" s="622"/>
      <c r="BN12" s="623"/>
      <c r="BO12" s="659">
        <v>32.1</v>
      </c>
      <c r="BP12" s="659"/>
      <c r="BQ12" s="659"/>
      <c r="BR12" s="659"/>
      <c r="BS12" s="660" t="s">
        <v>236</v>
      </c>
      <c r="BT12" s="660"/>
      <c r="BU12" s="660"/>
      <c r="BV12" s="660"/>
      <c r="BW12" s="660"/>
      <c r="BX12" s="660"/>
      <c r="BY12" s="660"/>
      <c r="BZ12" s="660"/>
      <c r="CA12" s="660"/>
      <c r="CB12" s="700"/>
      <c r="CD12" s="618" t="s">
        <v>254</v>
      </c>
      <c r="CE12" s="619"/>
      <c r="CF12" s="619"/>
      <c r="CG12" s="619"/>
      <c r="CH12" s="619"/>
      <c r="CI12" s="619"/>
      <c r="CJ12" s="619"/>
      <c r="CK12" s="619"/>
      <c r="CL12" s="619"/>
      <c r="CM12" s="619"/>
      <c r="CN12" s="619"/>
      <c r="CO12" s="619"/>
      <c r="CP12" s="619"/>
      <c r="CQ12" s="620"/>
      <c r="CR12" s="621">
        <v>42692356</v>
      </c>
      <c r="CS12" s="622"/>
      <c r="CT12" s="622"/>
      <c r="CU12" s="622"/>
      <c r="CV12" s="622"/>
      <c r="CW12" s="622"/>
      <c r="CX12" s="622"/>
      <c r="CY12" s="623"/>
      <c r="CZ12" s="659">
        <v>6.5</v>
      </c>
      <c r="DA12" s="659"/>
      <c r="DB12" s="659"/>
      <c r="DC12" s="659"/>
      <c r="DD12" s="627" t="s">
        <v>236</v>
      </c>
      <c r="DE12" s="622"/>
      <c r="DF12" s="622"/>
      <c r="DG12" s="622"/>
      <c r="DH12" s="622"/>
      <c r="DI12" s="622"/>
      <c r="DJ12" s="622"/>
      <c r="DK12" s="622"/>
      <c r="DL12" s="622"/>
      <c r="DM12" s="622"/>
      <c r="DN12" s="622"/>
      <c r="DO12" s="622"/>
      <c r="DP12" s="623"/>
      <c r="DQ12" s="627">
        <v>4837052</v>
      </c>
      <c r="DR12" s="622"/>
      <c r="DS12" s="622"/>
      <c r="DT12" s="622"/>
      <c r="DU12" s="622"/>
      <c r="DV12" s="622"/>
      <c r="DW12" s="622"/>
      <c r="DX12" s="622"/>
      <c r="DY12" s="622"/>
      <c r="DZ12" s="622"/>
      <c r="EA12" s="622"/>
      <c r="EB12" s="622"/>
      <c r="EC12" s="658"/>
    </row>
    <row r="13" spans="2:143" ht="11.25" customHeight="1" x14ac:dyDescent="0.15">
      <c r="B13" s="618" t="s">
        <v>255</v>
      </c>
      <c r="C13" s="619"/>
      <c r="D13" s="619"/>
      <c r="E13" s="619"/>
      <c r="F13" s="619"/>
      <c r="G13" s="619"/>
      <c r="H13" s="619"/>
      <c r="I13" s="619"/>
      <c r="J13" s="619"/>
      <c r="K13" s="619"/>
      <c r="L13" s="619"/>
      <c r="M13" s="619"/>
      <c r="N13" s="619"/>
      <c r="O13" s="619"/>
      <c r="P13" s="619"/>
      <c r="Q13" s="620"/>
      <c r="R13" s="621" t="s">
        <v>256</v>
      </c>
      <c r="S13" s="622"/>
      <c r="T13" s="622"/>
      <c r="U13" s="622"/>
      <c r="V13" s="622"/>
      <c r="W13" s="622"/>
      <c r="X13" s="622"/>
      <c r="Y13" s="623"/>
      <c r="Z13" s="659" t="s">
        <v>236</v>
      </c>
      <c r="AA13" s="659"/>
      <c r="AB13" s="659"/>
      <c r="AC13" s="659"/>
      <c r="AD13" s="660" t="s">
        <v>256</v>
      </c>
      <c r="AE13" s="660"/>
      <c r="AF13" s="660"/>
      <c r="AG13" s="660"/>
      <c r="AH13" s="660"/>
      <c r="AI13" s="660"/>
      <c r="AJ13" s="660"/>
      <c r="AK13" s="660"/>
      <c r="AL13" s="624" t="s">
        <v>236</v>
      </c>
      <c r="AM13" s="625"/>
      <c r="AN13" s="625"/>
      <c r="AO13" s="661"/>
      <c r="AP13" s="618" t="s">
        <v>257</v>
      </c>
      <c r="AQ13" s="619"/>
      <c r="AR13" s="619"/>
      <c r="AS13" s="619"/>
      <c r="AT13" s="619"/>
      <c r="AU13" s="619"/>
      <c r="AV13" s="619"/>
      <c r="AW13" s="619"/>
      <c r="AX13" s="619"/>
      <c r="AY13" s="619"/>
      <c r="AZ13" s="619"/>
      <c r="BA13" s="619"/>
      <c r="BB13" s="619"/>
      <c r="BC13" s="619"/>
      <c r="BD13" s="619"/>
      <c r="BE13" s="619"/>
      <c r="BF13" s="620"/>
      <c r="BG13" s="621">
        <v>89820401</v>
      </c>
      <c r="BH13" s="622"/>
      <c r="BI13" s="622"/>
      <c r="BJ13" s="622"/>
      <c r="BK13" s="622"/>
      <c r="BL13" s="622"/>
      <c r="BM13" s="622"/>
      <c r="BN13" s="623"/>
      <c r="BO13" s="659">
        <v>31.8</v>
      </c>
      <c r="BP13" s="659"/>
      <c r="BQ13" s="659"/>
      <c r="BR13" s="659"/>
      <c r="BS13" s="660" t="s">
        <v>256</v>
      </c>
      <c r="BT13" s="660"/>
      <c r="BU13" s="660"/>
      <c r="BV13" s="660"/>
      <c r="BW13" s="660"/>
      <c r="BX13" s="660"/>
      <c r="BY13" s="660"/>
      <c r="BZ13" s="660"/>
      <c r="CA13" s="660"/>
      <c r="CB13" s="700"/>
      <c r="CD13" s="618" t="s">
        <v>258</v>
      </c>
      <c r="CE13" s="619"/>
      <c r="CF13" s="619"/>
      <c r="CG13" s="619"/>
      <c r="CH13" s="619"/>
      <c r="CI13" s="619"/>
      <c r="CJ13" s="619"/>
      <c r="CK13" s="619"/>
      <c r="CL13" s="619"/>
      <c r="CM13" s="619"/>
      <c r="CN13" s="619"/>
      <c r="CO13" s="619"/>
      <c r="CP13" s="619"/>
      <c r="CQ13" s="620"/>
      <c r="CR13" s="621">
        <v>69181613</v>
      </c>
      <c r="CS13" s="622"/>
      <c r="CT13" s="622"/>
      <c r="CU13" s="622"/>
      <c r="CV13" s="622"/>
      <c r="CW13" s="622"/>
      <c r="CX13" s="622"/>
      <c r="CY13" s="623"/>
      <c r="CZ13" s="659">
        <v>10.5</v>
      </c>
      <c r="DA13" s="659"/>
      <c r="DB13" s="659"/>
      <c r="DC13" s="659"/>
      <c r="DD13" s="627">
        <v>42270470</v>
      </c>
      <c r="DE13" s="622"/>
      <c r="DF13" s="622"/>
      <c r="DG13" s="622"/>
      <c r="DH13" s="622"/>
      <c r="DI13" s="622"/>
      <c r="DJ13" s="622"/>
      <c r="DK13" s="622"/>
      <c r="DL13" s="622"/>
      <c r="DM13" s="622"/>
      <c r="DN13" s="622"/>
      <c r="DO13" s="622"/>
      <c r="DP13" s="623"/>
      <c r="DQ13" s="627">
        <v>24585512</v>
      </c>
      <c r="DR13" s="622"/>
      <c r="DS13" s="622"/>
      <c r="DT13" s="622"/>
      <c r="DU13" s="622"/>
      <c r="DV13" s="622"/>
      <c r="DW13" s="622"/>
      <c r="DX13" s="622"/>
      <c r="DY13" s="622"/>
      <c r="DZ13" s="622"/>
      <c r="EA13" s="622"/>
      <c r="EB13" s="622"/>
      <c r="EC13" s="658"/>
    </row>
    <row r="14" spans="2:143" ht="11.25" customHeight="1" x14ac:dyDescent="0.15">
      <c r="B14" s="618" t="s">
        <v>259</v>
      </c>
      <c r="C14" s="619"/>
      <c r="D14" s="619"/>
      <c r="E14" s="619"/>
      <c r="F14" s="619"/>
      <c r="G14" s="619"/>
      <c r="H14" s="619"/>
      <c r="I14" s="619"/>
      <c r="J14" s="619"/>
      <c r="K14" s="619"/>
      <c r="L14" s="619"/>
      <c r="M14" s="619"/>
      <c r="N14" s="619"/>
      <c r="O14" s="619"/>
      <c r="P14" s="619"/>
      <c r="Q14" s="620"/>
      <c r="R14" s="621">
        <v>8771</v>
      </c>
      <c r="S14" s="622"/>
      <c r="T14" s="622"/>
      <c r="U14" s="622"/>
      <c r="V14" s="622"/>
      <c r="W14" s="622"/>
      <c r="X14" s="622"/>
      <c r="Y14" s="623"/>
      <c r="Z14" s="659">
        <v>0</v>
      </c>
      <c r="AA14" s="659"/>
      <c r="AB14" s="659"/>
      <c r="AC14" s="659"/>
      <c r="AD14" s="660">
        <v>8771</v>
      </c>
      <c r="AE14" s="660"/>
      <c r="AF14" s="660"/>
      <c r="AG14" s="660"/>
      <c r="AH14" s="660"/>
      <c r="AI14" s="660"/>
      <c r="AJ14" s="660"/>
      <c r="AK14" s="660"/>
      <c r="AL14" s="624">
        <v>0</v>
      </c>
      <c r="AM14" s="625"/>
      <c r="AN14" s="625"/>
      <c r="AO14" s="661"/>
      <c r="AP14" s="618" t="s">
        <v>260</v>
      </c>
      <c r="AQ14" s="619"/>
      <c r="AR14" s="619"/>
      <c r="AS14" s="619"/>
      <c r="AT14" s="619"/>
      <c r="AU14" s="619"/>
      <c r="AV14" s="619"/>
      <c r="AW14" s="619"/>
      <c r="AX14" s="619"/>
      <c r="AY14" s="619"/>
      <c r="AZ14" s="619"/>
      <c r="BA14" s="619"/>
      <c r="BB14" s="619"/>
      <c r="BC14" s="619"/>
      <c r="BD14" s="619"/>
      <c r="BE14" s="619"/>
      <c r="BF14" s="620"/>
      <c r="BG14" s="621">
        <v>1694605</v>
      </c>
      <c r="BH14" s="622"/>
      <c r="BI14" s="622"/>
      <c r="BJ14" s="622"/>
      <c r="BK14" s="622"/>
      <c r="BL14" s="622"/>
      <c r="BM14" s="622"/>
      <c r="BN14" s="623"/>
      <c r="BO14" s="659">
        <v>0.6</v>
      </c>
      <c r="BP14" s="659"/>
      <c r="BQ14" s="659"/>
      <c r="BR14" s="659"/>
      <c r="BS14" s="660" t="s">
        <v>139</v>
      </c>
      <c r="BT14" s="660"/>
      <c r="BU14" s="660"/>
      <c r="BV14" s="660"/>
      <c r="BW14" s="660"/>
      <c r="BX14" s="660"/>
      <c r="BY14" s="660"/>
      <c r="BZ14" s="660"/>
      <c r="CA14" s="660"/>
      <c r="CB14" s="700"/>
      <c r="CD14" s="618" t="s">
        <v>261</v>
      </c>
      <c r="CE14" s="619"/>
      <c r="CF14" s="619"/>
      <c r="CG14" s="619"/>
      <c r="CH14" s="619"/>
      <c r="CI14" s="619"/>
      <c r="CJ14" s="619"/>
      <c r="CK14" s="619"/>
      <c r="CL14" s="619"/>
      <c r="CM14" s="619"/>
      <c r="CN14" s="619"/>
      <c r="CO14" s="619"/>
      <c r="CP14" s="619"/>
      <c r="CQ14" s="620"/>
      <c r="CR14" s="621">
        <v>16584469</v>
      </c>
      <c r="CS14" s="622"/>
      <c r="CT14" s="622"/>
      <c r="CU14" s="622"/>
      <c r="CV14" s="622"/>
      <c r="CW14" s="622"/>
      <c r="CX14" s="622"/>
      <c r="CY14" s="623"/>
      <c r="CZ14" s="659">
        <v>2.5</v>
      </c>
      <c r="DA14" s="659"/>
      <c r="DB14" s="659"/>
      <c r="DC14" s="659"/>
      <c r="DD14" s="627">
        <v>1479133</v>
      </c>
      <c r="DE14" s="622"/>
      <c r="DF14" s="622"/>
      <c r="DG14" s="622"/>
      <c r="DH14" s="622"/>
      <c r="DI14" s="622"/>
      <c r="DJ14" s="622"/>
      <c r="DK14" s="622"/>
      <c r="DL14" s="622"/>
      <c r="DM14" s="622"/>
      <c r="DN14" s="622"/>
      <c r="DO14" s="622"/>
      <c r="DP14" s="623"/>
      <c r="DQ14" s="627">
        <v>15144705</v>
      </c>
      <c r="DR14" s="622"/>
      <c r="DS14" s="622"/>
      <c r="DT14" s="622"/>
      <c r="DU14" s="622"/>
      <c r="DV14" s="622"/>
      <c r="DW14" s="622"/>
      <c r="DX14" s="622"/>
      <c r="DY14" s="622"/>
      <c r="DZ14" s="622"/>
      <c r="EA14" s="622"/>
      <c r="EB14" s="622"/>
      <c r="EC14" s="658"/>
    </row>
    <row r="15" spans="2:143" ht="11.25" customHeight="1" x14ac:dyDescent="0.15">
      <c r="B15" s="618" t="s">
        <v>262</v>
      </c>
      <c r="C15" s="619"/>
      <c r="D15" s="619"/>
      <c r="E15" s="619"/>
      <c r="F15" s="619"/>
      <c r="G15" s="619"/>
      <c r="H15" s="619"/>
      <c r="I15" s="619"/>
      <c r="J15" s="619"/>
      <c r="K15" s="619"/>
      <c r="L15" s="619"/>
      <c r="M15" s="619"/>
      <c r="N15" s="619"/>
      <c r="O15" s="619"/>
      <c r="P15" s="619"/>
      <c r="Q15" s="620"/>
      <c r="R15" s="621">
        <v>6574725</v>
      </c>
      <c r="S15" s="622"/>
      <c r="T15" s="622"/>
      <c r="U15" s="622"/>
      <c r="V15" s="622"/>
      <c r="W15" s="622"/>
      <c r="X15" s="622"/>
      <c r="Y15" s="623"/>
      <c r="Z15" s="659">
        <v>1</v>
      </c>
      <c r="AA15" s="659"/>
      <c r="AB15" s="659"/>
      <c r="AC15" s="659"/>
      <c r="AD15" s="660">
        <v>6574725</v>
      </c>
      <c r="AE15" s="660"/>
      <c r="AF15" s="660"/>
      <c r="AG15" s="660"/>
      <c r="AH15" s="660"/>
      <c r="AI15" s="660"/>
      <c r="AJ15" s="660"/>
      <c r="AK15" s="660"/>
      <c r="AL15" s="624">
        <v>2</v>
      </c>
      <c r="AM15" s="625"/>
      <c r="AN15" s="625"/>
      <c r="AO15" s="661"/>
      <c r="AP15" s="618" t="s">
        <v>263</v>
      </c>
      <c r="AQ15" s="619"/>
      <c r="AR15" s="619"/>
      <c r="AS15" s="619"/>
      <c r="AT15" s="619"/>
      <c r="AU15" s="619"/>
      <c r="AV15" s="619"/>
      <c r="AW15" s="619"/>
      <c r="AX15" s="619"/>
      <c r="AY15" s="619"/>
      <c r="AZ15" s="619"/>
      <c r="BA15" s="619"/>
      <c r="BB15" s="619"/>
      <c r="BC15" s="619"/>
      <c r="BD15" s="619"/>
      <c r="BE15" s="619"/>
      <c r="BF15" s="620"/>
      <c r="BG15" s="621">
        <v>8278553</v>
      </c>
      <c r="BH15" s="622"/>
      <c r="BI15" s="622"/>
      <c r="BJ15" s="622"/>
      <c r="BK15" s="622"/>
      <c r="BL15" s="622"/>
      <c r="BM15" s="622"/>
      <c r="BN15" s="623"/>
      <c r="BO15" s="659">
        <v>2.9</v>
      </c>
      <c r="BP15" s="659"/>
      <c r="BQ15" s="659"/>
      <c r="BR15" s="659"/>
      <c r="BS15" s="660" t="s">
        <v>256</v>
      </c>
      <c r="BT15" s="660"/>
      <c r="BU15" s="660"/>
      <c r="BV15" s="660"/>
      <c r="BW15" s="660"/>
      <c r="BX15" s="660"/>
      <c r="BY15" s="660"/>
      <c r="BZ15" s="660"/>
      <c r="CA15" s="660"/>
      <c r="CB15" s="700"/>
      <c r="CD15" s="618" t="s">
        <v>264</v>
      </c>
      <c r="CE15" s="619"/>
      <c r="CF15" s="619"/>
      <c r="CG15" s="619"/>
      <c r="CH15" s="619"/>
      <c r="CI15" s="619"/>
      <c r="CJ15" s="619"/>
      <c r="CK15" s="619"/>
      <c r="CL15" s="619"/>
      <c r="CM15" s="619"/>
      <c r="CN15" s="619"/>
      <c r="CO15" s="619"/>
      <c r="CP15" s="619"/>
      <c r="CQ15" s="620"/>
      <c r="CR15" s="621">
        <v>108114605</v>
      </c>
      <c r="CS15" s="622"/>
      <c r="CT15" s="622"/>
      <c r="CU15" s="622"/>
      <c r="CV15" s="622"/>
      <c r="CW15" s="622"/>
      <c r="CX15" s="622"/>
      <c r="CY15" s="623"/>
      <c r="CZ15" s="659">
        <v>16.399999999999999</v>
      </c>
      <c r="DA15" s="659"/>
      <c r="DB15" s="659"/>
      <c r="DC15" s="659"/>
      <c r="DD15" s="627">
        <v>12269511</v>
      </c>
      <c r="DE15" s="622"/>
      <c r="DF15" s="622"/>
      <c r="DG15" s="622"/>
      <c r="DH15" s="622"/>
      <c r="DI15" s="622"/>
      <c r="DJ15" s="622"/>
      <c r="DK15" s="622"/>
      <c r="DL15" s="622"/>
      <c r="DM15" s="622"/>
      <c r="DN15" s="622"/>
      <c r="DO15" s="622"/>
      <c r="DP15" s="623"/>
      <c r="DQ15" s="627">
        <v>77926591</v>
      </c>
      <c r="DR15" s="622"/>
      <c r="DS15" s="622"/>
      <c r="DT15" s="622"/>
      <c r="DU15" s="622"/>
      <c r="DV15" s="622"/>
      <c r="DW15" s="622"/>
      <c r="DX15" s="622"/>
      <c r="DY15" s="622"/>
      <c r="DZ15" s="622"/>
      <c r="EA15" s="622"/>
      <c r="EB15" s="622"/>
      <c r="EC15" s="658"/>
    </row>
    <row r="16" spans="2:143" ht="11.25" customHeight="1" x14ac:dyDescent="0.15">
      <c r="B16" s="618" t="s">
        <v>265</v>
      </c>
      <c r="C16" s="619"/>
      <c r="D16" s="619"/>
      <c r="E16" s="619"/>
      <c r="F16" s="619"/>
      <c r="G16" s="619"/>
      <c r="H16" s="619"/>
      <c r="I16" s="619"/>
      <c r="J16" s="619"/>
      <c r="K16" s="619"/>
      <c r="L16" s="619"/>
      <c r="M16" s="619"/>
      <c r="N16" s="619"/>
      <c r="O16" s="619"/>
      <c r="P16" s="619"/>
      <c r="Q16" s="620"/>
      <c r="R16" s="621">
        <v>740002</v>
      </c>
      <c r="S16" s="622"/>
      <c r="T16" s="622"/>
      <c r="U16" s="622"/>
      <c r="V16" s="622"/>
      <c r="W16" s="622"/>
      <c r="X16" s="622"/>
      <c r="Y16" s="623"/>
      <c r="Z16" s="659">
        <v>0.1</v>
      </c>
      <c r="AA16" s="659"/>
      <c r="AB16" s="659"/>
      <c r="AC16" s="659"/>
      <c r="AD16" s="660">
        <v>740002</v>
      </c>
      <c r="AE16" s="660"/>
      <c r="AF16" s="660"/>
      <c r="AG16" s="660"/>
      <c r="AH16" s="660"/>
      <c r="AI16" s="660"/>
      <c r="AJ16" s="660"/>
      <c r="AK16" s="660"/>
      <c r="AL16" s="624">
        <v>0.2</v>
      </c>
      <c r="AM16" s="625"/>
      <c r="AN16" s="625"/>
      <c r="AO16" s="661"/>
      <c r="AP16" s="618" t="s">
        <v>266</v>
      </c>
      <c r="AQ16" s="619"/>
      <c r="AR16" s="619"/>
      <c r="AS16" s="619"/>
      <c r="AT16" s="619"/>
      <c r="AU16" s="619"/>
      <c r="AV16" s="619"/>
      <c r="AW16" s="619"/>
      <c r="AX16" s="619"/>
      <c r="AY16" s="619"/>
      <c r="AZ16" s="619"/>
      <c r="BA16" s="619"/>
      <c r="BB16" s="619"/>
      <c r="BC16" s="619"/>
      <c r="BD16" s="619"/>
      <c r="BE16" s="619"/>
      <c r="BF16" s="620"/>
      <c r="BG16" s="621" t="s">
        <v>236</v>
      </c>
      <c r="BH16" s="622"/>
      <c r="BI16" s="622"/>
      <c r="BJ16" s="622"/>
      <c r="BK16" s="622"/>
      <c r="BL16" s="622"/>
      <c r="BM16" s="622"/>
      <c r="BN16" s="623"/>
      <c r="BO16" s="659" t="s">
        <v>256</v>
      </c>
      <c r="BP16" s="659"/>
      <c r="BQ16" s="659"/>
      <c r="BR16" s="659"/>
      <c r="BS16" s="660" t="s">
        <v>256</v>
      </c>
      <c r="BT16" s="660"/>
      <c r="BU16" s="660"/>
      <c r="BV16" s="660"/>
      <c r="BW16" s="660"/>
      <c r="BX16" s="660"/>
      <c r="BY16" s="660"/>
      <c r="BZ16" s="660"/>
      <c r="CA16" s="660"/>
      <c r="CB16" s="700"/>
      <c r="CD16" s="618" t="s">
        <v>267</v>
      </c>
      <c r="CE16" s="619"/>
      <c r="CF16" s="619"/>
      <c r="CG16" s="619"/>
      <c r="CH16" s="619"/>
      <c r="CI16" s="619"/>
      <c r="CJ16" s="619"/>
      <c r="CK16" s="619"/>
      <c r="CL16" s="619"/>
      <c r="CM16" s="619"/>
      <c r="CN16" s="619"/>
      <c r="CO16" s="619"/>
      <c r="CP16" s="619"/>
      <c r="CQ16" s="620"/>
      <c r="CR16" s="621">
        <v>2794</v>
      </c>
      <c r="CS16" s="622"/>
      <c r="CT16" s="622"/>
      <c r="CU16" s="622"/>
      <c r="CV16" s="622"/>
      <c r="CW16" s="622"/>
      <c r="CX16" s="622"/>
      <c r="CY16" s="623"/>
      <c r="CZ16" s="659">
        <v>0</v>
      </c>
      <c r="DA16" s="659"/>
      <c r="DB16" s="659"/>
      <c r="DC16" s="659"/>
      <c r="DD16" s="627" t="s">
        <v>236</v>
      </c>
      <c r="DE16" s="622"/>
      <c r="DF16" s="622"/>
      <c r="DG16" s="622"/>
      <c r="DH16" s="622"/>
      <c r="DI16" s="622"/>
      <c r="DJ16" s="622"/>
      <c r="DK16" s="622"/>
      <c r="DL16" s="622"/>
      <c r="DM16" s="622"/>
      <c r="DN16" s="622"/>
      <c r="DO16" s="622"/>
      <c r="DP16" s="623"/>
      <c r="DQ16" s="627">
        <v>94</v>
      </c>
      <c r="DR16" s="622"/>
      <c r="DS16" s="622"/>
      <c r="DT16" s="622"/>
      <c r="DU16" s="622"/>
      <c r="DV16" s="622"/>
      <c r="DW16" s="622"/>
      <c r="DX16" s="622"/>
      <c r="DY16" s="622"/>
      <c r="DZ16" s="622"/>
      <c r="EA16" s="622"/>
      <c r="EB16" s="622"/>
      <c r="EC16" s="658"/>
    </row>
    <row r="17" spans="2:133" ht="11.25" customHeight="1" x14ac:dyDescent="0.15">
      <c r="B17" s="618" t="s">
        <v>268</v>
      </c>
      <c r="C17" s="619"/>
      <c r="D17" s="619"/>
      <c r="E17" s="619"/>
      <c r="F17" s="619"/>
      <c r="G17" s="619"/>
      <c r="H17" s="619"/>
      <c r="I17" s="619"/>
      <c r="J17" s="619"/>
      <c r="K17" s="619"/>
      <c r="L17" s="619"/>
      <c r="M17" s="619"/>
      <c r="N17" s="619"/>
      <c r="O17" s="619"/>
      <c r="P17" s="619"/>
      <c r="Q17" s="620"/>
      <c r="R17" s="621">
        <v>2914378</v>
      </c>
      <c r="S17" s="622"/>
      <c r="T17" s="622"/>
      <c r="U17" s="622"/>
      <c r="V17" s="622"/>
      <c r="W17" s="622"/>
      <c r="X17" s="622"/>
      <c r="Y17" s="623"/>
      <c r="Z17" s="659">
        <v>0.4</v>
      </c>
      <c r="AA17" s="659"/>
      <c r="AB17" s="659"/>
      <c r="AC17" s="659"/>
      <c r="AD17" s="660">
        <v>2914378</v>
      </c>
      <c r="AE17" s="660"/>
      <c r="AF17" s="660"/>
      <c r="AG17" s="660"/>
      <c r="AH17" s="660"/>
      <c r="AI17" s="660"/>
      <c r="AJ17" s="660"/>
      <c r="AK17" s="660"/>
      <c r="AL17" s="624">
        <v>0.9</v>
      </c>
      <c r="AM17" s="625"/>
      <c r="AN17" s="625"/>
      <c r="AO17" s="661"/>
      <c r="AP17" s="618" t="s">
        <v>269</v>
      </c>
      <c r="AQ17" s="619"/>
      <c r="AR17" s="619"/>
      <c r="AS17" s="619"/>
      <c r="AT17" s="619"/>
      <c r="AU17" s="619"/>
      <c r="AV17" s="619"/>
      <c r="AW17" s="619"/>
      <c r="AX17" s="619"/>
      <c r="AY17" s="619"/>
      <c r="AZ17" s="619"/>
      <c r="BA17" s="619"/>
      <c r="BB17" s="619"/>
      <c r="BC17" s="619"/>
      <c r="BD17" s="619"/>
      <c r="BE17" s="619"/>
      <c r="BF17" s="620"/>
      <c r="BG17" s="621" t="s">
        <v>236</v>
      </c>
      <c r="BH17" s="622"/>
      <c r="BI17" s="622"/>
      <c r="BJ17" s="622"/>
      <c r="BK17" s="622"/>
      <c r="BL17" s="622"/>
      <c r="BM17" s="622"/>
      <c r="BN17" s="623"/>
      <c r="BO17" s="659" t="s">
        <v>236</v>
      </c>
      <c r="BP17" s="659"/>
      <c r="BQ17" s="659"/>
      <c r="BR17" s="659"/>
      <c r="BS17" s="660" t="s">
        <v>236</v>
      </c>
      <c r="BT17" s="660"/>
      <c r="BU17" s="660"/>
      <c r="BV17" s="660"/>
      <c r="BW17" s="660"/>
      <c r="BX17" s="660"/>
      <c r="BY17" s="660"/>
      <c r="BZ17" s="660"/>
      <c r="CA17" s="660"/>
      <c r="CB17" s="700"/>
      <c r="CD17" s="618" t="s">
        <v>270</v>
      </c>
      <c r="CE17" s="619"/>
      <c r="CF17" s="619"/>
      <c r="CG17" s="619"/>
      <c r="CH17" s="619"/>
      <c r="CI17" s="619"/>
      <c r="CJ17" s="619"/>
      <c r="CK17" s="619"/>
      <c r="CL17" s="619"/>
      <c r="CM17" s="619"/>
      <c r="CN17" s="619"/>
      <c r="CO17" s="619"/>
      <c r="CP17" s="619"/>
      <c r="CQ17" s="620"/>
      <c r="CR17" s="621">
        <v>55080612</v>
      </c>
      <c r="CS17" s="622"/>
      <c r="CT17" s="622"/>
      <c r="CU17" s="622"/>
      <c r="CV17" s="622"/>
      <c r="CW17" s="622"/>
      <c r="CX17" s="622"/>
      <c r="CY17" s="623"/>
      <c r="CZ17" s="659">
        <v>8.4</v>
      </c>
      <c r="DA17" s="659"/>
      <c r="DB17" s="659"/>
      <c r="DC17" s="659"/>
      <c r="DD17" s="627" t="s">
        <v>139</v>
      </c>
      <c r="DE17" s="622"/>
      <c r="DF17" s="622"/>
      <c r="DG17" s="622"/>
      <c r="DH17" s="622"/>
      <c r="DI17" s="622"/>
      <c r="DJ17" s="622"/>
      <c r="DK17" s="622"/>
      <c r="DL17" s="622"/>
      <c r="DM17" s="622"/>
      <c r="DN17" s="622"/>
      <c r="DO17" s="622"/>
      <c r="DP17" s="623"/>
      <c r="DQ17" s="627">
        <v>54950588</v>
      </c>
      <c r="DR17" s="622"/>
      <c r="DS17" s="622"/>
      <c r="DT17" s="622"/>
      <c r="DU17" s="622"/>
      <c r="DV17" s="622"/>
      <c r="DW17" s="622"/>
      <c r="DX17" s="622"/>
      <c r="DY17" s="622"/>
      <c r="DZ17" s="622"/>
      <c r="EA17" s="622"/>
      <c r="EB17" s="622"/>
      <c r="EC17" s="658"/>
    </row>
    <row r="18" spans="2:133" ht="11.25" customHeight="1" x14ac:dyDescent="0.15">
      <c r="B18" s="618" t="s">
        <v>271</v>
      </c>
      <c r="C18" s="619"/>
      <c r="D18" s="619"/>
      <c r="E18" s="619"/>
      <c r="F18" s="619"/>
      <c r="G18" s="619"/>
      <c r="H18" s="619"/>
      <c r="I18" s="619"/>
      <c r="J18" s="619"/>
      <c r="K18" s="619"/>
      <c r="L18" s="619"/>
      <c r="M18" s="619"/>
      <c r="N18" s="619"/>
      <c r="O18" s="619"/>
      <c r="P18" s="619"/>
      <c r="Q18" s="620"/>
      <c r="R18" s="621">
        <v>2346855</v>
      </c>
      <c r="S18" s="622"/>
      <c r="T18" s="622"/>
      <c r="U18" s="622"/>
      <c r="V18" s="622"/>
      <c r="W18" s="622"/>
      <c r="X18" s="622"/>
      <c r="Y18" s="623"/>
      <c r="Z18" s="659">
        <v>0.4</v>
      </c>
      <c r="AA18" s="659"/>
      <c r="AB18" s="659"/>
      <c r="AC18" s="659"/>
      <c r="AD18" s="660">
        <v>2346855</v>
      </c>
      <c r="AE18" s="660"/>
      <c r="AF18" s="660"/>
      <c r="AG18" s="660"/>
      <c r="AH18" s="660"/>
      <c r="AI18" s="660"/>
      <c r="AJ18" s="660"/>
      <c r="AK18" s="660"/>
      <c r="AL18" s="624">
        <v>0.7</v>
      </c>
      <c r="AM18" s="625"/>
      <c r="AN18" s="625"/>
      <c r="AO18" s="661"/>
      <c r="AP18" s="618" t="s">
        <v>272</v>
      </c>
      <c r="AQ18" s="619"/>
      <c r="AR18" s="619"/>
      <c r="AS18" s="619"/>
      <c r="AT18" s="619"/>
      <c r="AU18" s="619"/>
      <c r="AV18" s="619"/>
      <c r="AW18" s="619"/>
      <c r="AX18" s="619"/>
      <c r="AY18" s="619"/>
      <c r="AZ18" s="619"/>
      <c r="BA18" s="619"/>
      <c r="BB18" s="619"/>
      <c r="BC18" s="619"/>
      <c r="BD18" s="619"/>
      <c r="BE18" s="619"/>
      <c r="BF18" s="620"/>
      <c r="BG18" s="621" t="s">
        <v>236</v>
      </c>
      <c r="BH18" s="622"/>
      <c r="BI18" s="622"/>
      <c r="BJ18" s="622"/>
      <c r="BK18" s="622"/>
      <c r="BL18" s="622"/>
      <c r="BM18" s="622"/>
      <c r="BN18" s="623"/>
      <c r="BO18" s="659" t="s">
        <v>256</v>
      </c>
      <c r="BP18" s="659"/>
      <c r="BQ18" s="659"/>
      <c r="BR18" s="659"/>
      <c r="BS18" s="660" t="s">
        <v>256</v>
      </c>
      <c r="BT18" s="660"/>
      <c r="BU18" s="660"/>
      <c r="BV18" s="660"/>
      <c r="BW18" s="660"/>
      <c r="BX18" s="660"/>
      <c r="BY18" s="660"/>
      <c r="BZ18" s="660"/>
      <c r="CA18" s="660"/>
      <c r="CB18" s="700"/>
      <c r="CD18" s="618" t="s">
        <v>273</v>
      </c>
      <c r="CE18" s="619"/>
      <c r="CF18" s="619"/>
      <c r="CG18" s="619"/>
      <c r="CH18" s="619"/>
      <c r="CI18" s="619"/>
      <c r="CJ18" s="619"/>
      <c r="CK18" s="619"/>
      <c r="CL18" s="619"/>
      <c r="CM18" s="619"/>
      <c r="CN18" s="619"/>
      <c r="CO18" s="619"/>
      <c r="CP18" s="619"/>
      <c r="CQ18" s="620"/>
      <c r="CR18" s="621" t="s">
        <v>256</v>
      </c>
      <c r="CS18" s="622"/>
      <c r="CT18" s="622"/>
      <c r="CU18" s="622"/>
      <c r="CV18" s="622"/>
      <c r="CW18" s="622"/>
      <c r="CX18" s="622"/>
      <c r="CY18" s="623"/>
      <c r="CZ18" s="659" t="s">
        <v>139</v>
      </c>
      <c r="DA18" s="659"/>
      <c r="DB18" s="659"/>
      <c r="DC18" s="659"/>
      <c r="DD18" s="627" t="s">
        <v>256</v>
      </c>
      <c r="DE18" s="622"/>
      <c r="DF18" s="622"/>
      <c r="DG18" s="622"/>
      <c r="DH18" s="622"/>
      <c r="DI18" s="622"/>
      <c r="DJ18" s="622"/>
      <c r="DK18" s="622"/>
      <c r="DL18" s="622"/>
      <c r="DM18" s="622"/>
      <c r="DN18" s="622"/>
      <c r="DO18" s="622"/>
      <c r="DP18" s="623"/>
      <c r="DQ18" s="627" t="s">
        <v>236</v>
      </c>
      <c r="DR18" s="622"/>
      <c r="DS18" s="622"/>
      <c r="DT18" s="622"/>
      <c r="DU18" s="622"/>
      <c r="DV18" s="622"/>
      <c r="DW18" s="622"/>
      <c r="DX18" s="622"/>
      <c r="DY18" s="622"/>
      <c r="DZ18" s="622"/>
      <c r="EA18" s="622"/>
      <c r="EB18" s="622"/>
      <c r="EC18" s="658"/>
    </row>
    <row r="19" spans="2:133" ht="11.25" customHeight="1" x14ac:dyDescent="0.15">
      <c r="B19" s="618" t="s">
        <v>274</v>
      </c>
      <c r="C19" s="619"/>
      <c r="D19" s="619"/>
      <c r="E19" s="619"/>
      <c r="F19" s="619"/>
      <c r="G19" s="619"/>
      <c r="H19" s="619"/>
      <c r="I19" s="619"/>
      <c r="J19" s="619"/>
      <c r="K19" s="619"/>
      <c r="L19" s="619"/>
      <c r="M19" s="619"/>
      <c r="N19" s="619"/>
      <c r="O19" s="619"/>
      <c r="P19" s="619"/>
      <c r="Q19" s="620"/>
      <c r="R19" s="621">
        <v>2336010</v>
      </c>
      <c r="S19" s="622"/>
      <c r="T19" s="622"/>
      <c r="U19" s="622"/>
      <c r="V19" s="622"/>
      <c r="W19" s="622"/>
      <c r="X19" s="622"/>
      <c r="Y19" s="623"/>
      <c r="Z19" s="659">
        <v>0.4</v>
      </c>
      <c r="AA19" s="659"/>
      <c r="AB19" s="659"/>
      <c r="AC19" s="659"/>
      <c r="AD19" s="660">
        <v>2336010</v>
      </c>
      <c r="AE19" s="660"/>
      <c r="AF19" s="660"/>
      <c r="AG19" s="660"/>
      <c r="AH19" s="660"/>
      <c r="AI19" s="660"/>
      <c r="AJ19" s="660"/>
      <c r="AK19" s="660"/>
      <c r="AL19" s="624">
        <v>0.7</v>
      </c>
      <c r="AM19" s="625"/>
      <c r="AN19" s="625"/>
      <c r="AO19" s="661"/>
      <c r="AP19" s="618" t="s">
        <v>275</v>
      </c>
      <c r="AQ19" s="619"/>
      <c r="AR19" s="619"/>
      <c r="AS19" s="619"/>
      <c r="AT19" s="619"/>
      <c r="AU19" s="619"/>
      <c r="AV19" s="619"/>
      <c r="AW19" s="619"/>
      <c r="AX19" s="619"/>
      <c r="AY19" s="619"/>
      <c r="AZ19" s="619"/>
      <c r="BA19" s="619"/>
      <c r="BB19" s="619"/>
      <c r="BC19" s="619"/>
      <c r="BD19" s="619"/>
      <c r="BE19" s="619"/>
      <c r="BF19" s="620"/>
      <c r="BG19" s="621">
        <v>24355127</v>
      </c>
      <c r="BH19" s="622"/>
      <c r="BI19" s="622"/>
      <c r="BJ19" s="622"/>
      <c r="BK19" s="622"/>
      <c r="BL19" s="622"/>
      <c r="BM19" s="622"/>
      <c r="BN19" s="623"/>
      <c r="BO19" s="659">
        <v>8.6</v>
      </c>
      <c r="BP19" s="659"/>
      <c r="BQ19" s="659"/>
      <c r="BR19" s="659"/>
      <c r="BS19" s="660" t="s">
        <v>236</v>
      </c>
      <c r="BT19" s="660"/>
      <c r="BU19" s="660"/>
      <c r="BV19" s="660"/>
      <c r="BW19" s="660"/>
      <c r="BX19" s="660"/>
      <c r="BY19" s="660"/>
      <c r="BZ19" s="660"/>
      <c r="CA19" s="660"/>
      <c r="CB19" s="700"/>
      <c r="CD19" s="618" t="s">
        <v>276</v>
      </c>
      <c r="CE19" s="619"/>
      <c r="CF19" s="619"/>
      <c r="CG19" s="619"/>
      <c r="CH19" s="619"/>
      <c r="CI19" s="619"/>
      <c r="CJ19" s="619"/>
      <c r="CK19" s="619"/>
      <c r="CL19" s="619"/>
      <c r="CM19" s="619"/>
      <c r="CN19" s="619"/>
      <c r="CO19" s="619"/>
      <c r="CP19" s="619"/>
      <c r="CQ19" s="620"/>
      <c r="CR19" s="621" t="s">
        <v>236</v>
      </c>
      <c r="CS19" s="622"/>
      <c r="CT19" s="622"/>
      <c r="CU19" s="622"/>
      <c r="CV19" s="622"/>
      <c r="CW19" s="622"/>
      <c r="CX19" s="622"/>
      <c r="CY19" s="623"/>
      <c r="CZ19" s="659" t="s">
        <v>236</v>
      </c>
      <c r="DA19" s="659"/>
      <c r="DB19" s="659"/>
      <c r="DC19" s="659"/>
      <c r="DD19" s="627" t="s">
        <v>139</v>
      </c>
      <c r="DE19" s="622"/>
      <c r="DF19" s="622"/>
      <c r="DG19" s="622"/>
      <c r="DH19" s="622"/>
      <c r="DI19" s="622"/>
      <c r="DJ19" s="622"/>
      <c r="DK19" s="622"/>
      <c r="DL19" s="622"/>
      <c r="DM19" s="622"/>
      <c r="DN19" s="622"/>
      <c r="DO19" s="622"/>
      <c r="DP19" s="623"/>
      <c r="DQ19" s="627" t="s">
        <v>256</v>
      </c>
      <c r="DR19" s="622"/>
      <c r="DS19" s="622"/>
      <c r="DT19" s="622"/>
      <c r="DU19" s="622"/>
      <c r="DV19" s="622"/>
      <c r="DW19" s="622"/>
      <c r="DX19" s="622"/>
      <c r="DY19" s="622"/>
      <c r="DZ19" s="622"/>
      <c r="EA19" s="622"/>
      <c r="EB19" s="622"/>
      <c r="EC19" s="658"/>
    </row>
    <row r="20" spans="2:133" ht="11.25" customHeight="1" x14ac:dyDescent="0.15">
      <c r="B20" s="688" t="s">
        <v>277</v>
      </c>
      <c r="C20" s="689"/>
      <c r="D20" s="689"/>
      <c r="E20" s="689"/>
      <c r="F20" s="689"/>
      <c r="G20" s="689"/>
      <c r="H20" s="689"/>
      <c r="I20" s="689"/>
      <c r="J20" s="689"/>
      <c r="K20" s="689"/>
      <c r="L20" s="689"/>
      <c r="M20" s="689"/>
      <c r="N20" s="689"/>
      <c r="O20" s="689"/>
      <c r="P20" s="689"/>
      <c r="Q20" s="690"/>
      <c r="R20" s="621">
        <v>10845</v>
      </c>
      <c r="S20" s="622"/>
      <c r="T20" s="622"/>
      <c r="U20" s="622"/>
      <c r="V20" s="622"/>
      <c r="W20" s="622"/>
      <c r="X20" s="622"/>
      <c r="Y20" s="623"/>
      <c r="Z20" s="659">
        <v>0</v>
      </c>
      <c r="AA20" s="659"/>
      <c r="AB20" s="659"/>
      <c r="AC20" s="659"/>
      <c r="AD20" s="660">
        <v>10845</v>
      </c>
      <c r="AE20" s="660"/>
      <c r="AF20" s="660"/>
      <c r="AG20" s="660"/>
      <c r="AH20" s="660"/>
      <c r="AI20" s="660"/>
      <c r="AJ20" s="660"/>
      <c r="AK20" s="660"/>
      <c r="AL20" s="624">
        <v>0</v>
      </c>
      <c r="AM20" s="625"/>
      <c r="AN20" s="625"/>
      <c r="AO20" s="661"/>
      <c r="AP20" s="618" t="s">
        <v>278</v>
      </c>
      <c r="AQ20" s="619"/>
      <c r="AR20" s="619"/>
      <c r="AS20" s="619"/>
      <c r="AT20" s="619"/>
      <c r="AU20" s="619"/>
      <c r="AV20" s="619"/>
      <c r="AW20" s="619"/>
      <c r="AX20" s="619"/>
      <c r="AY20" s="619"/>
      <c r="AZ20" s="619"/>
      <c r="BA20" s="619"/>
      <c r="BB20" s="619"/>
      <c r="BC20" s="619"/>
      <c r="BD20" s="619"/>
      <c r="BE20" s="619"/>
      <c r="BF20" s="620"/>
      <c r="BG20" s="621">
        <v>24355127</v>
      </c>
      <c r="BH20" s="622"/>
      <c r="BI20" s="622"/>
      <c r="BJ20" s="622"/>
      <c r="BK20" s="622"/>
      <c r="BL20" s="622"/>
      <c r="BM20" s="622"/>
      <c r="BN20" s="623"/>
      <c r="BO20" s="659">
        <v>8.6</v>
      </c>
      <c r="BP20" s="659"/>
      <c r="BQ20" s="659"/>
      <c r="BR20" s="659"/>
      <c r="BS20" s="660" t="s">
        <v>256</v>
      </c>
      <c r="BT20" s="660"/>
      <c r="BU20" s="660"/>
      <c r="BV20" s="660"/>
      <c r="BW20" s="660"/>
      <c r="BX20" s="660"/>
      <c r="BY20" s="660"/>
      <c r="BZ20" s="660"/>
      <c r="CA20" s="660"/>
      <c r="CB20" s="700"/>
      <c r="CD20" s="618" t="s">
        <v>279</v>
      </c>
      <c r="CE20" s="619"/>
      <c r="CF20" s="619"/>
      <c r="CG20" s="619"/>
      <c r="CH20" s="619"/>
      <c r="CI20" s="619"/>
      <c r="CJ20" s="619"/>
      <c r="CK20" s="619"/>
      <c r="CL20" s="619"/>
      <c r="CM20" s="619"/>
      <c r="CN20" s="619"/>
      <c r="CO20" s="619"/>
      <c r="CP20" s="619"/>
      <c r="CQ20" s="620"/>
      <c r="CR20" s="621">
        <v>657348945</v>
      </c>
      <c r="CS20" s="622"/>
      <c r="CT20" s="622"/>
      <c r="CU20" s="622"/>
      <c r="CV20" s="622"/>
      <c r="CW20" s="622"/>
      <c r="CX20" s="622"/>
      <c r="CY20" s="623"/>
      <c r="CZ20" s="659">
        <v>100</v>
      </c>
      <c r="DA20" s="659"/>
      <c r="DB20" s="659"/>
      <c r="DC20" s="659"/>
      <c r="DD20" s="627">
        <v>72586730</v>
      </c>
      <c r="DE20" s="622"/>
      <c r="DF20" s="622"/>
      <c r="DG20" s="622"/>
      <c r="DH20" s="622"/>
      <c r="DI20" s="622"/>
      <c r="DJ20" s="622"/>
      <c r="DK20" s="622"/>
      <c r="DL20" s="622"/>
      <c r="DM20" s="622"/>
      <c r="DN20" s="622"/>
      <c r="DO20" s="622"/>
      <c r="DP20" s="623"/>
      <c r="DQ20" s="627">
        <v>371903384</v>
      </c>
      <c r="DR20" s="622"/>
      <c r="DS20" s="622"/>
      <c r="DT20" s="622"/>
      <c r="DU20" s="622"/>
      <c r="DV20" s="622"/>
      <c r="DW20" s="622"/>
      <c r="DX20" s="622"/>
      <c r="DY20" s="622"/>
      <c r="DZ20" s="622"/>
      <c r="EA20" s="622"/>
      <c r="EB20" s="622"/>
      <c r="EC20" s="658"/>
    </row>
    <row r="21" spans="2:133" ht="11.25" customHeight="1" x14ac:dyDescent="0.15">
      <c r="B21" s="618" t="s">
        <v>280</v>
      </c>
      <c r="C21" s="619"/>
      <c r="D21" s="619"/>
      <c r="E21" s="619"/>
      <c r="F21" s="619"/>
      <c r="G21" s="619"/>
      <c r="H21" s="619"/>
      <c r="I21" s="619"/>
      <c r="J21" s="619"/>
      <c r="K21" s="619"/>
      <c r="L21" s="619"/>
      <c r="M21" s="619"/>
      <c r="N21" s="619"/>
      <c r="O21" s="619"/>
      <c r="P21" s="619"/>
      <c r="Q21" s="620"/>
      <c r="R21" s="621">
        <v>11455187</v>
      </c>
      <c r="S21" s="622"/>
      <c r="T21" s="622"/>
      <c r="U21" s="622"/>
      <c r="V21" s="622"/>
      <c r="W21" s="622"/>
      <c r="X21" s="622"/>
      <c r="Y21" s="623"/>
      <c r="Z21" s="659">
        <v>1.7</v>
      </c>
      <c r="AA21" s="659"/>
      <c r="AB21" s="659"/>
      <c r="AC21" s="659"/>
      <c r="AD21" s="660">
        <v>9772657</v>
      </c>
      <c r="AE21" s="660"/>
      <c r="AF21" s="660"/>
      <c r="AG21" s="660"/>
      <c r="AH21" s="660"/>
      <c r="AI21" s="660"/>
      <c r="AJ21" s="660"/>
      <c r="AK21" s="660"/>
      <c r="AL21" s="624">
        <v>3</v>
      </c>
      <c r="AM21" s="625"/>
      <c r="AN21" s="625"/>
      <c r="AO21" s="661"/>
      <c r="AP21" s="618" t="s">
        <v>281</v>
      </c>
      <c r="AQ21" s="698"/>
      <c r="AR21" s="698"/>
      <c r="AS21" s="698"/>
      <c r="AT21" s="698"/>
      <c r="AU21" s="698"/>
      <c r="AV21" s="698"/>
      <c r="AW21" s="698"/>
      <c r="AX21" s="698"/>
      <c r="AY21" s="698"/>
      <c r="AZ21" s="698"/>
      <c r="BA21" s="698"/>
      <c r="BB21" s="698"/>
      <c r="BC21" s="698"/>
      <c r="BD21" s="698"/>
      <c r="BE21" s="698"/>
      <c r="BF21" s="699"/>
      <c r="BG21" s="621">
        <v>4214</v>
      </c>
      <c r="BH21" s="622"/>
      <c r="BI21" s="622"/>
      <c r="BJ21" s="622"/>
      <c r="BK21" s="622"/>
      <c r="BL21" s="622"/>
      <c r="BM21" s="622"/>
      <c r="BN21" s="623"/>
      <c r="BO21" s="659">
        <v>0</v>
      </c>
      <c r="BP21" s="659"/>
      <c r="BQ21" s="659"/>
      <c r="BR21" s="659"/>
      <c r="BS21" s="660" t="s">
        <v>236</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282</v>
      </c>
      <c r="C22" s="619"/>
      <c r="D22" s="619"/>
      <c r="E22" s="619"/>
      <c r="F22" s="619"/>
      <c r="G22" s="619"/>
      <c r="H22" s="619"/>
      <c r="I22" s="619"/>
      <c r="J22" s="619"/>
      <c r="K22" s="619"/>
      <c r="L22" s="619"/>
      <c r="M22" s="619"/>
      <c r="N22" s="619"/>
      <c r="O22" s="619"/>
      <c r="P22" s="619"/>
      <c r="Q22" s="620"/>
      <c r="R22" s="621">
        <v>9772657</v>
      </c>
      <c r="S22" s="622"/>
      <c r="T22" s="622"/>
      <c r="U22" s="622"/>
      <c r="V22" s="622"/>
      <c r="W22" s="622"/>
      <c r="X22" s="622"/>
      <c r="Y22" s="623"/>
      <c r="Z22" s="659">
        <v>1.5</v>
      </c>
      <c r="AA22" s="659"/>
      <c r="AB22" s="659"/>
      <c r="AC22" s="659"/>
      <c r="AD22" s="660">
        <v>9772657</v>
      </c>
      <c r="AE22" s="660"/>
      <c r="AF22" s="660"/>
      <c r="AG22" s="660"/>
      <c r="AH22" s="660"/>
      <c r="AI22" s="660"/>
      <c r="AJ22" s="660"/>
      <c r="AK22" s="660"/>
      <c r="AL22" s="624">
        <v>3</v>
      </c>
      <c r="AM22" s="625"/>
      <c r="AN22" s="625"/>
      <c r="AO22" s="661"/>
      <c r="AP22" s="618" t="s">
        <v>283</v>
      </c>
      <c r="AQ22" s="698"/>
      <c r="AR22" s="698"/>
      <c r="AS22" s="698"/>
      <c r="AT22" s="698"/>
      <c r="AU22" s="698"/>
      <c r="AV22" s="698"/>
      <c r="AW22" s="698"/>
      <c r="AX22" s="698"/>
      <c r="AY22" s="698"/>
      <c r="AZ22" s="698"/>
      <c r="BA22" s="698"/>
      <c r="BB22" s="698"/>
      <c r="BC22" s="698"/>
      <c r="BD22" s="698"/>
      <c r="BE22" s="698"/>
      <c r="BF22" s="699"/>
      <c r="BG22" s="621">
        <v>4871302</v>
      </c>
      <c r="BH22" s="622"/>
      <c r="BI22" s="622"/>
      <c r="BJ22" s="622"/>
      <c r="BK22" s="622"/>
      <c r="BL22" s="622"/>
      <c r="BM22" s="622"/>
      <c r="BN22" s="623"/>
      <c r="BO22" s="659">
        <v>1.7</v>
      </c>
      <c r="BP22" s="659"/>
      <c r="BQ22" s="659"/>
      <c r="BR22" s="659"/>
      <c r="BS22" s="660" t="s">
        <v>256</v>
      </c>
      <c r="BT22" s="660"/>
      <c r="BU22" s="660"/>
      <c r="BV22" s="660"/>
      <c r="BW22" s="660"/>
      <c r="BX22" s="660"/>
      <c r="BY22" s="660"/>
      <c r="BZ22" s="660"/>
      <c r="CA22" s="660"/>
      <c r="CB22" s="700"/>
      <c r="CD22" s="673" t="s">
        <v>284</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285</v>
      </c>
      <c r="C23" s="619"/>
      <c r="D23" s="619"/>
      <c r="E23" s="619"/>
      <c r="F23" s="619"/>
      <c r="G23" s="619"/>
      <c r="H23" s="619"/>
      <c r="I23" s="619"/>
      <c r="J23" s="619"/>
      <c r="K23" s="619"/>
      <c r="L23" s="619"/>
      <c r="M23" s="619"/>
      <c r="N23" s="619"/>
      <c r="O23" s="619"/>
      <c r="P23" s="619"/>
      <c r="Q23" s="620"/>
      <c r="R23" s="621">
        <v>1682420</v>
      </c>
      <c r="S23" s="622"/>
      <c r="T23" s="622"/>
      <c r="U23" s="622"/>
      <c r="V23" s="622"/>
      <c r="W23" s="622"/>
      <c r="X23" s="622"/>
      <c r="Y23" s="623"/>
      <c r="Z23" s="659">
        <v>0.3</v>
      </c>
      <c r="AA23" s="659"/>
      <c r="AB23" s="659"/>
      <c r="AC23" s="659"/>
      <c r="AD23" s="660" t="s">
        <v>236</v>
      </c>
      <c r="AE23" s="660"/>
      <c r="AF23" s="660"/>
      <c r="AG23" s="660"/>
      <c r="AH23" s="660"/>
      <c r="AI23" s="660"/>
      <c r="AJ23" s="660"/>
      <c r="AK23" s="660"/>
      <c r="AL23" s="624" t="s">
        <v>236</v>
      </c>
      <c r="AM23" s="625"/>
      <c r="AN23" s="625"/>
      <c r="AO23" s="661"/>
      <c r="AP23" s="618" t="s">
        <v>286</v>
      </c>
      <c r="AQ23" s="698"/>
      <c r="AR23" s="698"/>
      <c r="AS23" s="698"/>
      <c r="AT23" s="698"/>
      <c r="AU23" s="698"/>
      <c r="AV23" s="698"/>
      <c r="AW23" s="698"/>
      <c r="AX23" s="698"/>
      <c r="AY23" s="698"/>
      <c r="AZ23" s="698"/>
      <c r="BA23" s="698"/>
      <c r="BB23" s="698"/>
      <c r="BC23" s="698"/>
      <c r="BD23" s="698"/>
      <c r="BE23" s="698"/>
      <c r="BF23" s="699"/>
      <c r="BG23" s="621">
        <v>19479611</v>
      </c>
      <c r="BH23" s="622"/>
      <c r="BI23" s="622"/>
      <c r="BJ23" s="622"/>
      <c r="BK23" s="622"/>
      <c r="BL23" s="622"/>
      <c r="BM23" s="622"/>
      <c r="BN23" s="623"/>
      <c r="BO23" s="659">
        <v>6.9</v>
      </c>
      <c r="BP23" s="659"/>
      <c r="BQ23" s="659"/>
      <c r="BR23" s="659"/>
      <c r="BS23" s="660" t="s">
        <v>256</v>
      </c>
      <c r="BT23" s="660"/>
      <c r="BU23" s="660"/>
      <c r="BV23" s="660"/>
      <c r="BW23" s="660"/>
      <c r="BX23" s="660"/>
      <c r="BY23" s="660"/>
      <c r="BZ23" s="660"/>
      <c r="CA23" s="660"/>
      <c r="CB23" s="700"/>
      <c r="CD23" s="673" t="s">
        <v>224</v>
      </c>
      <c r="CE23" s="674"/>
      <c r="CF23" s="674"/>
      <c r="CG23" s="674"/>
      <c r="CH23" s="674"/>
      <c r="CI23" s="674"/>
      <c r="CJ23" s="674"/>
      <c r="CK23" s="674"/>
      <c r="CL23" s="674"/>
      <c r="CM23" s="674"/>
      <c r="CN23" s="674"/>
      <c r="CO23" s="674"/>
      <c r="CP23" s="674"/>
      <c r="CQ23" s="675"/>
      <c r="CR23" s="673" t="s">
        <v>287</v>
      </c>
      <c r="CS23" s="674"/>
      <c r="CT23" s="674"/>
      <c r="CU23" s="674"/>
      <c r="CV23" s="674"/>
      <c r="CW23" s="674"/>
      <c r="CX23" s="674"/>
      <c r="CY23" s="675"/>
      <c r="CZ23" s="673" t="s">
        <v>288</v>
      </c>
      <c r="DA23" s="674"/>
      <c r="DB23" s="674"/>
      <c r="DC23" s="675"/>
      <c r="DD23" s="673" t="s">
        <v>289</v>
      </c>
      <c r="DE23" s="674"/>
      <c r="DF23" s="674"/>
      <c r="DG23" s="674"/>
      <c r="DH23" s="674"/>
      <c r="DI23" s="674"/>
      <c r="DJ23" s="674"/>
      <c r="DK23" s="675"/>
      <c r="DL23" s="711" t="s">
        <v>290</v>
      </c>
      <c r="DM23" s="712"/>
      <c r="DN23" s="712"/>
      <c r="DO23" s="712"/>
      <c r="DP23" s="712"/>
      <c r="DQ23" s="712"/>
      <c r="DR23" s="712"/>
      <c r="DS23" s="712"/>
      <c r="DT23" s="712"/>
      <c r="DU23" s="712"/>
      <c r="DV23" s="713"/>
      <c r="DW23" s="673" t="s">
        <v>291</v>
      </c>
      <c r="DX23" s="674"/>
      <c r="DY23" s="674"/>
      <c r="DZ23" s="674"/>
      <c r="EA23" s="674"/>
      <c r="EB23" s="674"/>
      <c r="EC23" s="675"/>
    </row>
    <row r="24" spans="2:133" ht="11.25" customHeight="1" x14ac:dyDescent="0.15">
      <c r="B24" s="618" t="s">
        <v>292</v>
      </c>
      <c r="C24" s="619"/>
      <c r="D24" s="619"/>
      <c r="E24" s="619"/>
      <c r="F24" s="619"/>
      <c r="G24" s="619"/>
      <c r="H24" s="619"/>
      <c r="I24" s="619"/>
      <c r="J24" s="619"/>
      <c r="K24" s="619"/>
      <c r="L24" s="619"/>
      <c r="M24" s="619"/>
      <c r="N24" s="619"/>
      <c r="O24" s="619"/>
      <c r="P24" s="619"/>
      <c r="Q24" s="620"/>
      <c r="R24" s="621">
        <v>110</v>
      </c>
      <c r="S24" s="622"/>
      <c r="T24" s="622"/>
      <c r="U24" s="622"/>
      <c r="V24" s="622"/>
      <c r="W24" s="622"/>
      <c r="X24" s="622"/>
      <c r="Y24" s="623"/>
      <c r="Z24" s="659">
        <v>0</v>
      </c>
      <c r="AA24" s="659"/>
      <c r="AB24" s="659"/>
      <c r="AC24" s="659"/>
      <c r="AD24" s="660" t="s">
        <v>236</v>
      </c>
      <c r="AE24" s="660"/>
      <c r="AF24" s="660"/>
      <c r="AG24" s="660"/>
      <c r="AH24" s="660"/>
      <c r="AI24" s="660"/>
      <c r="AJ24" s="660"/>
      <c r="AK24" s="660"/>
      <c r="AL24" s="624" t="s">
        <v>236</v>
      </c>
      <c r="AM24" s="625"/>
      <c r="AN24" s="625"/>
      <c r="AO24" s="661"/>
      <c r="AP24" s="618" t="s">
        <v>293</v>
      </c>
      <c r="AQ24" s="698"/>
      <c r="AR24" s="698"/>
      <c r="AS24" s="698"/>
      <c r="AT24" s="698"/>
      <c r="AU24" s="698"/>
      <c r="AV24" s="698"/>
      <c r="AW24" s="698"/>
      <c r="AX24" s="698"/>
      <c r="AY24" s="698"/>
      <c r="AZ24" s="698"/>
      <c r="BA24" s="698"/>
      <c r="BB24" s="698"/>
      <c r="BC24" s="698"/>
      <c r="BD24" s="698"/>
      <c r="BE24" s="698"/>
      <c r="BF24" s="699"/>
      <c r="BG24" s="621" t="s">
        <v>236</v>
      </c>
      <c r="BH24" s="622"/>
      <c r="BI24" s="622"/>
      <c r="BJ24" s="622"/>
      <c r="BK24" s="622"/>
      <c r="BL24" s="622"/>
      <c r="BM24" s="622"/>
      <c r="BN24" s="623"/>
      <c r="BO24" s="659" t="s">
        <v>256</v>
      </c>
      <c r="BP24" s="659"/>
      <c r="BQ24" s="659"/>
      <c r="BR24" s="659"/>
      <c r="BS24" s="660" t="s">
        <v>236</v>
      </c>
      <c r="BT24" s="660"/>
      <c r="BU24" s="660"/>
      <c r="BV24" s="660"/>
      <c r="BW24" s="660"/>
      <c r="BX24" s="660"/>
      <c r="BY24" s="660"/>
      <c r="BZ24" s="660"/>
      <c r="CA24" s="660"/>
      <c r="CB24" s="700"/>
      <c r="CD24" s="679" t="s">
        <v>294</v>
      </c>
      <c r="CE24" s="680"/>
      <c r="CF24" s="680"/>
      <c r="CG24" s="680"/>
      <c r="CH24" s="680"/>
      <c r="CI24" s="680"/>
      <c r="CJ24" s="680"/>
      <c r="CK24" s="680"/>
      <c r="CL24" s="680"/>
      <c r="CM24" s="680"/>
      <c r="CN24" s="680"/>
      <c r="CO24" s="680"/>
      <c r="CP24" s="680"/>
      <c r="CQ24" s="681"/>
      <c r="CR24" s="676">
        <v>349236565</v>
      </c>
      <c r="CS24" s="677"/>
      <c r="CT24" s="677"/>
      <c r="CU24" s="677"/>
      <c r="CV24" s="677"/>
      <c r="CW24" s="677"/>
      <c r="CX24" s="677"/>
      <c r="CY24" s="702"/>
      <c r="CZ24" s="703">
        <v>53.1</v>
      </c>
      <c r="DA24" s="685"/>
      <c r="DB24" s="685"/>
      <c r="DC24" s="705"/>
      <c r="DD24" s="701">
        <v>218861594</v>
      </c>
      <c r="DE24" s="677"/>
      <c r="DF24" s="677"/>
      <c r="DG24" s="677"/>
      <c r="DH24" s="677"/>
      <c r="DI24" s="677"/>
      <c r="DJ24" s="677"/>
      <c r="DK24" s="702"/>
      <c r="DL24" s="701">
        <v>214788527</v>
      </c>
      <c r="DM24" s="677"/>
      <c r="DN24" s="677"/>
      <c r="DO24" s="677"/>
      <c r="DP24" s="677"/>
      <c r="DQ24" s="677"/>
      <c r="DR24" s="677"/>
      <c r="DS24" s="677"/>
      <c r="DT24" s="677"/>
      <c r="DU24" s="677"/>
      <c r="DV24" s="702"/>
      <c r="DW24" s="703">
        <v>64.5</v>
      </c>
      <c r="DX24" s="685"/>
      <c r="DY24" s="685"/>
      <c r="DZ24" s="685"/>
      <c r="EA24" s="685"/>
      <c r="EB24" s="685"/>
      <c r="EC24" s="704"/>
    </row>
    <row r="25" spans="2:133" ht="11.25" customHeight="1" x14ac:dyDescent="0.15">
      <c r="B25" s="618" t="s">
        <v>295</v>
      </c>
      <c r="C25" s="619"/>
      <c r="D25" s="619"/>
      <c r="E25" s="619"/>
      <c r="F25" s="619"/>
      <c r="G25" s="619"/>
      <c r="H25" s="619"/>
      <c r="I25" s="619"/>
      <c r="J25" s="619"/>
      <c r="K25" s="619"/>
      <c r="L25" s="619"/>
      <c r="M25" s="619"/>
      <c r="N25" s="619"/>
      <c r="O25" s="619"/>
      <c r="P25" s="619"/>
      <c r="Q25" s="620"/>
      <c r="R25" s="621">
        <v>343533139</v>
      </c>
      <c r="S25" s="622"/>
      <c r="T25" s="622"/>
      <c r="U25" s="622"/>
      <c r="V25" s="622"/>
      <c r="W25" s="622"/>
      <c r="X25" s="622"/>
      <c r="Y25" s="623"/>
      <c r="Z25" s="659">
        <v>51.5</v>
      </c>
      <c r="AA25" s="659"/>
      <c r="AB25" s="659"/>
      <c r="AC25" s="659"/>
      <c r="AD25" s="660">
        <v>322370998</v>
      </c>
      <c r="AE25" s="660"/>
      <c r="AF25" s="660"/>
      <c r="AG25" s="660"/>
      <c r="AH25" s="660"/>
      <c r="AI25" s="660"/>
      <c r="AJ25" s="660"/>
      <c r="AK25" s="660"/>
      <c r="AL25" s="624">
        <v>99.3</v>
      </c>
      <c r="AM25" s="625"/>
      <c r="AN25" s="625"/>
      <c r="AO25" s="661"/>
      <c r="AP25" s="618" t="s">
        <v>296</v>
      </c>
      <c r="AQ25" s="698"/>
      <c r="AR25" s="698"/>
      <c r="AS25" s="698"/>
      <c r="AT25" s="698"/>
      <c r="AU25" s="698"/>
      <c r="AV25" s="698"/>
      <c r="AW25" s="698"/>
      <c r="AX25" s="698"/>
      <c r="AY25" s="698"/>
      <c r="AZ25" s="698"/>
      <c r="BA25" s="698"/>
      <c r="BB25" s="698"/>
      <c r="BC25" s="698"/>
      <c r="BD25" s="698"/>
      <c r="BE25" s="698"/>
      <c r="BF25" s="699"/>
      <c r="BG25" s="621" t="s">
        <v>236</v>
      </c>
      <c r="BH25" s="622"/>
      <c r="BI25" s="622"/>
      <c r="BJ25" s="622"/>
      <c r="BK25" s="622"/>
      <c r="BL25" s="622"/>
      <c r="BM25" s="622"/>
      <c r="BN25" s="623"/>
      <c r="BO25" s="659" t="s">
        <v>236</v>
      </c>
      <c r="BP25" s="659"/>
      <c r="BQ25" s="659"/>
      <c r="BR25" s="659"/>
      <c r="BS25" s="660" t="s">
        <v>236</v>
      </c>
      <c r="BT25" s="660"/>
      <c r="BU25" s="660"/>
      <c r="BV25" s="660"/>
      <c r="BW25" s="660"/>
      <c r="BX25" s="660"/>
      <c r="BY25" s="660"/>
      <c r="BZ25" s="660"/>
      <c r="CA25" s="660"/>
      <c r="CB25" s="700"/>
      <c r="CD25" s="618" t="s">
        <v>297</v>
      </c>
      <c r="CE25" s="619"/>
      <c r="CF25" s="619"/>
      <c r="CG25" s="619"/>
      <c r="CH25" s="619"/>
      <c r="CI25" s="619"/>
      <c r="CJ25" s="619"/>
      <c r="CK25" s="619"/>
      <c r="CL25" s="619"/>
      <c r="CM25" s="619"/>
      <c r="CN25" s="619"/>
      <c r="CO25" s="619"/>
      <c r="CP25" s="619"/>
      <c r="CQ25" s="620"/>
      <c r="CR25" s="621">
        <v>129760864</v>
      </c>
      <c r="CS25" s="634"/>
      <c r="CT25" s="634"/>
      <c r="CU25" s="634"/>
      <c r="CV25" s="634"/>
      <c r="CW25" s="634"/>
      <c r="CX25" s="634"/>
      <c r="CY25" s="635"/>
      <c r="CZ25" s="624">
        <v>19.7</v>
      </c>
      <c r="DA25" s="636"/>
      <c r="DB25" s="636"/>
      <c r="DC25" s="637"/>
      <c r="DD25" s="627">
        <v>113603537</v>
      </c>
      <c r="DE25" s="634"/>
      <c r="DF25" s="634"/>
      <c r="DG25" s="634"/>
      <c r="DH25" s="634"/>
      <c r="DI25" s="634"/>
      <c r="DJ25" s="634"/>
      <c r="DK25" s="635"/>
      <c r="DL25" s="627">
        <v>113052925</v>
      </c>
      <c r="DM25" s="634"/>
      <c r="DN25" s="634"/>
      <c r="DO25" s="634"/>
      <c r="DP25" s="634"/>
      <c r="DQ25" s="634"/>
      <c r="DR25" s="634"/>
      <c r="DS25" s="634"/>
      <c r="DT25" s="634"/>
      <c r="DU25" s="634"/>
      <c r="DV25" s="635"/>
      <c r="DW25" s="624">
        <v>34</v>
      </c>
      <c r="DX25" s="636"/>
      <c r="DY25" s="636"/>
      <c r="DZ25" s="636"/>
      <c r="EA25" s="636"/>
      <c r="EB25" s="636"/>
      <c r="EC25" s="648"/>
    </row>
    <row r="26" spans="2:133" ht="11.25" customHeight="1" x14ac:dyDescent="0.15">
      <c r="B26" s="618" t="s">
        <v>298</v>
      </c>
      <c r="C26" s="619"/>
      <c r="D26" s="619"/>
      <c r="E26" s="619"/>
      <c r="F26" s="619"/>
      <c r="G26" s="619"/>
      <c r="H26" s="619"/>
      <c r="I26" s="619"/>
      <c r="J26" s="619"/>
      <c r="K26" s="619"/>
      <c r="L26" s="619"/>
      <c r="M26" s="619"/>
      <c r="N26" s="619"/>
      <c r="O26" s="619"/>
      <c r="P26" s="619"/>
      <c r="Q26" s="620"/>
      <c r="R26" s="621">
        <v>304981</v>
      </c>
      <c r="S26" s="622"/>
      <c r="T26" s="622"/>
      <c r="U26" s="622"/>
      <c r="V26" s="622"/>
      <c r="W26" s="622"/>
      <c r="X26" s="622"/>
      <c r="Y26" s="623"/>
      <c r="Z26" s="659">
        <v>0</v>
      </c>
      <c r="AA26" s="659"/>
      <c r="AB26" s="659"/>
      <c r="AC26" s="659"/>
      <c r="AD26" s="660">
        <v>304981</v>
      </c>
      <c r="AE26" s="660"/>
      <c r="AF26" s="660"/>
      <c r="AG26" s="660"/>
      <c r="AH26" s="660"/>
      <c r="AI26" s="660"/>
      <c r="AJ26" s="660"/>
      <c r="AK26" s="660"/>
      <c r="AL26" s="624">
        <v>0.1</v>
      </c>
      <c r="AM26" s="625"/>
      <c r="AN26" s="625"/>
      <c r="AO26" s="661"/>
      <c r="AP26" s="618" t="s">
        <v>299</v>
      </c>
      <c r="AQ26" s="698"/>
      <c r="AR26" s="698"/>
      <c r="AS26" s="698"/>
      <c r="AT26" s="698"/>
      <c r="AU26" s="698"/>
      <c r="AV26" s="698"/>
      <c r="AW26" s="698"/>
      <c r="AX26" s="698"/>
      <c r="AY26" s="698"/>
      <c r="AZ26" s="698"/>
      <c r="BA26" s="698"/>
      <c r="BB26" s="698"/>
      <c r="BC26" s="698"/>
      <c r="BD26" s="698"/>
      <c r="BE26" s="698"/>
      <c r="BF26" s="699"/>
      <c r="BG26" s="621" t="s">
        <v>236</v>
      </c>
      <c r="BH26" s="622"/>
      <c r="BI26" s="622"/>
      <c r="BJ26" s="622"/>
      <c r="BK26" s="622"/>
      <c r="BL26" s="622"/>
      <c r="BM26" s="622"/>
      <c r="BN26" s="623"/>
      <c r="BO26" s="659" t="s">
        <v>236</v>
      </c>
      <c r="BP26" s="659"/>
      <c r="BQ26" s="659"/>
      <c r="BR26" s="659"/>
      <c r="BS26" s="660" t="s">
        <v>236</v>
      </c>
      <c r="BT26" s="660"/>
      <c r="BU26" s="660"/>
      <c r="BV26" s="660"/>
      <c r="BW26" s="660"/>
      <c r="BX26" s="660"/>
      <c r="BY26" s="660"/>
      <c r="BZ26" s="660"/>
      <c r="CA26" s="660"/>
      <c r="CB26" s="700"/>
      <c r="CD26" s="618" t="s">
        <v>300</v>
      </c>
      <c r="CE26" s="619"/>
      <c r="CF26" s="619"/>
      <c r="CG26" s="619"/>
      <c r="CH26" s="619"/>
      <c r="CI26" s="619"/>
      <c r="CJ26" s="619"/>
      <c r="CK26" s="619"/>
      <c r="CL26" s="619"/>
      <c r="CM26" s="619"/>
      <c r="CN26" s="619"/>
      <c r="CO26" s="619"/>
      <c r="CP26" s="619"/>
      <c r="CQ26" s="620"/>
      <c r="CR26" s="621">
        <v>96153850</v>
      </c>
      <c r="CS26" s="622"/>
      <c r="CT26" s="622"/>
      <c r="CU26" s="622"/>
      <c r="CV26" s="622"/>
      <c r="CW26" s="622"/>
      <c r="CX26" s="622"/>
      <c r="CY26" s="623"/>
      <c r="CZ26" s="624">
        <v>14.6</v>
      </c>
      <c r="DA26" s="636"/>
      <c r="DB26" s="636"/>
      <c r="DC26" s="637"/>
      <c r="DD26" s="627">
        <v>80998901</v>
      </c>
      <c r="DE26" s="622"/>
      <c r="DF26" s="622"/>
      <c r="DG26" s="622"/>
      <c r="DH26" s="622"/>
      <c r="DI26" s="622"/>
      <c r="DJ26" s="622"/>
      <c r="DK26" s="623"/>
      <c r="DL26" s="627" t="s">
        <v>236</v>
      </c>
      <c r="DM26" s="622"/>
      <c r="DN26" s="622"/>
      <c r="DO26" s="622"/>
      <c r="DP26" s="622"/>
      <c r="DQ26" s="622"/>
      <c r="DR26" s="622"/>
      <c r="DS26" s="622"/>
      <c r="DT26" s="622"/>
      <c r="DU26" s="622"/>
      <c r="DV26" s="623"/>
      <c r="DW26" s="624" t="s">
        <v>236</v>
      </c>
      <c r="DX26" s="636"/>
      <c r="DY26" s="636"/>
      <c r="DZ26" s="636"/>
      <c r="EA26" s="636"/>
      <c r="EB26" s="636"/>
      <c r="EC26" s="648"/>
    </row>
    <row r="27" spans="2:133" ht="11.25" customHeight="1" x14ac:dyDescent="0.15">
      <c r="B27" s="618" t="s">
        <v>301</v>
      </c>
      <c r="C27" s="619"/>
      <c r="D27" s="619"/>
      <c r="E27" s="619"/>
      <c r="F27" s="619"/>
      <c r="G27" s="619"/>
      <c r="H27" s="619"/>
      <c r="I27" s="619"/>
      <c r="J27" s="619"/>
      <c r="K27" s="619"/>
      <c r="L27" s="619"/>
      <c r="M27" s="619"/>
      <c r="N27" s="619"/>
      <c r="O27" s="619"/>
      <c r="P27" s="619"/>
      <c r="Q27" s="620"/>
      <c r="R27" s="621">
        <v>3608173</v>
      </c>
      <c r="S27" s="622"/>
      <c r="T27" s="622"/>
      <c r="U27" s="622"/>
      <c r="V27" s="622"/>
      <c r="W27" s="622"/>
      <c r="X27" s="622"/>
      <c r="Y27" s="623"/>
      <c r="Z27" s="659">
        <v>0.5</v>
      </c>
      <c r="AA27" s="659"/>
      <c r="AB27" s="659"/>
      <c r="AC27" s="659"/>
      <c r="AD27" s="660" t="s">
        <v>236</v>
      </c>
      <c r="AE27" s="660"/>
      <c r="AF27" s="660"/>
      <c r="AG27" s="660"/>
      <c r="AH27" s="660"/>
      <c r="AI27" s="660"/>
      <c r="AJ27" s="660"/>
      <c r="AK27" s="660"/>
      <c r="AL27" s="624" t="s">
        <v>236</v>
      </c>
      <c r="AM27" s="625"/>
      <c r="AN27" s="625"/>
      <c r="AO27" s="661"/>
      <c r="AP27" s="618" t="s">
        <v>302</v>
      </c>
      <c r="AQ27" s="619"/>
      <c r="AR27" s="619"/>
      <c r="AS27" s="619"/>
      <c r="AT27" s="619"/>
      <c r="AU27" s="619"/>
      <c r="AV27" s="619"/>
      <c r="AW27" s="619"/>
      <c r="AX27" s="619"/>
      <c r="AY27" s="619"/>
      <c r="AZ27" s="619"/>
      <c r="BA27" s="619"/>
      <c r="BB27" s="619"/>
      <c r="BC27" s="619"/>
      <c r="BD27" s="619"/>
      <c r="BE27" s="619"/>
      <c r="BF27" s="620"/>
      <c r="BG27" s="621">
        <v>282234146</v>
      </c>
      <c r="BH27" s="622"/>
      <c r="BI27" s="622"/>
      <c r="BJ27" s="622"/>
      <c r="BK27" s="622"/>
      <c r="BL27" s="622"/>
      <c r="BM27" s="622"/>
      <c r="BN27" s="623"/>
      <c r="BO27" s="659">
        <v>100</v>
      </c>
      <c r="BP27" s="659"/>
      <c r="BQ27" s="659"/>
      <c r="BR27" s="659"/>
      <c r="BS27" s="660">
        <v>3610728</v>
      </c>
      <c r="BT27" s="660"/>
      <c r="BU27" s="660"/>
      <c r="BV27" s="660"/>
      <c r="BW27" s="660"/>
      <c r="BX27" s="660"/>
      <c r="BY27" s="660"/>
      <c r="BZ27" s="660"/>
      <c r="CA27" s="660"/>
      <c r="CB27" s="700"/>
      <c r="CD27" s="618" t="s">
        <v>303</v>
      </c>
      <c r="CE27" s="619"/>
      <c r="CF27" s="619"/>
      <c r="CG27" s="619"/>
      <c r="CH27" s="619"/>
      <c r="CI27" s="619"/>
      <c r="CJ27" s="619"/>
      <c r="CK27" s="619"/>
      <c r="CL27" s="619"/>
      <c r="CM27" s="619"/>
      <c r="CN27" s="619"/>
      <c r="CO27" s="619"/>
      <c r="CP27" s="619"/>
      <c r="CQ27" s="620"/>
      <c r="CR27" s="621">
        <v>164434889</v>
      </c>
      <c r="CS27" s="634"/>
      <c r="CT27" s="634"/>
      <c r="CU27" s="634"/>
      <c r="CV27" s="634"/>
      <c r="CW27" s="634"/>
      <c r="CX27" s="634"/>
      <c r="CY27" s="635"/>
      <c r="CZ27" s="624">
        <v>25</v>
      </c>
      <c r="DA27" s="636"/>
      <c r="DB27" s="636"/>
      <c r="DC27" s="637"/>
      <c r="DD27" s="627">
        <v>50347269</v>
      </c>
      <c r="DE27" s="634"/>
      <c r="DF27" s="634"/>
      <c r="DG27" s="634"/>
      <c r="DH27" s="634"/>
      <c r="DI27" s="634"/>
      <c r="DJ27" s="634"/>
      <c r="DK27" s="635"/>
      <c r="DL27" s="627">
        <v>46824814</v>
      </c>
      <c r="DM27" s="634"/>
      <c r="DN27" s="634"/>
      <c r="DO27" s="634"/>
      <c r="DP27" s="634"/>
      <c r="DQ27" s="634"/>
      <c r="DR27" s="634"/>
      <c r="DS27" s="634"/>
      <c r="DT27" s="634"/>
      <c r="DU27" s="634"/>
      <c r="DV27" s="635"/>
      <c r="DW27" s="624">
        <v>14.1</v>
      </c>
      <c r="DX27" s="636"/>
      <c r="DY27" s="636"/>
      <c r="DZ27" s="636"/>
      <c r="EA27" s="636"/>
      <c r="EB27" s="636"/>
      <c r="EC27" s="648"/>
    </row>
    <row r="28" spans="2:133" ht="11.25" customHeight="1" x14ac:dyDescent="0.15">
      <c r="B28" s="618" t="s">
        <v>304</v>
      </c>
      <c r="C28" s="619"/>
      <c r="D28" s="619"/>
      <c r="E28" s="619"/>
      <c r="F28" s="619"/>
      <c r="G28" s="619"/>
      <c r="H28" s="619"/>
      <c r="I28" s="619"/>
      <c r="J28" s="619"/>
      <c r="K28" s="619"/>
      <c r="L28" s="619"/>
      <c r="M28" s="619"/>
      <c r="N28" s="619"/>
      <c r="O28" s="619"/>
      <c r="P28" s="619"/>
      <c r="Q28" s="620"/>
      <c r="R28" s="621">
        <v>4357059</v>
      </c>
      <c r="S28" s="622"/>
      <c r="T28" s="622"/>
      <c r="U28" s="622"/>
      <c r="V28" s="622"/>
      <c r="W28" s="622"/>
      <c r="X28" s="622"/>
      <c r="Y28" s="623"/>
      <c r="Z28" s="659">
        <v>0.7</v>
      </c>
      <c r="AA28" s="659"/>
      <c r="AB28" s="659"/>
      <c r="AC28" s="659"/>
      <c r="AD28" s="660">
        <v>1220010</v>
      </c>
      <c r="AE28" s="660"/>
      <c r="AF28" s="660"/>
      <c r="AG28" s="660"/>
      <c r="AH28" s="660"/>
      <c r="AI28" s="660"/>
      <c r="AJ28" s="660"/>
      <c r="AK28" s="660"/>
      <c r="AL28" s="624">
        <v>0.4</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305</v>
      </c>
      <c r="CE28" s="619"/>
      <c r="CF28" s="619"/>
      <c r="CG28" s="619"/>
      <c r="CH28" s="619"/>
      <c r="CI28" s="619"/>
      <c r="CJ28" s="619"/>
      <c r="CK28" s="619"/>
      <c r="CL28" s="619"/>
      <c r="CM28" s="619"/>
      <c r="CN28" s="619"/>
      <c r="CO28" s="619"/>
      <c r="CP28" s="619"/>
      <c r="CQ28" s="620"/>
      <c r="CR28" s="621">
        <v>55040812</v>
      </c>
      <c r="CS28" s="622"/>
      <c r="CT28" s="622"/>
      <c r="CU28" s="622"/>
      <c r="CV28" s="622"/>
      <c r="CW28" s="622"/>
      <c r="CX28" s="622"/>
      <c r="CY28" s="623"/>
      <c r="CZ28" s="624">
        <v>8.4</v>
      </c>
      <c r="DA28" s="636"/>
      <c r="DB28" s="636"/>
      <c r="DC28" s="637"/>
      <c r="DD28" s="627">
        <v>54910788</v>
      </c>
      <c r="DE28" s="622"/>
      <c r="DF28" s="622"/>
      <c r="DG28" s="622"/>
      <c r="DH28" s="622"/>
      <c r="DI28" s="622"/>
      <c r="DJ28" s="622"/>
      <c r="DK28" s="623"/>
      <c r="DL28" s="627">
        <v>54910788</v>
      </c>
      <c r="DM28" s="622"/>
      <c r="DN28" s="622"/>
      <c r="DO28" s="622"/>
      <c r="DP28" s="622"/>
      <c r="DQ28" s="622"/>
      <c r="DR28" s="622"/>
      <c r="DS28" s="622"/>
      <c r="DT28" s="622"/>
      <c r="DU28" s="622"/>
      <c r="DV28" s="623"/>
      <c r="DW28" s="624">
        <v>16.5</v>
      </c>
      <c r="DX28" s="636"/>
      <c r="DY28" s="636"/>
      <c r="DZ28" s="636"/>
      <c r="EA28" s="636"/>
      <c r="EB28" s="636"/>
      <c r="EC28" s="648"/>
    </row>
    <row r="29" spans="2:133" ht="11.25" customHeight="1" x14ac:dyDescent="0.15">
      <c r="B29" s="618" t="s">
        <v>306</v>
      </c>
      <c r="C29" s="619"/>
      <c r="D29" s="619"/>
      <c r="E29" s="619"/>
      <c r="F29" s="619"/>
      <c r="G29" s="619"/>
      <c r="H29" s="619"/>
      <c r="I29" s="619"/>
      <c r="J29" s="619"/>
      <c r="K29" s="619"/>
      <c r="L29" s="619"/>
      <c r="M29" s="619"/>
      <c r="N29" s="619"/>
      <c r="O29" s="619"/>
      <c r="P29" s="619"/>
      <c r="Q29" s="620"/>
      <c r="R29" s="621">
        <v>2698047</v>
      </c>
      <c r="S29" s="622"/>
      <c r="T29" s="622"/>
      <c r="U29" s="622"/>
      <c r="V29" s="622"/>
      <c r="W29" s="622"/>
      <c r="X29" s="622"/>
      <c r="Y29" s="623"/>
      <c r="Z29" s="659">
        <v>0.4</v>
      </c>
      <c r="AA29" s="659"/>
      <c r="AB29" s="659"/>
      <c r="AC29" s="659"/>
      <c r="AD29" s="660">
        <v>295</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307</v>
      </c>
      <c r="CE29" s="641"/>
      <c r="CF29" s="618" t="s">
        <v>308</v>
      </c>
      <c r="CG29" s="619"/>
      <c r="CH29" s="619"/>
      <c r="CI29" s="619"/>
      <c r="CJ29" s="619"/>
      <c r="CK29" s="619"/>
      <c r="CL29" s="619"/>
      <c r="CM29" s="619"/>
      <c r="CN29" s="619"/>
      <c r="CO29" s="619"/>
      <c r="CP29" s="619"/>
      <c r="CQ29" s="620"/>
      <c r="CR29" s="621">
        <v>55040279</v>
      </c>
      <c r="CS29" s="634"/>
      <c r="CT29" s="634"/>
      <c r="CU29" s="634"/>
      <c r="CV29" s="634"/>
      <c r="CW29" s="634"/>
      <c r="CX29" s="634"/>
      <c r="CY29" s="635"/>
      <c r="CZ29" s="624">
        <v>8.4</v>
      </c>
      <c r="DA29" s="636"/>
      <c r="DB29" s="636"/>
      <c r="DC29" s="637"/>
      <c r="DD29" s="627">
        <v>54910255</v>
      </c>
      <c r="DE29" s="634"/>
      <c r="DF29" s="634"/>
      <c r="DG29" s="634"/>
      <c r="DH29" s="634"/>
      <c r="DI29" s="634"/>
      <c r="DJ29" s="634"/>
      <c r="DK29" s="635"/>
      <c r="DL29" s="627">
        <v>54910255</v>
      </c>
      <c r="DM29" s="634"/>
      <c r="DN29" s="634"/>
      <c r="DO29" s="634"/>
      <c r="DP29" s="634"/>
      <c r="DQ29" s="634"/>
      <c r="DR29" s="634"/>
      <c r="DS29" s="634"/>
      <c r="DT29" s="634"/>
      <c r="DU29" s="634"/>
      <c r="DV29" s="635"/>
      <c r="DW29" s="624">
        <v>16.5</v>
      </c>
      <c r="DX29" s="636"/>
      <c r="DY29" s="636"/>
      <c r="DZ29" s="636"/>
      <c r="EA29" s="636"/>
      <c r="EB29" s="636"/>
      <c r="EC29" s="648"/>
    </row>
    <row r="30" spans="2:133" ht="11.25" customHeight="1" x14ac:dyDescent="0.15">
      <c r="B30" s="618" t="s">
        <v>309</v>
      </c>
      <c r="C30" s="619"/>
      <c r="D30" s="619"/>
      <c r="E30" s="619"/>
      <c r="F30" s="619"/>
      <c r="G30" s="619"/>
      <c r="H30" s="619"/>
      <c r="I30" s="619"/>
      <c r="J30" s="619"/>
      <c r="K30" s="619"/>
      <c r="L30" s="619"/>
      <c r="M30" s="619"/>
      <c r="N30" s="619"/>
      <c r="O30" s="619"/>
      <c r="P30" s="619"/>
      <c r="Q30" s="620"/>
      <c r="R30" s="621">
        <v>156020829</v>
      </c>
      <c r="S30" s="622"/>
      <c r="T30" s="622"/>
      <c r="U30" s="622"/>
      <c r="V30" s="622"/>
      <c r="W30" s="622"/>
      <c r="X30" s="622"/>
      <c r="Y30" s="623"/>
      <c r="Z30" s="659">
        <v>23.4</v>
      </c>
      <c r="AA30" s="659"/>
      <c r="AB30" s="659"/>
      <c r="AC30" s="659"/>
      <c r="AD30" s="660" t="s">
        <v>236</v>
      </c>
      <c r="AE30" s="660"/>
      <c r="AF30" s="660"/>
      <c r="AG30" s="660"/>
      <c r="AH30" s="660"/>
      <c r="AI30" s="660"/>
      <c r="AJ30" s="660"/>
      <c r="AK30" s="660"/>
      <c r="AL30" s="624" t="s">
        <v>236</v>
      </c>
      <c r="AM30" s="625"/>
      <c r="AN30" s="625"/>
      <c r="AO30" s="661"/>
      <c r="AP30" s="673" t="s">
        <v>224</v>
      </c>
      <c r="AQ30" s="674"/>
      <c r="AR30" s="674"/>
      <c r="AS30" s="674"/>
      <c r="AT30" s="674"/>
      <c r="AU30" s="674"/>
      <c r="AV30" s="674"/>
      <c r="AW30" s="674"/>
      <c r="AX30" s="674"/>
      <c r="AY30" s="674"/>
      <c r="AZ30" s="674"/>
      <c r="BA30" s="674"/>
      <c r="BB30" s="674"/>
      <c r="BC30" s="674"/>
      <c r="BD30" s="674"/>
      <c r="BE30" s="674"/>
      <c r="BF30" s="675"/>
      <c r="BG30" s="673" t="s">
        <v>310</v>
      </c>
      <c r="BH30" s="691"/>
      <c r="BI30" s="691"/>
      <c r="BJ30" s="691"/>
      <c r="BK30" s="691"/>
      <c r="BL30" s="691"/>
      <c r="BM30" s="691"/>
      <c r="BN30" s="691"/>
      <c r="BO30" s="691"/>
      <c r="BP30" s="691"/>
      <c r="BQ30" s="692"/>
      <c r="BR30" s="673" t="s">
        <v>311</v>
      </c>
      <c r="BS30" s="691"/>
      <c r="BT30" s="691"/>
      <c r="BU30" s="691"/>
      <c r="BV30" s="691"/>
      <c r="BW30" s="691"/>
      <c r="BX30" s="691"/>
      <c r="BY30" s="691"/>
      <c r="BZ30" s="691"/>
      <c r="CA30" s="691"/>
      <c r="CB30" s="692"/>
      <c r="CD30" s="642"/>
      <c r="CE30" s="643"/>
      <c r="CF30" s="618" t="s">
        <v>312</v>
      </c>
      <c r="CG30" s="619"/>
      <c r="CH30" s="619"/>
      <c r="CI30" s="619"/>
      <c r="CJ30" s="619"/>
      <c r="CK30" s="619"/>
      <c r="CL30" s="619"/>
      <c r="CM30" s="619"/>
      <c r="CN30" s="619"/>
      <c r="CO30" s="619"/>
      <c r="CP30" s="619"/>
      <c r="CQ30" s="620"/>
      <c r="CR30" s="621">
        <v>53679893</v>
      </c>
      <c r="CS30" s="622"/>
      <c r="CT30" s="622"/>
      <c r="CU30" s="622"/>
      <c r="CV30" s="622"/>
      <c r="CW30" s="622"/>
      <c r="CX30" s="622"/>
      <c r="CY30" s="623"/>
      <c r="CZ30" s="624">
        <v>8.1999999999999993</v>
      </c>
      <c r="DA30" s="636"/>
      <c r="DB30" s="636"/>
      <c r="DC30" s="637"/>
      <c r="DD30" s="627">
        <v>53549869</v>
      </c>
      <c r="DE30" s="622"/>
      <c r="DF30" s="622"/>
      <c r="DG30" s="622"/>
      <c r="DH30" s="622"/>
      <c r="DI30" s="622"/>
      <c r="DJ30" s="622"/>
      <c r="DK30" s="623"/>
      <c r="DL30" s="627">
        <v>53549869</v>
      </c>
      <c r="DM30" s="622"/>
      <c r="DN30" s="622"/>
      <c r="DO30" s="622"/>
      <c r="DP30" s="622"/>
      <c r="DQ30" s="622"/>
      <c r="DR30" s="622"/>
      <c r="DS30" s="622"/>
      <c r="DT30" s="622"/>
      <c r="DU30" s="622"/>
      <c r="DV30" s="623"/>
      <c r="DW30" s="624">
        <v>16.100000000000001</v>
      </c>
      <c r="DX30" s="636"/>
      <c r="DY30" s="636"/>
      <c r="DZ30" s="636"/>
      <c r="EA30" s="636"/>
      <c r="EB30" s="636"/>
      <c r="EC30" s="648"/>
    </row>
    <row r="31" spans="2:133" ht="11.25" customHeight="1" x14ac:dyDescent="0.15">
      <c r="B31" s="688" t="s">
        <v>313</v>
      </c>
      <c r="C31" s="689"/>
      <c r="D31" s="689"/>
      <c r="E31" s="689"/>
      <c r="F31" s="689"/>
      <c r="G31" s="689"/>
      <c r="H31" s="689"/>
      <c r="I31" s="689"/>
      <c r="J31" s="689"/>
      <c r="K31" s="689"/>
      <c r="L31" s="689"/>
      <c r="M31" s="689"/>
      <c r="N31" s="689"/>
      <c r="O31" s="689"/>
      <c r="P31" s="689"/>
      <c r="Q31" s="690"/>
      <c r="R31" s="621" t="s">
        <v>256</v>
      </c>
      <c r="S31" s="622"/>
      <c r="T31" s="622"/>
      <c r="U31" s="622"/>
      <c r="V31" s="622"/>
      <c r="W31" s="622"/>
      <c r="X31" s="622"/>
      <c r="Y31" s="623"/>
      <c r="Z31" s="659" t="s">
        <v>236</v>
      </c>
      <c r="AA31" s="659"/>
      <c r="AB31" s="659"/>
      <c r="AC31" s="659"/>
      <c r="AD31" s="660" t="s">
        <v>139</v>
      </c>
      <c r="AE31" s="660"/>
      <c r="AF31" s="660"/>
      <c r="AG31" s="660"/>
      <c r="AH31" s="660"/>
      <c r="AI31" s="660"/>
      <c r="AJ31" s="660"/>
      <c r="AK31" s="660"/>
      <c r="AL31" s="624" t="s">
        <v>256</v>
      </c>
      <c r="AM31" s="625"/>
      <c r="AN31" s="625"/>
      <c r="AO31" s="661"/>
      <c r="AP31" s="693" t="s">
        <v>314</v>
      </c>
      <c r="AQ31" s="694"/>
      <c r="AR31" s="694"/>
      <c r="AS31" s="694"/>
      <c r="AT31" s="695" t="s">
        <v>315</v>
      </c>
      <c r="AU31" s="218"/>
      <c r="AV31" s="218"/>
      <c r="AW31" s="218"/>
      <c r="AX31" s="679" t="s">
        <v>188</v>
      </c>
      <c r="AY31" s="680"/>
      <c r="AZ31" s="680"/>
      <c r="BA31" s="680"/>
      <c r="BB31" s="680"/>
      <c r="BC31" s="680"/>
      <c r="BD31" s="680"/>
      <c r="BE31" s="680"/>
      <c r="BF31" s="681"/>
      <c r="BG31" s="683">
        <v>99.4</v>
      </c>
      <c r="BH31" s="684"/>
      <c r="BI31" s="684"/>
      <c r="BJ31" s="684"/>
      <c r="BK31" s="684"/>
      <c r="BL31" s="684"/>
      <c r="BM31" s="685">
        <v>98.3</v>
      </c>
      <c r="BN31" s="684"/>
      <c r="BO31" s="684"/>
      <c r="BP31" s="684"/>
      <c r="BQ31" s="686"/>
      <c r="BR31" s="683">
        <v>99.4</v>
      </c>
      <c r="BS31" s="684"/>
      <c r="BT31" s="684"/>
      <c r="BU31" s="684"/>
      <c r="BV31" s="684"/>
      <c r="BW31" s="684"/>
      <c r="BX31" s="685">
        <v>98.3</v>
      </c>
      <c r="BY31" s="684"/>
      <c r="BZ31" s="684"/>
      <c r="CA31" s="684"/>
      <c r="CB31" s="686"/>
      <c r="CD31" s="642"/>
      <c r="CE31" s="643"/>
      <c r="CF31" s="618" t="s">
        <v>316</v>
      </c>
      <c r="CG31" s="619"/>
      <c r="CH31" s="619"/>
      <c r="CI31" s="619"/>
      <c r="CJ31" s="619"/>
      <c r="CK31" s="619"/>
      <c r="CL31" s="619"/>
      <c r="CM31" s="619"/>
      <c r="CN31" s="619"/>
      <c r="CO31" s="619"/>
      <c r="CP31" s="619"/>
      <c r="CQ31" s="620"/>
      <c r="CR31" s="621">
        <v>1360386</v>
      </c>
      <c r="CS31" s="634"/>
      <c r="CT31" s="634"/>
      <c r="CU31" s="634"/>
      <c r="CV31" s="634"/>
      <c r="CW31" s="634"/>
      <c r="CX31" s="634"/>
      <c r="CY31" s="635"/>
      <c r="CZ31" s="624">
        <v>0.2</v>
      </c>
      <c r="DA31" s="636"/>
      <c r="DB31" s="636"/>
      <c r="DC31" s="637"/>
      <c r="DD31" s="627">
        <v>1360386</v>
      </c>
      <c r="DE31" s="634"/>
      <c r="DF31" s="634"/>
      <c r="DG31" s="634"/>
      <c r="DH31" s="634"/>
      <c r="DI31" s="634"/>
      <c r="DJ31" s="634"/>
      <c r="DK31" s="635"/>
      <c r="DL31" s="627">
        <v>1360386</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15">
      <c r="B32" s="618" t="s">
        <v>317</v>
      </c>
      <c r="C32" s="619"/>
      <c r="D32" s="619"/>
      <c r="E32" s="619"/>
      <c r="F32" s="619"/>
      <c r="G32" s="619"/>
      <c r="H32" s="619"/>
      <c r="I32" s="619"/>
      <c r="J32" s="619"/>
      <c r="K32" s="619"/>
      <c r="L32" s="619"/>
      <c r="M32" s="619"/>
      <c r="N32" s="619"/>
      <c r="O32" s="619"/>
      <c r="P32" s="619"/>
      <c r="Q32" s="620"/>
      <c r="R32" s="621">
        <v>31073360</v>
      </c>
      <c r="S32" s="622"/>
      <c r="T32" s="622"/>
      <c r="U32" s="622"/>
      <c r="V32" s="622"/>
      <c r="W32" s="622"/>
      <c r="X32" s="622"/>
      <c r="Y32" s="623"/>
      <c r="Z32" s="659">
        <v>4.7</v>
      </c>
      <c r="AA32" s="659"/>
      <c r="AB32" s="659"/>
      <c r="AC32" s="659"/>
      <c r="AD32" s="660" t="s">
        <v>236</v>
      </c>
      <c r="AE32" s="660"/>
      <c r="AF32" s="660"/>
      <c r="AG32" s="660"/>
      <c r="AH32" s="660"/>
      <c r="AI32" s="660"/>
      <c r="AJ32" s="660"/>
      <c r="AK32" s="660"/>
      <c r="AL32" s="624" t="s">
        <v>256</v>
      </c>
      <c r="AM32" s="625"/>
      <c r="AN32" s="625"/>
      <c r="AO32" s="661"/>
      <c r="AP32" s="662"/>
      <c r="AQ32" s="663"/>
      <c r="AR32" s="663"/>
      <c r="AS32" s="663"/>
      <c r="AT32" s="696"/>
      <c r="AU32" s="214" t="s">
        <v>318</v>
      </c>
      <c r="AX32" s="618" t="s">
        <v>319</v>
      </c>
      <c r="AY32" s="619"/>
      <c r="AZ32" s="619"/>
      <c r="BA32" s="619"/>
      <c r="BB32" s="619"/>
      <c r="BC32" s="619"/>
      <c r="BD32" s="619"/>
      <c r="BE32" s="619"/>
      <c r="BF32" s="620"/>
      <c r="BG32" s="687">
        <v>99.2</v>
      </c>
      <c r="BH32" s="634"/>
      <c r="BI32" s="634"/>
      <c r="BJ32" s="634"/>
      <c r="BK32" s="634"/>
      <c r="BL32" s="634"/>
      <c r="BM32" s="625">
        <v>97.7</v>
      </c>
      <c r="BN32" s="634"/>
      <c r="BO32" s="634"/>
      <c r="BP32" s="634"/>
      <c r="BQ32" s="657"/>
      <c r="BR32" s="687">
        <v>99.3</v>
      </c>
      <c r="BS32" s="634"/>
      <c r="BT32" s="634"/>
      <c r="BU32" s="634"/>
      <c r="BV32" s="634"/>
      <c r="BW32" s="634"/>
      <c r="BX32" s="625">
        <v>97.7</v>
      </c>
      <c r="BY32" s="634"/>
      <c r="BZ32" s="634"/>
      <c r="CA32" s="634"/>
      <c r="CB32" s="657"/>
      <c r="CD32" s="644"/>
      <c r="CE32" s="645"/>
      <c r="CF32" s="618" t="s">
        <v>320</v>
      </c>
      <c r="CG32" s="619"/>
      <c r="CH32" s="619"/>
      <c r="CI32" s="619"/>
      <c r="CJ32" s="619"/>
      <c r="CK32" s="619"/>
      <c r="CL32" s="619"/>
      <c r="CM32" s="619"/>
      <c r="CN32" s="619"/>
      <c r="CO32" s="619"/>
      <c r="CP32" s="619"/>
      <c r="CQ32" s="620"/>
      <c r="CR32" s="621">
        <v>533</v>
      </c>
      <c r="CS32" s="622"/>
      <c r="CT32" s="622"/>
      <c r="CU32" s="622"/>
      <c r="CV32" s="622"/>
      <c r="CW32" s="622"/>
      <c r="CX32" s="622"/>
      <c r="CY32" s="623"/>
      <c r="CZ32" s="624">
        <v>0</v>
      </c>
      <c r="DA32" s="636"/>
      <c r="DB32" s="636"/>
      <c r="DC32" s="637"/>
      <c r="DD32" s="627">
        <v>533</v>
      </c>
      <c r="DE32" s="622"/>
      <c r="DF32" s="622"/>
      <c r="DG32" s="622"/>
      <c r="DH32" s="622"/>
      <c r="DI32" s="622"/>
      <c r="DJ32" s="622"/>
      <c r="DK32" s="623"/>
      <c r="DL32" s="627">
        <v>533</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321</v>
      </c>
      <c r="C33" s="619"/>
      <c r="D33" s="619"/>
      <c r="E33" s="619"/>
      <c r="F33" s="619"/>
      <c r="G33" s="619"/>
      <c r="H33" s="619"/>
      <c r="I33" s="619"/>
      <c r="J33" s="619"/>
      <c r="K33" s="619"/>
      <c r="L33" s="619"/>
      <c r="M33" s="619"/>
      <c r="N33" s="619"/>
      <c r="O33" s="619"/>
      <c r="P33" s="619"/>
      <c r="Q33" s="620"/>
      <c r="R33" s="621">
        <v>1443110</v>
      </c>
      <c r="S33" s="622"/>
      <c r="T33" s="622"/>
      <c r="U33" s="622"/>
      <c r="V33" s="622"/>
      <c r="W33" s="622"/>
      <c r="X33" s="622"/>
      <c r="Y33" s="623"/>
      <c r="Z33" s="659">
        <v>0.2</v>
      </c>
      <c r="AA33" s="659"/>
      <c r="AB33" s="659"/>
      <c r="AC33" s="659"/>
      <c r="AD33" s="660">
        <v>492975</v>
      </c>
      <c r="AE33" s="660"/>
      <c r="AF33" s="660"/>
      <c r="AG33" s="660"/>
      <c r="AH33" s="660"/>
      <c r="AI33" s="660"/>
      <c r="AJ33" s="660"/>
      <c r="AK33" s="660"/>
      <c r="AL33" s="624">
        <v>0.2</v>
      </c>
      <c r="AM33" s="625"/>
      <c r="AN33" s="625"/>
      <c r="AO33" s="661"/>
      <c r="AP33" s="664"/>
      <c r="AQ33" s="665"/>
      <c r="AR33" s="665"/>
      <c r="AS33" s="665"/>
      <c r="AT33" s="697"/>
      <c r="AU33" s="219"/>
      <c r="AV33" s="219"/>
      <c r="AW33" s="219"/>
      <c r="AX33" s="602" t="s">
        <v>322</v>
      </c>
      <c r="AY33" s="603"/>
      <c r="AZ33" s="603"/>
      <c r="BA33" s="603"/>
      <c r="BB33" s="603"/>
      <c r="BC33" s="603"/>
      <c r="BD33" s="603"/>
      <c r="BE33" s="603"/>
      <c r="BF33" s="604"/>
      <c r="BG33" s="682">
        <v>99.6</v>
      </c>
      <c r="BH33" s="606"/>
      <c r="BI33" s="606"/>
      <c r="BJ33" s="606"/>
      <c r="BK33" s="606"/>
      <c r="BL33" s="606"/>
      <c r="BM33" s="652">
        <v>99.1</v>
      </c>
      <c r="BN33" s="606"/>
      <c r="BO33" s="606"/>
      <c r="BP33" s="606"/>
      <c r="BQ33" s="669"/>
      <c r="BR33" s="682">
        <v>99.6</v>
      </c>
      <c r="BS33" s="606"/>
      <c r="BT33" s="606"/>
      <c r="BU33" s="606"/>
      <c r="BV33" s="606"/>
      <c r="BW33" s="606"/>
      <c r="BX33" s="652">
        <v>99</v>
      </c>
      <c r="BY33" s="606"/>
      <c r="BZ33" s="606"/>
      <c r="CA33" s="606"/>
      <c r="CB33" s="669"/>
      <c r="CD33" s="618" t="s">
        <v>323</v>
      </c>
      <c r="CE33" s="619"/>
      <c r="CF33" s="619"/>
      <c r="CG33" s="619"/>
      <c r="CH33" s="619"/>
      <c r="CI33" s="619"/>
      <c r="CJ33" s="619"/>
      <c r="CK33" s="619"/>
      <c r="CL33" s="619"/>
      <c r="CM33" s="619"/>
      <c r="CN33" s="619"/>
      <c r="CO33" s="619"/>
      <c r="CP33" s="619"/>
      <c r="CQ33" s="620"/>
      <c r="CR33" s="621">
        <v>235522856</v>
      </c>
      <c r="CS33" s="634"/>
      <c r="CT33" s="634"/>
      <c r="CU33" s="634"/>
      <c r="CV33" s="634"/>
      <c r="CW33" s="634"/>
      <c r="CX33" s="634"/>
      <c r="CY33" s="635"/>
      <c r="CZ33" s="624">
        <v>35.799999999999997</v>
      </c>
      <c r="DA33" s="636"/>
      <c r="DB33" s="636"/>
      <c r="DC33" s="637"/>
      <c r="DD33" s="627">
        <v>145393266</v>
      </c>
      <c r="DE33" s="634"/>
      <c r="DF33" s="634"/>
      <c r="DG33" s="634"/>
      <c r="DH33" s="634"/>
      <c r="DI33" s="634"/>
      <c r="DJ33" s="634"/>
      <c r="DK33" s="635"/>
      <c r="DL33" s="627">
        <v>103444144</v>
      </c>
      <c r="DM33" s="634"/>
      <c r="DN33" s="634"/>
      <c r="DO33" s="634"/>
      <c r="DP33" s="634"/>
      <c r="DQ33" s="634"/>
      <c r="DR33" s="634"/>
      <c r="DS33" s="634"/>
      <c r="DT33" s="634"/>
      <c r="DU33" s="634"/>
      <c r="DV33" s="635"/>
      <c r="DW33" s="624">
        <v>31.1</v>
      </c>
      <c r="DX33" s="636"/>
      <c r="DY33" s="636"/>
      <c r="DZ33" s="636"/>
      <c r="EA33" s="636"/>
      <c r="EB33" s="636"/>
      <c r="EC33" s="648"/>
    </row>
    <row r="34" spans="2:133" ht="11.25" customHeight="1" x14ac:dyDescent="0.15">
      <c r="B34" s="618" t="s">
        <v>324</v>
      </c>
      <c r="C34" s="619"/>
      <c r="D34" s="619"/>
      <c r="E34" s="619"/>
      <c r="F34" s="619"/>
      <c r="G34" s="619"/>
      <c r="H34" s="619"/>
      <c r="I34" s="619"/>
      <c r="J34" s="619"/>
      <c r="K34" s="619"/>
      <c r="L34" s="619"/>
      <c r="M34" s="619"/>
      <c r="N34" s="619"/>
      <c r="O34" s="619"/>
      <c r="P34" s="619"/>
      <c r="Q34" s="620"/>
      <c r="R34" s="621">
        <v>388833</v>
      </c>
      <c r="S34" s="622"/>
      <c r="T34" s="622"/>
      <c r="U34" s="622"/>
      <c r="V34" s="622"/>
      <c r="W34" s="622"/>
      <c r="X34" s="622"/>
      <c r="Y34" s="623"/>
      <c r="Z34" s="659">
        <v>0.1</v>
      </c>
      <c r="AA34" s="659"/>
      <c r="AB34" s="659"/>
      <c r="AC34" s="659"/>
      <c r="AD34" s="660" t="s">
        <v>236</v>
      </c>
      <c r="AE34" s="660"/>
      <c r="AF34" s="660"/>
      <c r="AG34" s="660"/>
      <c r="AH34" s="660"/>
      <c r="AI34" s="660"/>
      <c r="AJ34" s="660"/>
      <c r="AK34" s="660"/>
      <c r="AL34" s="624" t="s">
        <v>139</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325</v>
      </c>
      <c r="CE34" s="619"/>
      <c r="CF34" s="619"/>
      <c r="CG34" s="619"/>
      <c r="CH34" s="619"/>
      <c r="CI34" s="619"/>
      <c r="CJ34" s="619"/>
      <c r="CK34" s="619"/>
      <c r="CL34" s="619"/>
      <c r="CM34" s="619"/>
      <c r="CN34" s="619"/>
      <c r="CO34" s="619"/>
      <c r="CP34" s="619"/>
      <c r="CQ34" s="620"/>
      <c r="CR34" s="621">
        <v>96308164</v>
      </c>
      <c r="CS34" s="622"/>
      <c r="CT34" s="622"/>
      <c r="CU34" s="622"/>
      <c r="CV34" s="622"/>
      <c r="CW34" s="622"/>
      <c r="CX34" s="622"/>
      <c r="CY34" s="623"/>
      <c r="CZ34" s="624">
        <v>14.7</v>
      </c>
      <c r="DA34" s="636"/>
      <c r="DB34" s="636"/>
      <c r="DC34" s="637"/>
      <c r="DD34" s="627">
        <v>65886992</v>
      </c>
      <c r="DE34" s="622"/>
      <c r="DF34" s="622"/>
      <c r="DG34" s="622"/>
      <c r="DH34" s="622"/>
      <c r="DI34" s="622"/>
      <c r="DJ34" s="622"/>
      <c r="DK34" s="623"/>
      <c r="DL34" s="627">
        <v>61824888</v>
      </c>
      <c r="DM34" s="622"/>
      <c r="DN34" s="622"/>
      <c r="DO34" s="622"/>
      <c r="DP34" s="622"/>
      <c r="DQ34" s="622"/>
      <c r="DR34" s="622"/>
      <c r="DS34" s="622"/>
      <c r="DT34" s="622"/>
      <c r="DU34" s="622"/>
      <c r="DV34" s="623"/>
      <c r="DW34" s="624">
        <v>18.600000000000001</v>
      </c>
      <c r="DX34" s="636"/>
      <c r="DY34" s="636"/>
      <c r="DZ34" s="636"/>
      <c r="EA34" s="636"/>
      <c r="EB34" s="636"/>
      <c r="EC34" s="648"/>
    </row>
    <row r="35" spans="2:133" ht="11.25" customHeight="1" x14ac:dyDescent="0.15">
      <c r="B35" s="618" t="s">
        <v>326</v>
      </c>
      <c r="C35" s="619"/>
      <c r="D35" s="619"/>
      <c r="E35" s="619"/>
      <c r="F35" s="619"/>
      <c r="G35" s="619"/>
      <c r="H35" s="619"/>
      <c r="I35" s="619"/>
      <c r="J35" s="619"/>
      <c r="K35" s="619"/>
      <c r="L35" s="619"/>
      <c r="M35" s="619"/>
      <c r="N35" s="619"/>
      <c r="O35" s="619"/>
      <c r="P35" s="619"/>
      <c r="Q35" s="620"/>
      <c r="R35" s="621">
        <v>1784455</v>
      </c>
      <c r="S35" s="622"/>
      <c r="T35" s="622"/>
      <c r="U35" s="622"/>
      <c r="V35" s="622"/>
      <c r="W35" s="622"/>
      <c r="X35" s="622"/>
      <c r="Y35" s="623"/>
      <c r="Z35" s="659">
        <v>0.3</v>
      </c>
      <c r="AA35" s="659"/>
      <c r="AB35" s="659"/>
      <c r="AC35" s="659"/>
      <c r="AD35" s="660" t="s">
        <v>236</v>
      </c>
      <c r="AE35" s="660"/>
      <c r="AF35" s="660"/>
      <c r="AG35" s="660"/>
      <c r="AH35" s="660"/>
      <c r="AI35" s="660"/>
      <c r="AJ35" s="660"/>
      <c r="AK35" s="660"/>
      <c r="AL35" s="624" t="s">
        <v>236</v>
      </c>
      <c r="AM35" s="625"/>
      <c r="AN35" s="625"/>
      <c r="AO35" s="661"/>
      <c r="AP35" s="222"/>
      <c r="AQ35" s="673" t="s">
        <v>327</v>
      </c>
      <c r="AR35" s="674"/>
      <c r="AS35" s="674"/>
      <c r="AT35" s="674"/>
      <c r="AU35" s="674"/>
      <c r="AV35" s="674"/>
      <c r="AW35" s="674"/>
      <c r="AX35" s="674"/>
      <c r="AY35" s="674"/>
      <c r="AZ35" s="674"/>
      <c r="BA35" s="674"/>
      <c r="BB35" s="674"/>
      <c r="BC35" s="674"/>
      <c r="BD35" s="674"/>
      <c r="BE35" s="674"/>
      <c r="BF35" s="675"/>
      <c r="BG35" s="673" t="s">
        <v>328</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329</v>
      </c>
      <c r="CE35" s="619"/>
      <c r="CF35" s="619"/>
      <c r="CG35" s="619"/>
      <c r="CH35" s="619"/>
      <c r="CI35" s="619"/>
      <c r="CJ35" s="619"/>
      <c r="CK35" s="619"/>
      <c r="CL35" s="619"/>
      <c r="CM35" s="619"/>
      <c r="CN35" s="619"/>
      <c r="CO35" s="619"/>
      <c r="CP35" s="619"/>
      <c r="CQ35" s="620"/>
      <c r="CR35" s="621">
        <v>5866047</v>
      </c>
      <c r="CS35" s="634"/>
      <c r="CT35" s="634"/>
      <c r="CU35" s="634"/>
      <c r="CV35" s="634"/>
      <c r="CW35" s="634"/>
      <c r="CX35" s="634"/>
      <c r="CY35" s="635"/>
      <c r="CZ35" s="624">
        <v>0.9</v>
      </c>
      <c r="DA35" s="636"/>
      <c r="DB35" s="636"/>
      <c r="DC35" s="637"/>
      <c r="DD35" s="627">
        <v>5263876</v>
      </c>
      <c r="DE35" s="634"/>
      <c r="DF35" s="634"/>
      <c r="DG35" s="634"/>
      <c r="DH35" s="634"/>
      <c r="DI35" s="634"/>
      <c r="DJ35" s="634"/>
      <c r="DK35" s="635"/>
      <c r="DL35" s="627">
        <v>5263876</v>
      </c>
      <c r="DM35" s="634"/>
      <c r="DN35" s="634"/>
      <c r="DO35" s="634"/>
      <c r="DP35" s="634"/>
      <c r="DQ35" s="634"/>
      <c r="DR35" s="634"/>
      <c r="DS35" s="634"/>
      <c r="DT35" s="634"/>
      <c r="DU35" s="634"/>
      <c r="DV35" s="635"/>
      <c r="DW35" s="624">
        <v>1.6</v>
      </c>
      <c r="DX35" s="636"/>
      <c r="DY35" s="636"/>
      <c r="DZ35" s="636"/>
      <c r="EA35" s="636"/>
      <c r="EB35" s="636"/>
      <c r="EC35" s="648"/>
    </row>
    <row r="36" spans="2:133" ht="11.25" customHeight="1" x14ac:dyDescent="0.15">
      <c r="B36" s="618" t="s">
        <v>330</v>
      </c>
      <c r="C36" s="619"/>
      <c r="D36" s="619"/>
      <c r="E36" s="619"/>
      <c r="F36" s="619"/>
      <c r="G36" s="619"/>
      <c r="H36" s="619"/>
      <c r="I36" s="619"/>
      <c r="J36" s="619"/>
      <c r="K36" s="619"/>
      <c r="L36" s="619"/>
      <c r="M36" s="619"/>
      <c r="N36" s="619"/>
      <c r="O36" s="619"/>
      <c r="P36" s="619"/>
      <c r="Q36" s="620"/>
      <c r="R36" s="621">
        <v>13923263</v>
      </c>
      <c r="S36" s="622"/>
      <c r="T36" s="622"/>
      <c r="U36" s="622"/>
      <c r="V36" s="622"/>
      <c r="W36" s="622"/>
      <c r="X36" s="622"/>
      <c r="Y36" s="623"/>
      <c r="Z36" s="659">
        <v>2.1</v>
      </c>
      <c r="AA36" s="659"/>
      <c r="AB36" s="659"/>
      <c r="AC36" s="659"/>
      <c r="AD36" s="660" t="s">
        <v>139</v>
      </c>
      <c r="AE36" s="660"/>
      <c r="AF36" s="660"/>
      <c r="AG36" s="660"/>
      <c r="AH36" s="660"/>
      <c r="AI36" s="660"/>
      <c r="AJ36" s="660"/>
      <c r="AK36" s="660"/>
      <c r="AL36" s="624" t="s">
        <v>256</v>
      </c>
      <c r="AM36" s="625"/>
      <c r="AN36" s="625"/>
      <c r="AO36" s="661"/>
      <c r="AP36" s="222"/>
      <c r="AQ36" s="670" t="s">
        <v>331</v>
      </c>
      <c r="AR36" s="671"/>
      <c r="AS36" s="671"/>
      <c r="AT36" s="671"/>
      <c r="AU36" s="671"/>
      <c r="AV36" s="671"/>
      <c r="AW36" s="671"/>
      <c r="AX36" s="671"/>
      <c r="AY36" s="672"/>
      <c r="AZ36" s="676">
        <v>43915314</v>
      </c>
      <c r="BA36" s="677"/>
      <c r="BB36" s="677"/>
      <c r="BC36" s="677"/>
      <c r="BD36" s="677"/>
      <c r="BE36" s="677"/>
      <c r="BF36" s="678"/>
      <c r="BG36" s="679" t="s">
        <v>332</v>
      </c>
      <c r="BH36" s="680"/>
      <c r="BI36" s="680"/>
      <c r="BJ36" s="680"/>
      <c r="BK36" s="680"/>
      <c r="BL36" s="680"/>
      <c r="BM36" s="680"/>
      <c r="BN36" s="680"/>
      <c r="BO36" s="680"/>
      <c r="BP36" s="680"/>
      <c r="BQ36" s="680"/>
      <c r="BR36" s="680"/>
      <c r="BS36" s="680"/>
      <c r="BT36" s="680"/>
      <c r="BU36" s="681"/>
      <c r="BV36" s="676">
        <v>188673</v>
      </c>
      <c r="BW36" s="677"/>
      <c r="BX36" s="677"/>
      <c r="BY36" s="677"/>
      <c r="BZ36" s="677"/>
      <c r="CA36" s="677"/>
      <c r="CB36" s="678"/>
      <c r="CD36" s="618" t="s">
        <v>333</v>
      </c>
      <c r="CE36" s="619"/>
      <c r="CF36" s="619"/>
      <c r="CG36" s="619"/>
      <c r="CH36" s="619"/>
      <c r="CI36" s="619"/>
      <c r="CJ36" s="619"/>
      <c r="CK36" s="619"/>
      <c r="CL36" s="619"/>
      <c r="CM36" s="619"/>
      <c r="CN36" s="619"/>
      <c r="CO36" s="619"/>
      <c r="CP36" s="619"/>
      <c r="CQ36" s="620"/>
      <c r="CR36" s="621">
        <v>43121222</v>
      </c>
      <c r="CS36" s="622"/>
      <c r="CT36" s="622"/>
      <c r="CU36" s="622"/>
      <c r="CV36" s="622"/>
      <c r="CW36" s="622"/>
      <c r="CX36" s="622"/>
      <c r="CY36" s="623"/>
      <c r="CZ36" s="624">
        <v>6.6</v>
      </c>
      <c r="DA36" s="636"/>
      <c r="DB36" s="636"/>
      <c r="DC36" s="637"/>
      <c r="DD36" s="627">
        <v>32040774</v>
      </c>
      <c r="DE36" s="622"/>
      <c r="DF36" s="622"/>
      <c r="DG36" s="622"/>
      <c r="DH36" s="622"/>
      <c r="DI36" s="622"/>
      <c r="DJ36" s="622"/>
      <c r="DK36" s="623"/>
      <c r="DL36" s="627">
        <v>12690554</v>
      </c>
      <c r="DM36" s="622"/>
      <c r="DN36" s="622"/>
      <c r="DO36" s="622"/>
      <c r="DP36" s="622"/>
      <c r="DQ36" s="622"/>
      <c r="DR36" s="622"/>
      <c r="DS36" s="622"/>
      <c r="DT36" s="622"/>
      <c r="DU36" s="622"/>
      <c r="DV36" s="623"/>
      <c r="DW36" s="624">
        <v>3.8</v>
      </c>
      <c r="DX36" s="636"/>
      <c r="DY36" s="636"/>
      <c r="DZ36" s="636"/>
      <c r="EA36" s="636"/>
      <c r="EB36" s="636"/>
      <c r="EC36" s="648"/>
    </row>
    <row r="37" spans="2:133" ht="11.25" customHeight="1" x14ac:dyDescent="0.15">
      <c r="B37" s="618" t="s">
        <v>334</v>
      </c>
      <c r="C37" s="619"/>
      <c r="D37" s="619"/>
      <c r="E37" s="619"/>
      <c r="F37" s="619"/>
      <c r="G37" s="619"/>
      <c r="H37" s="619"/>
      <c r="I37" s="619"/>
      <c r="J37" s="619"/>
      <c r="K37" s="619"/>
      <c r="L37" s="619"/>
      <c r="M37" s="619"/>
      <c r="N37" s="619"/>
      <c r="O37" s="619"/>
      <c r="P37" s="619"/>
      <c r="Q37" s="620"/>
      <c r="R37" s="621">
        <v>52205972</v>
      </c>
      <c r="S37" s="622"/>
      <c r="T37" s="622"/>
      <c r="U37" s="622"/>
      <c r="V37" s="622"/>
      <c r="W37" s="622"/>
      <c r="X37" s="622"/>
      <c r="Y37" s="623"/>
      <c r="Z37" s="659">
        <v>7.8</v>
      </c>
      <c r="AA37" s="659"/>
      <c r="AB37" s="659"/>
      <c r="AC37" s="659"/>
      <c r="AD37" s="660">
        <v>276671</v>
      </c>
      <c r="AE37" s="660"/>
      <c r="AF37" s="660"/>
      <c r="AG37" s="660"/>
      <c r="AH37" s="660"/>
      <c r="AI37" s="660"/>
      <c r="AJ37" s="660"/>
      <c r="AK37" s="660"/>
      <c r="AL37" s="624">
        <v>0.1</v>
      </c>
      <c r="AM37" s="625"/>
      <c r="AN37" s="625"/>
      <c r="AO37" s="661"/>
      <c r="AQ37" s="654" t="s">
        <v>335</v>
      </c>
      <c r="AR37" s="655"/>
      <c r="AS37" s="655"/>
      <c r="AT37" s="655"/>
      <c r="AU37" s="655"/>
      <c r="AV37" s="655"/>
      <c r="AW37" s="655"/>
      <c r="AX37" s="655"/>
      <c r="AY37" s="656"/>
      <c r="AZ37" s="621">
        <v>4852487</v>
      </c>
      <c r="BA37" s="622"/>
      <c r="BB37" s="622"/>
      <c r="BC37" s="622"/>
      <c r="BD37" s="634"/>
      <c r="BE37" s="634"/>
      <c r="BF37" s="657"/>
      <c r="BG37" s="618" t="s">
        <v>336</v>
      </c>
      <c r="BH37" s="619"/>
      <c r="BI37" s="619"/>
      <c r="BJ37" s="619"/>
      <c r="BK37" s="619"/>
      <c r="BL37" s="619"/>
      <c r="BM37" s="619"/>
      <c r="BN37" s="619"/>
      <c r="BO37" s="619"/>
      <c r="BP37" s="619"/>
      <c r="BQ37" s="619"/>
      <c r="BR37" s="619"/>
      <c r="BS37" s="619"/>
      <c r="BT37" s="619"/>
      <c r="BU37" s="620"/>
      <c r="BV37" s="621">
        <v>-473074</v>
      </c>
      <c r="BW37" s="622"/>
      <c r="BX37" s="622"/>
      <c r="BY37" s="622"/>
      <c r="BZ37" s="622"/>
      <c r="CA37" s="622"/>
      <c r="CB37" s="658"/>
      <c r="CD37" s="618" t="s">
        <v>337</v>
      </c>
      <c r="CE37" s="619"/>
      <c r="CF37" s="619"/>
      <c r="CG37" s="619"/>
      <c r="CH37" s="619"/>
      <c r="CI37" s="619"/>
      <c r="CJ37" s="619"/>
      <c r="CK37" s="619"/>
      <c r="CL37" s="619"/>
      <c r="CM37" s="619"/>
      <c r="CN37" s="619"/>
      <c r="CO37" s="619"/>
      <c r="CP37" s="619"/>
      <c r="CQ37" s="620"/>
      <c r="CR37" s="621">
        <v>23464</v>
      </c>
      <c r="CS37" s="634"/>
      <c r="CT37" s="634"/>
      <c r="CU37" s="634"/>
      <c r="CV37" s="634"/>
      <c r="CW37" s="634"/>
      <c r="CX37" s="634"/>
      <c r="CY37" s="635"/>
      <c r="CZ37" s="624">
        <v>0</v>
      </c>
      <c r="DA37" s="636"/>
      <c r="DB37" s="636"/>
      <c r="DC37" s="637"/>
      <c r="DD37" s="627">
        <v>23464</v>
      </c>
      <c r="DE37" s="634"/>
      <c r="DF37" s="634"/>
      <c r="DG37" s="634"/>
      <c r="DH37" s="634"/>
      <c r="DI37" s="634"/>
      <c r="DJ37" s="634"/>
      <c r="DK37" s="635"/>
      <c r="DL37" s="627">
        <v>21672</v>
      </c>
      <c r="DM37" s="634"/>
      <c r="DN37" s="634"/>
      <c r="DO37" s="634"/>
      <c r="DP37" s="634"/>
      <c r="DQ37" s="634"/>
      <c r="DR37" s="634"/>
      <c r="DS37" s="634"/>
      <c r="DT37" s="634"/>
      <c r="DU37" s="634"/>
      <c r="DV37" s="635"/>
      <c r="DW37" s="624">
        <v>0</v>
      </c>
      <c r="DX37" s="636"/>
      <c r="DY37" s="636"/>
      <c r="DZ37" s="636"/>
      <c r="EA37" s="636"/>
      <c r="EB37" s="636"/>
      <c r="EC37" s="648"/>
    </row>
    <row r="38" spans="2:133" ht="11.25" customHeight="1" x14ac:dyDescent="0.15">
      <c r="B38" s="618" t="s">
        <v>338</v>
      </c>
      <c r="C38" s="619"/>
      <c r="D38" s="619"/>
      <c r="E38" s="619"/>
      <c r="F38" s="619"/>
      <c r="G38" s="619"/>
      <c r="H38" s="619"/>
      <c r="I38" s="619"/>
      <c r="J38" s="619"/>
      <c r="K38" s="619"/>
      <c r="L38" s="619"/>
      <c r="M38" s="619"/>
      <c r="N38" s="619"/>
      <c r="O38" s="619"/>
      <c r="P38" s="619"/>
      <c r="Q38" s="620"/>
      <c r="R38" s="621">
        <v>55315508</v>
      </c>
      <c r="S38" s="622"/>
      <c r="T38" s="622"/>
      <c r="U38" s="622"/>
      <c r="V38" s="622"/>
      <c r="W38" s="622"/>
      <c r="X38" s="622"/>
      <c r="Y38" s="623"/>
      <c r="Z38" s="659">
        <v>8.3000000000000007</v>
      </c>
      <c r="AA38" s="659"/>
      <c r="AB38" s="659"/>
      <c r="AC38" s="659"/>
      <c r="AD38" s="660" t="s">
        <v>236</v>
      </c>
      <c r="AE38" s="660"/>
      <c r="AF38" s="660"/>
      <c r="AG38" s="660"/>
      <c r="AH38" s="660"/>
      <c r="AI38" s="660"/>
      <c r="AJ38" s="660"/>
      <c r="AK38" s="660"/>
      <c r="AL38" s="624" t="s">
        <v>236</v>
      </c>
      <c r="AM38" s="625"/>
      <c r="AN38" s="625"/>
      <c r="AO38" s="661"/>
      <c r="AQ38" s="654" t="s">
        <v>339</v>
      </c>
      <c r="AR38" s="655"/>
      <c r="AS38" s="655"/>
      <c r="AT38" s="655"/>
      <c r="AU38" s="655"/>
      <c r="AV38" s="655"/>
      <c r="AW38" s="655"/>
      <c r="AX38" s="655"/>
      <c r="AY38" s="656"/>
      <c r="AZ38" s="621">
        <v>3900930</v>
      </c>
      <c r="BA38" s="622"/>
      <c r="BB38" s="622"/>
      <c r="BC38" s="622"/>
      <c r="BD38" s="634"/>
      <c r="BE38" s="634"/>
      <c r="BF38" s="657"/>
      <c r="BG38" s="618" t="s">
        <v>340</v>
      </c>
      <c r="BH38" s="619"/>
      <c r="BI38" s="619"/>
      <c r="BJ38" s="619"/>
      <c r="BK38" s="619"/>
      <c r="BL38" s="619"/>
      <c r="BM38" s="619"/>
      <c r="BN38" s="619"/>
      <c r="BO38" s="619"/>
      <c r="BP38" s="619"/>
      <c r="BQ38" s="619"/>
      <c r="BR38" s="619"/>
      <c r="BS38" s="619"/>
      <c r="BT38" s="619"/>
      <c r="BU38" s="620"/>
      <c r="BV38" s="621">
        <v>148795</v>
      </c>
      <c r="BW38" s="622"/>
      <c r="BX38" s="622"/>
      <c r="BY38" s="622"/>
      <c r="BZ38" s="622"/>
      <c r="CA38" s="622"/>
      <c r="CB38" s="658"/>
      <c r="CD38" s="618" t="s">
        <v>341</v>
      </c>
      <c r="CE38" s="619"/>
      <c r="CF38" s="619"/>
      <c r="CG38" s="619"/>
      <c r="CH38" s="619"/>
      <c r="CI38" s="619"/>
      <c r="CJ38" s="619"/>
      <c r="CK38" s="619"/>
      <c r="CL38" s="619"/>
      <c r="CM38" s="619"/>
      <c r="CN38" s="619"/>
      <c r="CO38" s="619"/>
      <c r="CP38" s="619"/>
      <c r="CQ38" s="620"/>
      <c r="CR38" s="621">
        <v>35084151</v>
      </c>
      <c r="CS38" s="622"/>
      <c r="CT38" s="622"/>
      <c r="CU38" s="622"/>
      <c r="CV38" s="622"/>
      <c r="CW38" s="622"/>
      <c r="CX38" s="622"/>
      <c r="CY38" s="623"/>
      <c r="CZ38" s="624">
        <v>5.3</v>
      </c>
      <c r="DA38" s="636"/>
      <c r="DB38" s="636"/>
      <c r="DC38" s="637"/>
      <c r="DD38" s="627">
        <v>29093350</v>
      </c>
      <c r="DE38" s="622"/>
      <c r="DF38" s="622"/>
      <c r="DG38" s="622"/>
      <c r="DH38" s="622"/>
      <c r="DI38" s="622"/>
      <c r="DJ38" s="622"/>
      <c r="DK38" s="623"/>
      <c r="DL38" s="627">
        <v>23664826</v>
      </c>
      <c r="DM38" s="622"/>
      <c r="DN38" s="622"/>
      <c r="DO38" s="622"/>
      <c r="DP38" s="622"/>
      <c r="DQ38" s="622"/>
      <c r="DR38" s="622"/>
      <c r="DS38" s="622"/>
      <c r="DT38" s="622"/>
      <c r="DU38" s="622"/>
      <c r="DV38" s="623"/>
      <c r="DW38" s="624">
        <v>7.1</v>
      </c>
      <c r="DX38" s="636"/>
      <c r="DY38" s="636"/>
      <c r="DZ38" s="636"/>
      <c r="EA38" s="636"/>
      <c r="EB38" s="636"/>
      <c r="EC38" s="648"/>
    </row>
    <row r="39" spans="2:133" ht="11.25" customHeight="1" x14ac:dyDescent="0.15">
      <c r="B39" s="618" t="s">
        <v>342</v>
      </c>
      <c r="C39" s="619"/>
      <c r="D39" s="619"/>
      <c r="E39" s="619"/>
      <c r="F39" s="619"/>
      <c r="G39" s="619"/>
      <c r="H39" s="619"/>
      <c r="I39" s="619"/>
      <c r="J39" s="619"/>
      <c r="K39" s="619"/>
      <c r="L39" s="619"/>
      <c r="M39" s="619"/>
      <c r="N39" s="619"/>
      <c r="O39" s="619"/>
      <c r="P39" s="619"/>
      <c r="Q39" s="620"/>
      <c r="R39" s="621" t="s">
        <v>236</v>
      </c>
      <c r="S39" s="622"/>
      <c r="T39" s="622"/>
      <c r="U39" s="622"/>
      <c r="V39" s="622"/>
      <c r="W39" s="622"/>
      <c r="X39" s="622"/>
      <c r="Y39" s="623"/>
      <c r="Z39" s="659" t="s">
        <v>256</v>
      </c>
      <c r="AA39" s="659"/>
      <c r="AB39" s="659"/>
      <c r="AC39" s="659"/>
      <c r="AD39" s="660" t="s">
        <v>256</v>
      </c>
      <c r="AE39" s="660"/>
      <c r="AF39" s="660"/>
      <c r="AG39" s="660"/>
      <c r="AH39" s="660"/>
      <c r="AI39" s="660"/>
      <c r="AJ39" s="660"/>
      <c r="AK39" s="660"/>
      <c r="AL39" s="624" t="s">
        <v>236</v>
      </c>
      <c r="AM39" s="625"/>
      <c r="AN39" s="625"/>
      <c r="AO39" s="661"/>
      <c r="AQ39" s="654" t="s">
        <v>343</v>
      </c>
      <c r="AR39" s="655"/>
      <c r="AS39" s="655"/>
      <c r="AT39" s="655"/>
      <c r="AU39" s="655"/>
      <c r="AV39" s="655"/>
      <c r="AW39" s="655"/>
      <c r="AX39" s="655"/>
      <c r="AY39" s="656"/>
      <c r="AZ39" s="621">
        <v>1157903</v>
      </c>
      <c r="BA39" s="622"/>
      <c r="BB39" s="622"/>
      <c r="BC39" s="622"/>
      <c r="BD39" s="634"/>
      <c r="BE39" s="634"/>
      <c r="BF39" s="657"/>
      <c r="BG39" s="618" t="s">
        <v>344</v>
      </c>
      <c r="BH39" s="619"/>
      <c r="BI39" s="619"/>
      <c r="BJ39" s="619"/>
      <c r="BK39" s="619"/>
      <c r="BL39" s="619"/>
      <c r="BM39" s="619"/>
      <c r="BN39" s="619"/>
      <c r="BO39" s="619"/>
      <c r="BP39" s="619"/>
      <c r="BQ39" s="619"/>
      <c r="BR39" s="619"/>
      <c r="BS39" s="619"/>
      <c r="BT39" s="619"/>
      <c r="BU39" s="620"/>
      <c r="BV39" s="621">
        <v>214108</v>
      </c>
      <c r="BW39" s="622"/>
      <c r="BX39" s="622"/>
      <c r="BY39" s="622"/>
      <c r="BZ39" s="622"/>
      <c r="CA39" s="622"/>
      <c r="CB39" s="658"/>
      <c r="CD39" s="618" t="s">
        <v>345</v>
      </c>
      <c r="CE39" s="619"/>
      <c r="CF39" s="619"/>
      <c r="CG39" s="619"/>
      <c r="CH39" s="619"/>
      <c r="CI39" s="619"/>
      <c r="CJ39" s="619"/>
      <c r="CK39" s="619"/>
      <c r="CL39" s="619"/>
      <c r="CM39" s="619"/>
      <c r="CN39" s="619"/>
      <c r="CO39" s="619"/>
      <c r="CP39" s="619"/>
      <c r="CQ39" s="620"/>
      <c r="CR39" s="621">
        <v>13079359</v>
      </c>
      <c r="CS39" s="634"/>
      <c r="CT39" s="634"/>
      <c r="CU39" s="634"/>
      <c r="CV39" s="634"/>
      <c r="CW39" s="634"/>
      <c r="CX39" s="634"/>
      <c r="CY39" s="635"/>
      <c r="CZ39" s="624">
        <v>2</v>
      </c>
      <c r="DA39" s="636"/>
      <c r="DB39" s="636"/>
      <c r="DC39" s="637"/>
      <c r="DD39" s="627">
        <v>13001506</v>
      </c>
      <c r="DE39" s="634"/>
      <c r="DF39" s="634"/>
      <c r="DG39" s="634"/>
      <c r="DH39" s="634"/>
      <c r="DI39" s="634"/>
      <c r="DJ39" s="634"/>
      <c r="DK39" s="635"/>
      <c r="DL39" s="627" t="s">
        <v>139</v>
      </c>
      <c r="DM39" s="634"/>
      <c r="DN39" s="634"/>
      <c r="DO39" s="634"/>
      <c r="DP39" s="634"/>
      <c r="DQ39" s="634"/>
      <c r="DR39" s="634"/>
      <c r="DS39" s="634"/>
      <c r="DT39" s="634"/>
      <c r="DU39" s="634"/>
      <c r="DV39" s="635"/>
      <c r="DW39" s="624" t="s">
        <v>236</v>
      </c>
      <c r="DX39" s="636"/>
      <c r="DY39" s="636"/>
      <c r="DZ39" s="636"/>
      <c r="EA39" s="636"/>
      <c r="EB39" s="636"/>
      <c r="EC39" s="648"/>
    </row>
    <row r="40" spans="2:133" ht="11.25" customHeight="1" x14ac:dyDescent="0.15">
      <c r="B40" s="618" t="s">
        <v>346</v>
      </c>
      <c r="C40" s="619"/>
      <c r="D40" s="619"/>
      <c r="E40" s="619"/>
      <c r="F40" s="619"/>
      <c r="G40" s="619"/>
      <c r="H40" s="619"/>
      <c r="I40" s="619"/>
      <c r="J40" s="619"/>
      <c r="K40" s="619"/>
      <c r="L40" s="619"/>
      <c r="M40" s="619"/>
      <c r="N40" s="619"/>
      <c r="O40" s="619"/>
      <c r="P40" s="619"/>
      <c r="Q40" s="620"/>
      <c r="R40" s="621">
        <v>8279408</v>
      </c>
      <c r="S40" s="622"/>
      <c r="T40" s="622"/>
      <c r="U40" s="622"/>
      <c r="V40" s="622"/>
      <c r="W40" s="622"/>
      <c r="X40" s="622"/>
      <c r="Y40" s="623"/>
      <c r="Z40" s="659">
        <v>1.2</v>
      </c>
      <c r="AA40" s="659"/>
      <c r="AB40" s="659"/>
      <c r="AC40" s="659"/>
      <c r="AD40" s="660" t="s">
        <v>256</v>
      </c>
      <c r="AE40" s="660"/>
      <c r="AF40" s="660"/>
      <c r="AG40" s="660"/>
      <c r="AH40" s="660"/>
      <c r="AI40" s="660"/>
      <c r="AJ40" s="660"/>
      <c r="AK40" s="660"/>
      <c r="AL40" s="624" t="s">
        <v>236</v>
      </c>
      <c r="AM40" s="625"/>
      <c r="AN40" s="625"/>
      <c r="AO40" s="661"/>
      <c r="AQ40" s="654" t="s">
        <v>347</v>
      </c>
      <c r="AR40" s="655"/>
      <c r="AS40" s="655"/>
      <c r="AT40" s="655"/>
      <c r="AU40" s="655"/>
      <c r="AV40" s="655"/>
      <c r="AW40" s="655"/>
      <c r="AX40" s="655"/>
      <c r="AY40" s="656"/>
      <c r="AZ40" s="621">
        <v>216524</v>
      </c>
      <c r="BA40" s="622"/>
      <c r="BB40" s="622"/>
      <c r="BC40" s="622"/>
      <c r="BD40" s="634"/>
      <c r="BE40" s="634"/>
      <c r="BF40" s="657"/>
      <c r="BG40" s="662" t="s">
        <v>348</v>
      </c>
      <c r="BH40" s="663"/>
      <c r="BI40" s="663"/>
      <c r="BJ40" s="663"/>
      <c r="BK40" s="663"/>
      <c r="BL40" s="223"/>
      <c r="BM40" s="619" t="s">
        <v>349</v>
      </c>
      <c r="BN40" s="619"/>
      <c r="BO40" s="619"/>
      <c r="BP40" s="619"/>
      <c r="BQ40" s="619"/>
      <c r="BR40" s="619"/>
      <c r="BS40" s="619"/>
      <c r="BT40" s="619"/>
      <c r="BU40" s="620"/>
      <c r="BV40" s="621">
        <v>114</v>
      </c>
      <c r="BW40" s="622"/>
      <c r="BX40" s="622"/>
      <c r="BY40" s="622"/>
      <c r="BZ40" s="622"/>
      <c r="CA40" s="622"/>
      <c r="CB40" s="658"/>
      <c r="CD40" s="618" t="s">
        <v>350</v>
      </c>
      <c r="CE40" s="619"/>
      <c r="CF40" s="619"/>
      <c r="CG40" s="619"/>
      <c r="CH40" s="619"/>
      <c r="CI40" s="619"/>
      <c r="CJ40" s="619"/>
      <c r="CK40" s="619"/>
      <c r="CL40" s="619"/>
      <c r="CM40" s="619"/>
      <c r="CN40" s="619"/>
      <c r="CO40" s="619"/>
      <c r="CP40" s="619"/>
      <c r="CQ40" s="620"/>
      <c r="CR40" s="621">
        <v>42063913</v>
      </c>
      <c r="CS40" s="622"/>
      <c r="CT40" s="622"/>
      <c r="CU40" s="622"/>
      <c r="CV40" s="622"/>
      <c r="CW40" s="622"/>
      <c r="CX40" s="622"/>
      <c r="CY40" s="623"/>
      <c r="CZ40" s="624">
        <v>6.4</v>
      </c>
      <c r="DA40" s="636"/>
      <c r="DB40" s="636"/>
      <c r="DC40" s="637"/>
      <c r="DD40" s="627">
        <v>106768</v>
      </c>
      <c r="DE40" s="622"/>
      <c r="DF40" s="622"/>
      <c r="DG40" s="622"/>
      <c r="DH40" s="622"/>
      <c r="DI40" s="622"/>
      <c r="DJ40" s="622"/>
      <c r="DK40" s="623"/>
      <c r="DL40" s="627" t="s">
        <v>236</v>
      </c>
      <c r="DM40" s="622"/>
      <c r="DN40" s="622"/>
      <c r="DO40" s="622"/>
      <c r="DP40" s="622"/>
      <c r="DQ40" s="622"/>
      <c r="DR40" s="622"/>
      <c r="DS40" s="622"/>
      <c r="DT40" s="622"/>
      <c r="DU40" s="622"/>
      <c r="DV40" s="623"/>
      <c r="DW40" s="624" t="s">
        <v>256</v>
      </c>
      <c r="DX40" s="636"/>
      <c r="DY40" s="636"/>
      <c r="DZ40" s="636"/>
      <c r="EA40" s="636"/>
      <c r="EB40" s="636"/>
      <c r="EC40" s="648"/>
    </row>
    <row r="41" spans="2:133" ht="11.25" customHeight="1" x14ac:dyDescent="0.15">
      <c r="B41" s="602" t="s">
        <v>351</v>
      </c>
      <c r="C41" s="603"/>
      <c r="D41" s="603"/>
      <c r="E41" s="603"/>
      <c r="F41" s="603"/>
      <c r="G41" s="603"/>
      <c r="H41" s="603"/>
      <c r="I41" s="603"/>
      <c r="J41" s="603"/>
      <c r="K41" s="603"/>
      <c r="L41" s="603"/>
      <c r="M41" s="603"/>
      <c r="N41" s="603"/>
      <c r="O41" s="603"/>
      <c r="P41" s="603"/>
      <c r="Q41" s="604"/>
      <c r="R41" s="605">
        <v>666656729</v>
      </c>
      <c r="S41" s="646"/>
      <c r="T41" s="646"/>
      <c r="U41" s="646"/>
      <c r="V41" s="646"/>
      <c r="W41" s="646"/>
      <c r="X41" s="646"/>
      <c r="Y41" s="649"/>
      <c r="Z41" s="650">
        <v>100</v>
      </c>
      <c r="AA41" s="650"/>
      <c r="AB41" s="650"/>
      <c r="AC41" s="650"/>
      <c r="AD41" s="651">
        <v>324665930</v>
      </c>
      <c r="AE41" s="651"/>
      <c r="AF41" s="651"/>
      <c r="AG41" s="651"/>
      <c r="AH41" s="651"/>
      <c r="AI41" s="651"/>
      <c r="AJ41" s="651"/>
      <c r="AK41" s="651"/>
      <c r="AL41" s="608">
        <v>100</v>
      </c>
      <c r="AM41" s="652"/>
      <c r="AN41" s="652"/>
      <c r="AO41" s="653"/>
      <c r="AQ41" s="654" t="s">
        <v>352</v>
      </c>
      <c r="AR41" s="655"/>
      <c r="AS41" s="655"/>
      <c r="AT41" s="655"/>
      <c r="AU41" s="655"/>
      <c r="AV41" s="655"/>
      <c r="AW41" s="655"/>
      <c r="AX41" s="655"/>
      <c r="AY41" s="656"/>
      <c r="AZ41" s="621">
        <v>6602912</v>
      </c>
      <c r="BA41" s="622"/>
      <c r="BB41" s="622"/>
      <c r="BC41" s="622"/>
      <c r="BD41" s="634"/>
      <c r="BE41" s="634"/>
      <c r="BF41" s="657"/>
      <c r="BG41" s="662"/>
      <c r="BH41" s="663"/>
      <c r="BI41" s="663"/>
      <c r="BJ41" s="663"/>
      <c r="BK41" s="663"/>
      <c r="BL41" s="223"/>
      <c r="BM41" s="619" t="s">
        <v>353</v>
      </c>
      <c r="BN41" s="619"/>
      <c r="BO41" s="619"/>
      <c r="BP41" s="619"/>
      <c r="BQ41" s="619"/>
      <c r="BR41" s="619"/>
      <c r="BS41" s="619"/>
      <c r="BT41" s="619"/>
      <c r="BU41" s="620"/>
      <c r="BV41" s="621" t="s">
        <v>236</v>
      </c>
      <c r="BW41" s="622"/>
      <c r="BX41" s="622"/>
      <c r="BY41" s="622"/>
      <c r="BZ41" s="622"/>
      <c r="CA41" s="622"/>
      <c r="CB41" s="658"/>
      <c r="CD41" s="618" t="s">
        <v>354</v>
      </c>
      <c r="CE41" s="619"/>
      <c r="CF41" s="619"/>
      <c r="CG41" s="619"/>
      <c r="CH41" s="619"/>
      <c r="CI41" s="619"/>
      <c r="CJ41" s="619"/>
      <c r="CK41" s="619"/>
      <c r="CL41" s="619"/>
      <c r="CM41" s="619"/>
      <c r="CN41" s="619"/>
      <c r="CO41" s="619"/>
      <c r="CP41" s="619"/>
      <c r="CQ41" s="620"/>
      <c r="CR41" s="621" t="s">
        <v>256</v>
      </c>
      <c r="CS41" s="634"/>
      <c r="CT41" s="634"/>
      <c r="CU41" s="634"/>
      <c r="CV41" s="634"/>
      <c r="CW41" s="634"/>
      <c r="CX41" s="634"/>
      <c r="CY41" s="635"/>
      <c r="CZ41" s="624" t="s">
        <v>236</v>
      </c>
      <c r="DA41" s="636"/>
      <c r="DB41" s="636"/>
      <c r="DC41" s="637"/>
      <c r="DD41" s="627" t="s">
        <v>256</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355</v>
      </c>
      <c r="AR42" s="667"/>
      <c r="AS42" s="667"/>
      <c r="AT42" s="667"/>
      <c r="AU42" s="667"/>
      <c r="AV42" s="667"/>
      <c r="AW42" s="667"/>
      <c r="AX42" s="667"/>
      <c r="AY42" s="668"/>
      <c r="AZ42" s="605">
        <v>27184558</v>
      </c>
      <c r="BA42" s="646"/>
      <c r="BB42" s="646"/>
      <c r="BC42" s="646"/>
      <c r="BD42" s="606"/>
      <c r="BE42" s="606"/>
      <c r="BF42" s="669"/>
      <c r="BG42" s="664"/>
      <c r="BH42" s="665"/>
      <c r="BI42" s="665"/>
      <c r="BJ42" s="665"/>
      <c r="BK42" s="665"/>
      <c r="BL42" s="224"/>
      <c r="BM42" s="603" t="s">
        <v>356</v>
      </c>
      <c r="BN42" s="603"/>
      <c r="BO42" s="603"/>
      <c r="BP42" s="603"/>
      <c r="BQ42" s="603"/>
      <c r="BR42" s="603"/>
      <c r="BS42" s="603"/>
      <c r="BT42" s="603"/>
      <c r="BU42" s="604"/>
      <c r="BV42" s="605">
        <v>322</v>
      </c>
      <c r="BW42" s="646"/>
      <c r="BX42" s="646"/>
      <c r="BY42" s="646"/>
      <c r="BZ42" s="646"/>
      <c r="CA42" s="646"/>
      <c r="CB42" s="647"/>
      <c r="CD42" s="618" t="s">
        <v>357</v>
      </c>
      <c r="CE42" s="619"/>
      <c r="CF42" s="619"/>
      <c r="CG42" s="619"/>
      <c r="CH42" s="619"/>
      <c r="CI42" s="619"/>
      <c r="CJ42" s="619"/>
      <c r="CK42" s="619"/>
      <c r="CL42" s="619"/>
      <c r="CM42" s="619"/>
      <c r="CN42" s="619"/>
      <c r="CO42" s="619"/>
      <c r="CP42" s="619"/>
      <c r="CQ42" s="620"/>
      <c r="CR42" s="621">
        <v>72589524</v>
      </c>
      <c r="CS42" s="634"/>
      <c r="CT42" s="634"/>
      <c r="CU42" s="634"/>
      <c r="CV42" s="634"/>
      <c r="CW42" s="634"/>
      <c r="CX42" s="634"/>
      <c r="CY42" s="635"/>
      <c r="CZ42" s="624">
        <v>11</v>
      </c>
      <c r="DA42" s="636"/>
      <c r="DB42" s="636"/>
      <c r="DC42" s="637"/>
      <c r="DD42" s="627">
        <v>7648524</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358</v>
      </c>
      <c r="CD43" s="618" t="s">
        <v>359</v>
      </c>
      <c r="CE43" s="619"/>
      <c r="CF43" s="619"/>
      <c r="CG43" s="619"/>
      <c r="CH43" s="619"/>
      <c r="CI43" s="619"/>
      <c r="CJ43" s="619"/>
      <c r="CK43" s="619"/>
      <c r="CL43" s="619"/>
      <c r="CM43" s="619"/>
      <c r="CN43" s="619"/>
      <c r="CO43" s="619"/>
      <c r="CP43" s="619"/>
      <c r="CQ43" s="620"/>
      <c r="CR43" s="621">
        <v>1028787</v>
      </c>
      <c r="CS43" s="634"/>
      <c r="CT43" s="634"/>
      <c r="CU43" s="634"/>
      <c r="CV43" s="634"/>
      <c r="CW43" s="634"/>
      <c r="CX43" s="634"/>
      <c r="CY43" s="635"/>
      <c r="CZ43" s="624">
        <v>0.2</v>
      </c>
      <c r="DA43" s="636"/>
      <c r="DB43" s="636"/>
      <c r="DC43" s="637"/>
      <c r="DD43" s="627">
        <v>1028787</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360</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307</v>
      </c>
      <c r="CE44" s="641"/>
      <c r="CF44" s="618" t="s">
        <v>361</v>
      </c>
      <c r="CG44" s="619"/>
      <c r="CH44" s="619"/>
      <c r="CI44" s="619"/>
      <c r="CJ44" s="619"/>
      <c r="CK44" s="619"/>
      <c r="CL44" s="619"/>
      <c r="CM44" s="619"/>
      <c r="CN44" s="619"/>
      <c r="CO44" s="619"/>
      <c r="CP44" s="619"/>
      <c r="CQ44" s="620"/>
      <c r="CR44" s="621">
        <v>72586730</v>
      </c>
      <c r="CS44" s="622"/>
      <c r="CT44" s="622"/>
      <c r="CU44" s="622"/>
      <c r="CV44" s="622"/>
      <c r="CW44" s="622"/>
      <c r="CX44" s="622"/>
      <c r="CY44" s="623"/>
      <c r="CZ44" s="624">
        <v>11</v>
      </c>
      <c r="DA44" s="625"/>
      <c r="DB44" s="625"/>
      <c r="DC44" s="626"/>
      <c r="DD44" s="627">
        <v>7648430</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362</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363</v>
      </c>
      <c r="CG45" s="619"/>
      <c r="CH45" s="619"/>
      <c r="CI45" s="619"/>
      <c r="CJ45" s="619"/>
      <c r="CK45" s="619"/>
      <c r="CL45" s="619"/>
      <c r="CM45" s="619"/>
      <c r="CN45" s="619"/>
      <c r="CO45" s="619"/>
      <c r="CP45" s="619"/>
      <c r="CQ45" s="620"/>
      <c r="CR45" s="621">
        <v>28005030</v>
      </c>
      <c r="CS45" s="634"/>
      <c r="CT45" s="634"/>
      <c r="CU45" s="634"/>
      <c r="CV45" s="634"/>
      <c r="CW45" s="634"/>
      <c r="CX45" s="634"/>
      <c r="CY45" s="635"/>
      <c r="CZ45" s="624">
        <v>4.3</v>
      </c>
      <c r="DA45" s="636"/>
      <c r="DB45" s="636"/>
      <c r="DC45" s="637"/>
      <c r="DD45" s="627">
        <v>131441</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364</v>
      </c>
      <c r="CG46" s="619"/>
      <c r="CH46" s="619"/>
      <c r="CI46" s="619"/>
      <c r="CJ46" s="619"/>
      <c r="CK46" s="619"/>
      <c r="CL46" s="619"/>
      <c r="CM46" s="619"/>
      <c r="CN46" s="619"/>
      <c r="CO46" s="619"/>
      <c r="CP46" s="619"/>
      <c r="CQ46" s="620"/>
      <c r="CR46" s="621">
        <v>42270665</v>
      </c>
      <c r="CS46" s="622"/>
      <c r="CT46" s="622"/>
      <c r="CU46" s="622"/>
      <c r="CV46" s="622"/>
      <c r="CW46" s="622"/>
      <c r="CX46" s="622"/>
      <c r="CY46" s="623"/>
      <c r="CZ46" s="624">
        <v>6.4</v>
      </c>
      <c r="DA46" s="625"/>
      <c r="DB46" s="625"/>
      <c r="DC46" s="626"/>
      <c r="DD46" s="627">
        <v>7492959</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365</v>
      </c>
      <c r="CG47" s="619"/>
      <c r="CH47" s="619"/>
      <c r="CI47" s="619"/>
      <c r="CJ47" s="619"/>
      <c r="CK47" s="619"/>
      <c r="CL47" s="619"/>
      <c r="CM47" s="619"/>
      <c r="CN47" s="619"/>
      <c r="CO47" s="619"/>
      <c r="CP47" s="619"/>
      <c r="CQ47" s="620"/>
      <c r="CR47" s="621">
        <v>2794</v>
      </c>
      <c r="CS47" s="634"/>
      <c r="CT47" s="634"/>
      <c r="CU47" s="634"/>
      <c r="CV47" s="634"/>
      <c r="CW47" s="634"/>
      <c r="CX47" s="634"/>
      <c r="CY47" s="635"/>
      <c r="CZ47" s="624">
        <v>0</v>
      </c>
      <c r="DA47" s="636"/>
      <c r="DB47" s="636"/>
      <c r="DC47" s="637"/>
      <c r="DD47" s="627">
        <v>94</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366</v>
      </c>
      <c r="CG48" s="619"/>
      <c r="CH48" s="619"/>
      <c r="CI48" s="619"/>
      <c r="CJ48" s="619"/>
      <c r="CK48" s="619"/>
      <c r="CL48" s="619"/>
      <c r="CM48" s="619"/>
      <c r="CN48" s="619"/>
      <c r="CO48" s="619"/>
      <c r="CP48" s="619"/>
      <c r="CQ48" s="620"/>
      <c r="CR48" s="621" t="s">
        <v>236</v>
      </c>
      <c r="CS48" s="622"/>
      <c r="CT48" s="622"/>
      <c r="CU48" s="622"/>
      <c r="CV48" s="622"/>
      <c r="CW48" s="622"/>
      <c r="CX48" s="622"/>
      <c r="CY48" s="623"/>
      <c r="CZ48" s="624" t="s">
        <v>236</v>
      </c>
      <c r="DA48" s="625"/>
      <c r="DB48" s="625"/>
      <c r="DC48" s="626"/>
      <c r="DD48" s="627" t="s">
        <v>236</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367</v>
      </c>
      <c r="CE49" s="603"/>
      <c r="CF49" s="603"/>
      <c r="CG49" s="603"/>
      <c r="CH49" s="603"/>
      <c r="CI49" s="603"/>
      <c r="CJ49" s="603"/>
      <c r="CK49" s="603"/>
      <c r="CL49" s="603"/>
      <c r="CM49" s="603"/>
      <c r="CN49" s="603"/>
      <c r="CO49" s="603"/>
      <c r="CP49" s="603"/>
      <c r="CQ49" s="604"/>
      <c r="CR49" s="605">
        <v>657348945</v>
      </c>
      <c r="CS49" s="606"/>
      <c r="CT49" s="606"/>
      <c r="CU49" s="606"/>
      <c r="CV49" s="606"/>
      <c r="CW49" s="606"/>
      <c r="CX49" s="606"/>
      <c r="CY49" s="607"/>
      <c r="CZ49" s="608">
        <v>100</v>
      </c>
      <c r="DA49" s="609"/>
      <c r="DB49" s="609"/>
      <c r="DC49" s="610"/>
      <c r="DD49" s="611">
        <v>371903384</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b7IKMzAnZBF3mOgTjHKBm2ZDpMUCh600m0u545fFM2diJFalcV3y+KdzxhHYurcDI34Yb1eQ4yIkIkRrIyjUaw==" saltValue="dW8LGhZxcSFd+6dLb5le2A==" spinCount="100000" sheet="1" objects="1" scenarios="1"/>
  <customSheetViews>
    <customSheetView guid="{F6849D1C-DEF9-4AC8-9B6C-3EF7D5A78719}" showGridLines="0" fitToPage="1" hiddenRows="1" hiddenColumns="1" topLeftCell="A19">
      <pageMargins left="0" right="0" top="0.39370078740157483" bottom="0.39370078740157483" header="0.19685039370078741" footer="0.19685039370078741"/>
      <printOptions horizontalCentered="1"/>
      <pageSetup paperSize="9" scale="70" orientation="landscape" r:id="rId1"/>
      <headerFooter alignWithMargins="0">
        <oddFooter>&amp;C&amp;P/&amp;N</oddFooter>
      </headerFooter>
    </customSheetView>
  </customSheetViews>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2"/>
  <headerFooter alignWithMargins="0">
    <oddFooter>&amp;C&amp;P/&amp;N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5" zeroHeight="1" x14ac:dyDescent="0.15"/>
  <cols>
    <col min="1" max="130" width="2.8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3" t="s">
        <v>368</v>
      </c>
      <c r="B2" s="1093"/>
      <c r="C2" s="1093"/>
      <c r="D2" s="1093"/>
      <c r="E2" s="1093"/>
      <c r="F2" s="1093"/>
      <c r="G2" s="1093"/>
      <c r="H2" s="1093"/>
      <c r="I2" s="1093"/>
      <c r="J2" s="1093"/>
      <c r="K2" s="1093"/>
      <c r="L2" s="1093"/>
      <c r="M2" s="1093"/>
      <c r="N2" s="1093"/>
      <c r="O2" s="1093"/>
      <c r="P2" s="1093"/>
      <c r="Q2" s="1093"/>
      <c r="R2" s="1093"/>
      <c r="S2" s="1093"/>
      <c r="T2" s="1093"/>
      <c r="U2" s="1093"/>
      <c r="V2" s="1093"/>
      <c r="W2" s="1093"/>
      <c r="X2" s="1093"/>
      <c r="Y2" s="1093"/>
      <c r="Z2" s="1093"/>
      <c r="AA2" s="1093"/>
      <c r="AB2" s="1093"/>
      <c r="AC2" s="1093"/>
      <c r="AD2" s="1093"/>
      <c r="AE2" s="1093"/>
      <c r="AF2" s="1093"/>
      <c r="AG2" s="1093"/>
      <c r="AH2" s="1093"/>
      <c r="AI2" s="1093"/>
      <c r="AJ2" s="1093"/>
      <c r="AK2" s="1093"/>
      <c r="AL2" s="1093"/>
      <c r="AM2" s="1093"/>
      <c r="AN2" s="1093"/>
      <c r="AO2" s="1093"/>
      <c r="AP2" s="1093"/>
      <c r="AQ2" s="1093"/>
      <c r="AR2" s="1093"/>
      <c r="AS2" s="1093"/>
      <c r="AT2" s="1093"/>
      <c r="AU2" s="1093"/>
      <c r="AV2" s="1093"/>
      <c r="AW2" s="1093"/>
      <c r="AX2" s="1093"/>
      <c r="AY2" s="1093"/>
      <c r="AZ2" s="1093"/>
      <c r="BA2" s="1093"/>
      <c r="BB2" s="1093"/>
      <c r="BC2" s="1093"/>
      <c r="BD2" s="1093"/>
      <c r="BE2" s="1093"/>
      <c r="BF2" s="1093"/>
      <c r="BG2" s="1093"/>
      <c r="BH2" s="1093"/>
      <c r="BI2" s="1093"/>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4" t="s">
        <v>369</v>
      </c>
      <c r="DK2" s="1095"/>
      <c r="DL2" s="1095"/>
      <c r="DM2" s="1095"/>
      <c r="DN2" s="1095"/>
      <c r="DO2" s="1096"/>
      <c r="DP2" s="228"/>
      <c r="DQ2" s="1094" t="s">
        <v>370</v>
      </c>
      <c r="DR2" s="1095"/>
      <c r="DS2" s="1095"/>
      <c r="DT2" s="1095"/>
      <c r="DU2" s="1095"/>
      <c r="DV2" s="1095"/>
      <c r="DW2" s="1095"/>
      <c r="DX2" s="1095"/>
      <c r="DY2" s="1095"/>
      <c r="DZ2" s="1096"/>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66" t="s">
        <v>371</v>
      </c>
      <c r="B4" s="1066"/>
      <c r="C4" s="1066"/>
      <c r="D4" s="1066"/>
      <c r="E4" s="1066"/>
      <c r="F4" s="1066"/>
      <c r="G4" s="1066"/>
      <c r="H4" s="1066"/>
      <c r="I4" s="1066"/>
      <c r="J4" s="1066"/>
      <c r="K4" s="1066"/>
      <c r="L4" s="1066"/>
      <c r="M4" s="1066"/>
      <c r="N4" s="1066"/>
      <c r="O4" s="1066"/>
      <c r="P4" s="1066"/>
      <c r="Q4" s="1066"/>
      <c r="R4" s="1066"/>
      <c r="S4" s="1066"/>
      <c r="T4" s="1066"/>
      <c r="U4" s="1066"/>
      <c r="V4" s="1066"/>
      <c r="W4" s="1066"/>
      <c r="X4" s="1066"/>
      <c r="Y4" s="1066"/>
      <c r="Z4" s="1066"/>
      <c r="AA4" s="1066"/>
      <c r="AB4" s="1066"/>
      <c r="AC4" s="1066"/>
      <c r="AD4" s="1066"/>
      <c r="AE4" s="1066"/>
      <c r="AF4" s="1066"/>
      <c r="AG4" s="1066"/>
      <c r="AH4" s="1066"/>
      <c r="AI4" s="1066"/>
      <c r="AJ4" s="1066"/>
      <c r="AK4" s="1066"/>
      <c r="AL4" s="1066"/>
      <c r="AM4" s="1066"/>
      <c r="AN4" s="1066"/>
      <c r="AO4" s="1066"/>
      <c r="AP4" s="1066"/>
      <c r="AQ4" s="1066"/>
      <c r="AR4" s="1066"/>
      <c r="AS4" s="1066"/>
      <c r="AT4" s="1066"/>
      <c r="AU4" s="1066"/>
      <c r="AV4" s="1066"/>
      <c r="AW4" s="1066"/>
      <c r="AX4" s="1066"/>
      <c r="AY4" s="1066"/>
      <c r="AZ4" s="232"/>
      <c r="BA4" s="232"/>
      <c r="BB4" s="232"/>
      <c r="BC4" s="232"/>
      <c r="BD4" s="232"/>
      <c r="BE4" s="233"/>
      <c r="BF4" s="233"/>
      <c r="BG4" s="233"/>
      <c r="BH4" s="233"/>
      <c r="BI4" s="233"/>
      <c r="BJ4" s="233"/>
      <c r="BK4" s="233"/>
      <c r="BL4" s="233"/>
      <c r="BM4" s="233"/>
      <c r="BN4" s="233"/>
      <c r="BO4" s="233"/>
      <c r="BP4" s="233"/>
      <c r="BQ4" s="730" t="s">
        <v>372</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373</v>
      </c>
      <c r="B5" s="996"/>
      <c r="C5" s="996"/>
      <c r="D5" s="996"/>
      <c r="E5" s="996"/>
      <c r="F5" s="996"/>
      <c r="G5" s="996"/>
      <c r="H5" s="996"/>
      <c r="I5" s="996"/>
      <c r="J5" s="996"/>
      <c r="K5" s="996"/>
      <c r="L5" s="996"/>
      <c r="M5" s="996"/>
      <c r="N5" s="996"/>
      <c r="O5" s="996"/>
      <c r="P5" s="997"/>
      <c r="Q5" s="1001" t="s">
        <v>374</v>
      </c>
      <c r="R5" s="1002"/>
      <c r="S5" s="1002"/>
      <c r="T5" s="1002"/>
      <c r="U5" s="1003"/>
      <c r="V5" s="1001" t="s">
        <v>375</v>
      </c>
      <c r="W5" s="1002"/>
      <c r="X5" s="1002"/>
      <c r="Y5" s="1002"/>
      <c r="Z5" s="1003"/>
      <c r="AA5" s="1001" t="s">
        <v>376</v>
      </c>
      <c r="AB5" s="1002"/>
      <c r="AC5" s="1002"/>
      <c r="AD5" s="1002"/>
      <c r="AE5" s="1002"/>
      <c r="AF5" s="1097" t="s">
        <v>377</v>
      </c>
      <c r="AG5" s="1002"/>
      <c r="AH5" s="1002"/>
      <c r="AI5" s="1002"/>
      <c r="AJ5" s="1015"/>
      <c r="AK5" s="1002" t="s">
        <v>378</v>
      </c>
      <c r="AL5" s="1002"/>
      <c r="AM5" s="1002"/>
      <c r="AN5" s="1002"/>
      <c r="AO5" s="1003"/>
      <c r="AP5" s="1001" t="s">
        <v>379</v>
      </c>
      <c r="AQ5" s="1002"/>
      <c r="AR5" s="1002"/>
      <c r="AS5" s="1002"/>
      <c r="AT5" s="1003"/>
      <c r="AU5" s="1001" t="s">
        <v>380</v>
      </c>
      <c r="AV5" s="1002"/>
      <c r="AW5" s="1002"/>
      <c r="AX5" s="1002"/>
      <c r="AY5" s="1015"/>
      <c r="AZ5" s="232"/>
      <c r="BA5" s="232"/>
      <c r="BB5" s="232"/>
      <c r="BC5" s="232"/>
      <c r="BD5" s="232"/>
      <c r="BE5" s="233"/>
      <c r="BF5" s="233"/>
      <c r="BG5" s="233"/>
      <c r="BH5" s="233"/>
      <c r="BI5" s="233"/>
      <c r="BJ5" s="233"/>
      <c r="BK5" s="233"/>
      <c r="BL5" s="233"/>
      <c r="BM5" s="233"/>
      <c r="BN5" s="233"/>
      <c r="BO5" s="233"/>
      <c r="BP5" s="233"/>
      <c r="BQ5" s="995" t="s">
        <v>381</v>
      </c>
      <c r="BR5" s="996"/>
      <c r="BS5" s="996"/>
      <c r="BT5" s="996"/>
      <c r="BU5" s="996"/>
      <c r="BV5" s="996"/>
      <c r="BW5" s="996"/>
      <c r="BX5" s="996"/>
      <c r="BY5" s="996"/>
      <c r="BZ5" s="996"/>
      <c r="CA5" s="996"/>
      <c r="CB5" s="996"/>
      <c r="CC5" s="996"/>
      <c r="CD5" s="996"/>
      <c r="CE5" s="996"/>
      <c r="CF5" s="996"/>
      <c r="CG5" s="997"/>
      <c r="CH5" s="1001" t="s">
        <v>382</v>
      </c>
      <c r="CI5" s="1002"/>
      <c r="CJ5" s="1002"/>
      <c r="CK5" s="1002"/>
      <c r="CL5" s="1003"/>
      <c r="CM5" s="1001" t="s">
        <v>383</v>
      </c>
      <c r="CN5" s="1002"/>
      <c r="CO5" s="1002"/>
      <c r="CP5" s="1002"/>
      <c r="CQ5" s="1003"/>
      <c r="CR5" s="1001" t="s">
        <v>384</v>
      </c>
      <c r="CS5" s="1002"/>
      <c r="CT5" s="1002"/>
      <c r="CU5" s="1002"/>
      <c r="CV5" s="1003"/>
      <c r="CW5" s="1001" t="s">
        <v>385</v>
      </c>
      <c r="CX5" s="1002"/>
      <c r="CY5" s="1002"/>
      <c r="CZ5" s="1002"/>
      <c r="DA5" s="1003"/>
      <c r="DB5" s="1001" t="s">
        <v>386</v>
      </c>
      <c r="DC5" s="1002"/>
      <c r="DD5" s="1002"/>
      <c r="DE5" s="1002"/>
      <c r="DF5" s="1003"/>
      <c r="DG5" s="1084" t="s">
        <v>387</v>
      </c>
      <c r="DH5" s="1085"/>
      <c r="DI5" s="1085"/>
      <c r="DJ5" s="1085"/>
      <c r="DK5" s="1086"/>
      <c r="DL5" s="1084" t="s">
        <v>388</v>
      </c>
      <c r="DM5" s="1085"/>
      <c r="DN5" s="1085"/>
      <c r="DO5" s="1085"/>
      <c r="DP5" s="1086"/>
      <c r="DQ5" s="1001" t="s">
        <v>389</v>
      </c>
      <c r="DR5" s="1002"/>
      <c r="DS5" s="1002"/>
      <c r="DT5" s="1002"/>
      <c r="DU5" s="1003"/>
      <c r="DV5" s="1001" t="s">
        <v>380</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8"/>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4" t="s">
        <v>390</v>
      </c>
      <c r="C7" s="1045"/>
      <c r="D7" s="1045"/>
      <c r="E7" s="1045"/>
      <c r="F7" s="1045"/>
      <c r="G7" s="1045"/>
      <c r="H7" s="1045"/>
      <c r="I7" s="1045"/>
      <c r="J7" s="1045"/>
      <c r="K7" s="1045"/>
      <c r="L7" s="1045"/>
      <c r="M7" s="1045"/>
      <c r="N7" s="1045"/>
      <c r="O7" s="1045"/>
      <c r="P7" s="1046"/>
      <c r="Q7" s="1102">
        <v>664902</v>
      </c>
      <c r="R7" s="1103"/>
      <c r="S7" s="1103"/>
      <c r="T7" s="1103"/>
      <c r="U7" s="1103"/>
      <c r="V7" s="1103">
        <v>655893</v>
      </c>
      <c r="W7" s="1103"/>
      <c r="X7" s="1103"/>
      <c r="Y7" s="1103"/>
      <c r="Z7" s="1103"/>
      <c r="AA7" s="1103">
        <v>9009</v>
      </c>
      <c r="AB7" s="1103"/>
      <c r="AC7" s="1103"/>
      <c r="AD7" s="1103"/>
      <c r="AE7" s="1104"/>
      <c r="AF7" s="1105">
        <v>5961</v>
      </c>
      <c r="AG7" s="1106"/>
      <c r="AH7" s="1106"/>
      <c r="AI7" s="1106"/>
      <c r="AJ7" s="1107"/>
      <c r="AK7" s="1108" t="s">
        <v>619</v>
      </c>
      <c r="AL7" s="1109"/>
      <c r="AM7" s="1109"/>
      <c r="AN7" s="1109"/>
      <c r="AO7" s="1109"/>
      <c r="AP7" s="1109">
        <v>466494</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587</v>
      </c>
      <c r="BT7" s="1100"/>
      <c r="BU7" s="1100"/>
      <c r="BV7" s="1100"/>
      <c r="BW7" s="1100"/>
      <c r="BX7" s="1100"/>
      <c r="BY7" s="1100"/>
      <c r="BZ7" s="1100"/>
      <c r="CA7" s="1100"/>
      <c r="CB7" s="1100"/>
      <c r="CC7" s="1100"/>
      <c r="CD7" s="1100"/>
      <c r="CE7" s="1100"/>
      <c r="CF7" s="1100"/>
      <c r="CG7" s="1112"/>
      <c r="CH7" s="1090">
        <v>-1</v>
      </c>
      <c r="CI7" s="1091"/>
      <c r="CJ7" s="1091"/>
      <c r="CK7" s="1091"/>
      <c r="CL7" s="1092"/>
      <c r="CM7" s="1090">
        <v>249</v>
      </c>
      <c r="CN7" s="1091"/>
      <c r="CO7" s="1091"/>
      <c r="CP7" s="1091"/>
      <c r="CQ7" s="1092"/>
      <c r="CR7" s="1090">
        <v>200</v>
      </c>
      <c r="CS7" s="1091"/>
      <c r="CT7" s="1091"/>
      <c r="CU7" s="1091"/>
      <c r="CV7" s="1092"/>
      <c r="CW7" s="1090">
        <v>50</v>
      </c>
      <c r="CX7" s="1091"/>
      <c r="CY7" s="1091"/>
      <c r="CZ7" s="1091"/>
      <c r="DA7" s="1092"/>
      <c r="DB7" s="1090" t="s">
        <v>523</v>
      </c>
      <c r="DC7" s="1091"/>
      <c r="DD7" s="1091"/>
      <c r="DE7" s="1091"/>
      <c r="DF7" s="1092"/>
      <c r="DG7" s="1090" t="s">
        <v>630</v>
      </c>
      <c r="DH7" s="1091"/>
      <c r="DI7" s="1091"/>
      <c r="DJ7" s="1091"/>
      <c r="DK7" s="1092"/>
      <c r="DL7" s="1090" t="s">
        <v>630</v>
      </c>
      <c r="DM7" s="1091"/>
      <c r="DN7" s="1091"/>
      <c r="DO7" s="1091"/>
      <c r="DP7" s="1092"/>
      <c r="DQ7" s="1090" t="s">
        <v>630</v>
      </c>
      <c r="DR7" s="1091"/>
      <c r="DS7" s="1091"/>
      <c r="DT7" s="1091"/>
      <c r="DU7" s="1092"/>
      <c r="DV7" s="1099"/>
      <c r="DW7" s="1100"/>
      <c r="DX7" s="1100"/>
      <c r="DY7" s="1100"/>
      <c r="DZ7" s="1101"/>
      <c r="EA7" s="234"/>
    </row>
    <row r="8" spans="1:131" s="235" customFormat="1" ht="26.25" customHeight="1" x14ac:dyDescent="0.15">
      <c r="A8" s="238">
        <v>2</v>
      </c>
      <c r="B8" s="1030" t="s">
        <v>391</v>
      </c>
      <c r="C8" s="1031"/>
      <c r="D8" s="1031"/>
      <c r="E8" s="1031"/>
      <c r="F8" s="1031"/>
      <c r="G8" s="1031"/>
      <c r="H8" s="1031"/>
      <c r="I8" s="1031"/>
      <c r="J8" s="1031"/>
      <c r="K8" s="1031"/>
      <c r="L8" s="1031"/>
      <c r="M8" s="1031"/>
      <c r="N8" s="1031"/>
      <c r="O8" s="1031"/>
      <c r="P8" s="1032"/>
      <c r="Q8" s="1038">
        <v>157</v>
      </c>
      <c r="R8" s="1039"/>
      <c r="S8" s="1039"/>
      <c r="T8" s="1039"/>
      <c r="U8" s="1039"/>
      <c r="V8" s="1039">
        <v>18</v>
      </c>
      <c r="W8" s="1039"/>
      <c r="X8" s="1039"/>
      <c r="Y8" s="1039"/>
      <c r="Z8" s="1039"/>
      <c r="AA8" s="1039">
        <v>139</v>
      </c>
      <c r="AB8" s="1039"/>
      <c r="AC8" s="1039"/>
      <c r="AD8" s="1039"/>
      <c r="AE8" s="1040"/>
      <c r="AF8" s="1035" t="s">
        <v>256</v>
      </c>
      <c r="AG8" s="1036"/>
      <c r="AH8" s="1036"/>
      <c r="AI8" s="1036"/>
      <c r="AJ8" s="1037"/>
      <c r="AK8" s="1067">
        <v>2</v>
      </c>
      <c r="AL8" s="1068"/>
      <c r="AM8" s="1068"/>
      <c r="AN8" s="1068"/>
      <c r="AO8" s="1068"/>
      <c r="AP8" s="1068">
        <v>309</v>
      </c>
      <c r="AQ8" s="1068"/>
      <c r="AR8" s="1068"/>
      <c r="AS8" s="1068"/>
      <c r="AT8" s="1068"/>
      <c r="AU8" s="1069"/>
      <c r="AV8" s="1069"/>
      <c r="AW8" s="1069"/>
      <c r="AX8" s="1069"/>
      <c r="AY8" s="1070"/>
      <c r="AZ8" s="232"/>
      <c r="BA8" s="232"/>
      <c r="BB8" s="232"/>
      <c r="BC8" s="232"/>
      <c r="BD8" s="232"/>
      <c r="BE8" s="233"/>
      <c r="BF8" s="233"/>
      <c r="BG8" s="233"/>
      <c r="BH8" s="233"/>
      <c r="BI8" s="233"/>
      <c r="BJ8" s="233"/>
      <c r="BK8" s="233"/>
      <c r="BL8" s="233"/>
      <c r="BM8" s="233"/>
      <c r="BN8" s="233"/>
      <c r="BO8" s="233"/>
      <c r="BP8" s="233"/>
      <c r="BQ8" s="238">
        <v>2</v>
      </c>
      <c r="BR8" s="239"/>
      <c r="BS8" s="992" t="s">
        <v>588</v>
      </c>
      <c r="BT8" s="993"/>
      <c r="BU8" s="993"/>
      <c r="BV8" s="993"/>
      <c r="BW8" s="993"/>
      <c r="BX8" s="993"/>
      <c r="BY8" s="993"/>
      <c r="BZ8" s="993"/>
      <c r="CA8" s="993"/>
      <c r="CB8" s="993"/>
      <c r="CC8" s="993"/>
      <c r="CD8" s="993"/>
      <c r="CE8" s="993"/>
      <c r="CF8" s="993"/>
      <c r="CG8" s="1014"/>
      <c r="CH8" s="989">
        <v>-55</v>
      </c>
      <c r="CI8" s="990"/>
      <c r="CJ8" s="990"/>
      <c r="CK8" s="990"/>
      <c r="CL8" s="991"/>
      <c r="CM8" s="989">
        <v>451</v>
      </c>
      <c r="CN8" s="990"/>
      <c r="CO8" s="990"/>
      <c r="CP8" s="990"/>
      <c r="CQ8" s="991"/>
      <c r="CR8" s="989">
        <v>165</v>
      </c>
      <c r="CS8" s="990"/>
      <c r="CT8" s="990"/>
      <c r="CU8" s="990"/>
      <c r="CV8" s="991"/>
      <c r="CW8" s="989" t="s">
        <v>630</v>
      </c>
      <c r="CX8" s="990"/>
      <c r="CY8" s="990"/>
      <c r="CZ8" s="990"/>
      <c r="DA8" s="991"/>
      <c r="DB8" s="989" t="s">
        <v>523</v>
      </c>
      <c r="DC8" s="990"/>
      <c r="DD8" s="990"/>
      <c r="DE8" s="990"/>
      <c r="DF8" s="991"/>
      <c r="DG8" s="989" t="s">
        <v>630</v>
      </c>
      <c r="DH8" s="990"/>
      <c r="DI8" s="990"/>
      <c r="DJ8" s="990"/>
      <c r="DK8" s="991"/>
      <c r="DL8" s="989" t="s">
        <v>630</v>
      </c>
      <c r="DM8" s="990"/>
      <c r="DN8" s="990"/>
      <c r="DO8" s="990"/>
      <c r="DP8" s="991"/>
      <c r="DQ8" s="989" t="s">
        <v>630</v>
      </c>
      <c r="DR8" s="990"/>
      <c r="DS8" s="990"/>
      <c r="DT8" s="990"/>
      <c r="DU8" s="991"/>
      <c r="DV8" s="992"/>
      <c r="DW8" s="993"/>
      <c r="DX8" s="993"/>
      <c r="DY8" s="993"/>
      <c r="DZ8" s="994"/>
      <c r="EA8" s="234"/>
    </row>
    <row r="9" spans="1:131" s="235" customFormat="1" ht="26.25" customHeight="1" x14ac:dyDescent="0.15">
      <c r="A9" s="238">
        <v>3</v>
      </c>
      <c r="B9" s="1030" t="s">
        <v>392</v>
      </c>
      <c r="C9" s="1031"/>
      <c r="D9" s="1031"/>
      <c r="E9" s="1031"/>
      <c r="F9" s="1031"/>
      <c r="G9" s="1031"/>
      <c r="H9" s="1031"/>
      <c r="I9" s="1031"/>
      <c r="J9" s="1031"/>
      <c r="K9" s="1031"/>
      <c r="L9" s="1031"/>
      <c r="M9" s="1031"/>
      <c r="N9" s="1031"/>
      <c r="O9" s="1031"/>
      <c r="P9" s="1032"/>
      <c r="Q9" s="1038" t="s">
        <v>621</v>
      </c>
      <c r="R9" s="1039"/>
      <c r="S9" s="1039"/>
      <c r="T9" s="1039"/>
      <c r="U9" s="1039"/>
      <c r="V9" s="1039" t="s">
        <v>621</v>
      </c>
      <c r="W9" s="1039"/>
      <c r="X9" s="1039"/>
      <c r="Y9" s="1039"/>
      <c r="Z9" s="1039"/>
      <c r="AA9" s="1039" t="s">
        <v>621</v>
      </c>
      <c r="AB9" s="1039"/>
      <c r="AC9" s="1039"/>
      <c r="AD9" s="1039"/>
      <c r="AE9" s="1040"/>
      <c r="AF9" s="1035" t="s">
        <v>256</v>
      </c>
      <c r="AG9" s="1036"/>
      <c r="AH9" s="1036"/>
      <c r="AI9" s="1036"/>
      <c r="AJ9" s="1037"/>
      <c r="AK9" s="1067" t="s">
        <v>621</v>
      </c>
      <c r="AL9" s="1068"/>
      <c r="AM9" s="1068"/>
      <c r="AN9" s="1068"/>
      <c r="AO9" s="1068"/>
      <c r="AP9" s="1068">
        <v>20</v>
      </c>
      <c r="AQ9" s="1068"/>
      <c r="AR9" s="1068"/>
      <c r="AS9" s="1068"/>
      <c r="AT9" s="1068"/>
      <c r="AU9" s="1069"/>
      <c r="AV9" s="1069"/>
      <c r="AW9" s="1069"/>
      <c r="AX9" s="1069"/>
      <c r="AY9" s="1070"/>
      <c r="AZ9" s="232"/>
      <c r="BA9" s="232"/>
      <c r="BB9" s="232"/>
      <c r="BC9" s="232"/>
      <c r="BD9" s="232"/>
      <c r="BE9" s="233"/>
      <c r="BF9" s="233"/>
      <c r="BG9" s="233"/>
      <c r="BH9" s="233"/>
      <c r="BI9" s="233"/>
      <c r="BJ9" s="233"/>
      <c r="BK9" s="233"/>
      <c r="BL9" s="233"/>
      <c r="BM9" s="233"/>
      <c r="BN9" s="233"/>
      <c r="BO9" s="233"/>
      <c r="BP9" s="233"/>
      <c r="BQ9" s="238">
        <v>3</v>
      </c>
      <c r="BR9" s="239"/>
      <c r="BS9" s="992" t="s">
        <v>589</v>
      </c>
      <c r="BT9" s="993"/>
      <c r="BU9" s="993"/>
      <c r="BV9" s="993"/>
      <c r="BW9" s="993"/>
      <c r="BX9" s="993"/>
      <c r="BY9" s="993"/>
      <c r="BZ9" s="993"/>
      <c r="CA9" s="993"/>
      <c r="CB9" s="993"/>
      <c r="CC9" s="993"/>
      <c r="CD9" s="993"/>
      <c r="CE9" s="993"/>
      <c r="CF9" s="993"/>
      <c r="CG9" s="1014"/>
      <c r="CH9" s="989">
        <v>10</v>
      </c>
      <c r="CI9" s="990"/>
      <c r="CJ9" s="990"/>
      <c r="CK9" s="990"/>
      <c r="CL9" s="991"/>
      <c r="CM9" s="989">
        <v>343</v>
      </c>
      <c r="CN9" s="990"/>
      <c r="CO9" s="990"/>
      <c r="CP9" s="990"/>
      <c r="CQ9" s="991"/>
      <c r="CR9" s="989">
        <v>30</v>
      </c>
      <c r="CS9" s="990"/>
      <c r="CT9" s="990"/>
      <c r="CU9" s="990"/>
      <c r="CV9" s="991"/>
      <c r="CW9" s="989" t="s">
        <v>630</v>
      </c>
      <c r="CX9" s="990"/>
      <c r="CY9" s="990"/>
      <c r="CZ9" s="990"/>
      <c r="DA9" s="991"/>
      <c r="DB9" s="989" t="s">
        <v>523</v>
      </c>
      <c r="DC9" s="990"/>
      <c r="DD9" s="990"/>
      <c r="DE9" s="990"/>
      <c r="DF9" s="991"/>
      <c r="DG9" s="989" t="s">
        <v>630</v>
      </c>
      <c r="DH9" s="990"/>
      <c r="DI9" s="990"/>
      <c r="DJ9" s="990"/>
      <c r="DK9" s="991"/>
      <c r="DL9" s="989" t="s">
        <v>630</v>
      </c>
      <c r="DM9" s="990"/>
      <c r="DN9" s="990"/>
      <c r="DO9" s="990"/>
      <c r="DP9" s="991"/>
      <c r="DQ9" s="989" t="s">
        <v>630</v>
      </c>
      <c r="DR9" s="990"/>
      <c r="DS9" s="990"/>
      <c r="DT9" s="990"/>
      <c r="DU9" s="991"/>
      <c r="DV9" s="992"/>
      <c r="DW9" s="993"/>
      <c r="DX9" s="993"/>
      <c r="DY9" s="993"/>
      <c r="DZ9" s="994"/>
      <c r="EA9" s="234"/>
    </row>
    <row r="10" spans="1:131" s="235" customFormat="1" ht="26.25" customHeight="1" x14ac:dyDescent="0.15">
      <c r="A10" s="238">
        <v>4</v>
      </c>
      <c r="B10" s="1030" t="s">
        <v>393</v>
      </c>
      <c r="C10" s="1031"/>
      <c r="D10" s="1031"/>
      <c r="E10" s="1031"/>
      <c r="F10" s="1031"/>
      <c r="G10" s="1031"/>
      <c r="H10" s="1031"/>
      <c r="I10" s="1031"/>
      <c r="J10" s="1031"/>
      <c r="K10" s="1031"/>
      <c r="L10" s="1031"/>
      <c r="M10" s="1031"/>
      <c r="N10" s="1031"/>
      <c r="O10" s="1031"/>
      <c r="P10" s="1032"/>
      <c r="Q10" s="1038">
        <v>1711</v>
      </c>
      <c r="R10" s="1039"/>
      <c r="S10" s="1039"/>
      <c r="T10" s="1039"/>
      <c r="U10" s="1039"/>
      <c r="V10" s="1039">
        <v>1584</v>
      </c>
      <c r="W10" s="1039"/>
      <c r="X10" s="1039"/>
      <c r="Y10" s="1039"/>
      <c r="Z10" s="1039"/>
      <c r="AA10" s="1039">
        <v>127</v>
      </c>
      <c r="AB10" s="1039"/>
      <c r="AC10" s="1039"/>
      <c r="AD10" s="1039"/>
      <c r="AE10" s="1040"/>
      <c r="AF10" s="1035" t="s">
        <v>394</v>
      </c>
      <c r="AG10" s="1036"/>
      <c r="AH10" s="1036"/>
      <c r="AI10" s="1036"/>
      <c r="AJ10" s="1037"/>
      <c r="AK10" s="1067">
        <v>850</v>
      </c>
      <c r="AL10" s="1068"/>
      <c r="AM10" s="1068"/>
      <c r="AN10" s="1068"/>
      <c r="AO10" s="1068"/>
      <c r="AP10" s="1068">
        <v>2311</v>
      </c>
      <c r="AQ10" s="1068"/>
      <c r="AR10" s="1068"/>
      <c r="AS10" s="1068"/>
      <c r="AT10" s="1068"/>
      <c r="AU10" s="1069"/>
      <c r="AV10" s="1069"/>
      <c r="AW10" s="1069"/>
      <c r="AX10" s="1069"/>
      <c r="AY10" s="1070"/>
      <c r="AZ10" s="232"/>
      <c r="BA10" s="232"/>
      <c r="BB10" s="232"/>
      <c r="BC10" s="232"/>
      <c r="BD10" s="232"/>
      <c r="BE10" s="233"/>
      <c r="BF10" s="233"/>
      <c r="BG10" s="233"/>
      <c r="BH10" s="233"/>
      <c r="BI10" s="233"/>
      <c r="BJ10" s="233"/>
      <c r="BK10" s="233"/>
      <c r="BL10" s="233"/>
      <c r="BM10" s="233"/>
      <c r="BN10" s="233"/>
      <c r="BO10" s="233"/>
      <c r="BP10" s="233"/>
      <c r="BQ10" s="238">
        <v>4</v>
      </c>
      <c r="BR10" s="239"/>
      <c r="BS10" s="992" t="s">
        <v>590</v>
      </c>
      <c r="BT10" s="993"/>
      <c r="BU10" s="993"/>
      <c r="BV10" s="993"/>
      <c r="BW10" s="993"/>
      <c r="BX10" s="993"/>
      <c r="BY10" s="993"/>
      <c r="BZ10" s="993"/>
      <c r="CA10" s="993"/>
      <c r="CB10" s="993"/>
      <c r="CC10" s="993"/>
      <c r="CD10" s="993"/>
      <c r="CE10" s="993"/>
      <c r="CF10" s="993"/>
      <c r="CG10" s="1014"/>
      <c r="CH10" s="989">
        <v>-20</v>
      </c>
      <c r="CI10" s="990"/>
      <c r="CJ10" s="990"/>
      <c r="CK10" s="990"/>
      <c r="CL10" s="991"/>
      <c r="CM10" s="989">
        <v>261</v>
      </c>
      <c r="CN10" s="990"/>
      <c r="CO10" s="990"/>
      <c r="CP10" s="990"/>
      <c r="CQ10" s="991"/>
      <c r="CR10" s="989">
        <v>200</v>
      </c>
      <c r="CS10" s="990"/>
      <c r="CT10" s="990"/>
      <c r="CU10" s="990"/>
      <c r="CV10" s="991"/>
      <c r="CW10" s="989">
        <v>488</v>
      </c>
      <c r="CX10" s="990"/>
      <c r="CY10" s="990"/>
      <c r="CZ10" s="990"/>
      <c r="DA10" s="991"/>
      <c r="DB10" s="989" t="s">
        <v>523</v>
      </c>
      <c r="DC10" s="990"/>
      <c r="DD10" s="990"/>
      <c r="DE10" s="990"/>
      <c r="DF10" s="991"/>
      <c r="DG10" s="989" t="s">
        <v>630</v>
      </c>
      <c r="DH10" s="990"/>
      <c r="DI10" s="990"/>
      <c r="DJ10" s="990"/>
      <c r="DK10" s="991"/>
      <c r="DL10" s="989" t="s">
        <v>630</v>
      </c>
      <c r="DM10" s="990"/>
      <c r="DN10" s="990"/>
      <c r="DO10" s="990"/>
      <c r="DP10" s="991"/>
      <c r="DQ10" s="989" t="s">
        <v>630</v>
      </c>
      <c r="DR10" s="990"/>
      <c r="DS10" s="990"/>
      <c r="DT10" s="990"/>
      <c r="DU10" s="991"/>
      <c r="DV10" s="992"/>
      <c r="DW10" s="993"/>
      <c r="DX10" s="993"/>
      <c r="DY10" s="993"/>
      <c r="DZ10" s="994"/>
      <c r="EA10" s="234"/>
    </row>
    <row r="11" spans="1:131" s="235" customFormat="1" ht="26.25" customHeight="1" x14ac:dyDescent="0.15">
      <c r="A11" s="238">
        <v>5</v>
      </c>
      <c r="B11" s="1030" t="s">
        <v>395</v>
      </c>
      <c r="C11" s="1031"/>
      <c r="D11" s="1031"/>
      <c r="E11" s="1031"/>
      <c r="F11" s="1031"/>
      <c r="G11" s="1031"/>
      <c r="H11" s="1031"/>
      <c r="I11" s="1031"/>
      <c r="J11" s="1031"/>
      <c r="K11" s="1031"/>
      <c r="L11" s="1031"/>
      <c r="M11" s="1031"/>
      <c r="N11" s="1031"/>
      <c r="O11" s="1031"/>
      <c r="P11" s="1032"/>
      <c r="Q11" s="1038">
        <v>663</v>
      </c>
      <c r="R11" s="1039"/>
      <c r="S11" s="1039"/>
      <c r="T11" s="1039"/>
      <c r="U11" s="1039"/>
      <c r="V11" s="1039">
        <v>638</v>
      </c>
      <c r="W11" s="1039"/>
      <c r="X11" s="1039"/>
      <c r="Y11" s="1039"/>
      <c r="Z11" s="1039"/>
      <c r="AA11" s="1039">
        <v>25</v>
      </c>
      <c r="AB11" s="1039"/>
      <c r="AC11" s="1039"/>
      <c r="AD11" s="1039"/>
      <c r="AE11" s="1040"/>
      <c r="AF11" s="1035" t="s">
        <v>256</v>
      </c>
      <c r="AG11" s="1036"/>
      <c r="AH11" s="1036"/>
      <c r="AI11" s="1036"/>
      <c r="AJ11" s="1037"/>
      <c r="AK11" s="1067">
        <v>325</v>
      </c>
      <c r="AL11" s="1068"/>
      <c r="AM11" s="1068"/>
      <c r="AN11" s="1068"/>
      <c r="AO11" s="1068"/>
      <c r="AP11" s="1068">
        <v>901</v>
      </c>
      <c r="AQ11" s="1068"/>
      <c r="AR11" s="1068"/>
      <c r="AS11" s="1068"/>
      <c r="AT11" s="1068"/>
      <c r="AU11" s="1069"/>
      <c r="AV11" s="1069"/>
      <c r="AW11" s="1069"/>
      <c r="AX11" s="1069"/>
      <c r="AY11" s="1070"/>
      <c r="AZ11" s="232"/>
      <c r="BA11" s="232"/>
      <c r="BB11" s="232"/>
      <c r="BC11" s="232"/>
      <c r="BD11" s="232"/>
      <c r="BE11" s="233"/>
      <c r="BF11" s="233"/>
      <c r="BG11" s="233"/>
      <c r="BH11" s="233"/>
      <c r="BI11" s="233"/>
      <c r="BJ11" s="233"/>
      <c r="BK11" s="233"/>
      <c r="BL11" s="233"/>
      <c r="BM11" s="233"/>
      <c r="BN11" s="233"/>
      <c r="BO11" s="233"/>
      <c r="BP11" s="233"/>
      <c r="BQ11" s="238">
        <v>5</v>
      </c>
      <c r="BR11" s="239"/>
      <c r="BS11" s="992" t="s">
        <v>591</v>
      </c>
      <c r="BT11" s="993"/>
      <c r="BU11" s="993"/>
      <c r="BV11" s="993"/>
      <c r="BW11" s="993"/>
      <c r="BX11" s="993"/>
      <c r="BY11" s="993"/>
      <c r="BZ11" s="993"/>
      <c r="CA11" s="993"/>
      <c r="CB11" s="993"/>
      <c r="CC11" s="993"/>
      <c r="CD11" s="993"/>
      <c r="CE11" s="993"/>
      <c r="CF11" s="993"/>
      <c r="CG11" s="1014"/>
      <c r="CH11" s="989" t="s">
        <v>622</v>
      </c>
      <c r="CI11" s="990"/>
      <c r="CJ11" s="990"/>
      <c r="CK11" s="990"/>
      <c r="CL11" s="991"/>
      <c r="CM11" s="989">
        <v>198</v>
      </c>
      <c r="CN11" s="990"/>
      <c r="CO11" s="990"/>
      <c r="CP11" s="990"/>
      <c r="CQ11" s="991"/>
      <c r="CR11" s="989">
        <v>124</v>
      </c>
      <c r="CS11" s="990"/>
      <c r="CT11" s="990"/>
      <c r="CU11" s="990"/>
      <c r="CV11" s="991"/>
      <c r="CW11" s="989">
        <v>346</v>
      </c>
      <c r="CX11" s="990"/>
      <c r="CY11" s="990"/>
      <c r="CZ11" s="990"/>
      <c r="DA11" s="991"/>
      <c r="DB11" s="989" t="s">
        <v>523</v>
      </c>
      <c r="DC11" s="990"/>
      <c r="DD11" s="990"/>
      <c r="DE11" s="990"/>
      <c r="DF11" s="991"/>
      <c r="DG11" s="989" t="s">
        <v>630</v>
      </c>
      <c r="DH11" s="990"/>
      <c r="DI11" s="990"/>
      <c r="DJ11" s="990"/>
      <c r="DK11" s="991"/>
      <c r="DL11" s="989" t="s">
        <v>630</v>
      </c>
      <c r="DM11" s="990"/>
      <c r="DN11" s="990"/>
      <c r="DO11" s="990"/>
      <c r="DP11" s="991"/>
      <c r="DQ11" s="989" t="s">
        <v>630</v>
      </c>
      <c r="DR11" s="990"/>
      <c r="DS11" s="990"/>
      <c r="DT11" s="990"/>
      <c r="DU11" s="991"/>
      <c r="DV11" s="992"/>
      <c r="DW11" s="993"/>
      <c r="DX11" s="993"/>
      <c r="DY11" s="993"/>
      <c r="DZ11" s="994"/>
      <c r="EA11" s="234"/>
    </row>
    <row r="12" spans="1:131" s="235" customFormat="1" ht="26.25" customHeight="1" x14ac:dyDescent="0.15">
      <c r="A12" s="238">
        <v>6</v>
      </c>
      <c r="B12" s="1030" t="s">
        <v>396</v>
      </c>
      <c r="C12" s="1031"/>
      <c r="D12" s="1031"/>
      <c r="E12" s="1031"/>
      <c r="F12" s="1031"/>
      <c r="G12" s="1031"/>
      <c r="H12" s="1031"/>
      <c r="I12" s="1031"/>
      <c r="J12" s="1031"/>
      <c r="K12" s="1031"/>
      <c r="L12" s="1031"/>
      <c r="M12" s="1031"/>
      <c r="N12" s="1031"/>
      <c r="O12" s="1031"/>
      <c r="P12" s="1032"/>
      <c r="Q12" s="1038">
        <v>88988</v>
      </c>
      <c r="R12" s="1039"/>
      <c r="S12" s="1039"/>
      <c r="T12" s="1039"/>
      <c r="U12" s="1039"/>
      <c r="V12" s="1039">
        <v>88988</v>
      </c>
      <c r="W12" s="1039"/>
      <c r="X12" s="1039"/>
      <c r="Y12" s="1039"/>
      <c r="Z12" s="1039"/>
      <c r="AA12" s="1039" t="s">
        <v>624</v>
      </c>
      <c r="AB12" s="1039"/>
      <c r="AC12" s="1039"/>
      <c r="AD12" s="1039"/>
      <c r="AE12" s="1040"/>
      <c r="AF12" s="1035" t="s">
        <v>394</v>
      </c>
      <c r="AG12" s="1036"/>
      <c r="AH12" s="1036"/>
      <c r="AI12" s="1036"/>
      <c r="AJ12" s="1037"/>
      <c r="AK12" s="1067">
        <f>76671+4210</f>
        <v>80881</v>
      </c>
      <c r="AL12" s="1068"/>
      <c r="AM12" s="1068"/>
      <c r="AN12" s="1068"/>
      <c r="AO12" s="1068"/>
      <c r="AP12" s="1068" t="s">
        <v>523</v>
      </c>
      <c r="AQ12" s="1068"/>
      <c r="AR12" s="1068"/>
      <c r="AS12" s="1068"/>
      <c r="AT12" s="1068"/>
      <c r="AU12" s="1069"/>
      <c r="AV12" s="1069"/>
      <c r="AW12" s="1069"/>
      <c r="AX12" s="1069"/>
      <c r="AY12" s="1070"/>
      <c r="AZ12" s="232"/>
      <c r="BA12" s="232"/>
      <c r="BB12" s="232"/>
      <c r="BC12" s="232"/>
      <c r="BD12" s="232"/>
      <c r="BE12" s="233"/>
      <c r="BF12" s="233"/>
      <c r="BG12" s="233"/>
      <c r="BH12" s="233"/>
      <c r="BI12" s="233"/>
      <c r="BJ12" s="233"/>
      <c r="BK12" s="233"/>
      <c r="BL12" s="233"/>
      <c r="BM12" s="233"/>
      <c r="BN12" s="233"/>
      <c r="BO12" s="233"/>
      <c r="BP12" s="233"/>
      <c r="BQ12" s="238">
        <v>6</v>
      </c>
      <c r="BR12" s="239"/>
      <c r="BS12" s="992" t="s">
        <v>592</v>
      </c>
      <c r="BT12" s="993"/>
      <c r="BU12" s="993"/>
      <c r="BV12" s="993"/>
      <c r="BW12" s="993"/>
      <c r="BX12" s="993"/>
      <c r="BY12" s="993"/>
      <c r="BZ12" s="993"/>
      <c r="CA12" s="993"/>
      <c r="CB12" s="993"/>
      <c r="CC12" s="993"/>
      <c r="CD12" s="993"/>
      <c r="CE12" s="993"/>
      <c r="CF12" s="993"/>
      <c r="CG12" s="1014"/>
      <c r="CH12" s="989">
        <v>4</v>
      </c>
      <c r="CI12" s="990"/>
      <c r="CJ12" s="990"/>
      <c r="CK12" s="990"/>
      <c r="CL12" s="991"/>
      <c r="CM12" s="989">
        <v>477</v>
      </c>
      <c r="CN12" s="990"/>
      <c r="CO12" s="990"/>
      <c r="CP12" s="990"/>
      <c r="CQ12" s="991"/>
      <c r="CR12" s="989">
        <v>28</v>
      </c>
      <c r="CS12" s="990"/>
      <c r="CT12" s="990"/>
      <c r="CU12" s="990"/>
      <c r="CV12" s="991"/>
      <c r="CW12" s="989">
        <v>18</v>
      </c>
      <c r="CX12" s="990"/>
      <c r="CY12" s="990"/>
      <c r="CZ12" s="990"/>
      <c r="DA12" s="991"/>
      <c r="DB12" s="989" t="s">
        <v>523</v>
      </c>
      <c r="DC12" s="990"/>
      <c r="DD12" s="990"/>
      <c r="DE12" s="990"/>
      <c r="DF12" s="991"/>
      <c r="DG12" s="989" t="s">
        <v>630</v>
      </c>
      <c r="DH12" s="990"/>
      <c r="DI12" s="990"/>
      <c r="DJ12" s="990"/>
      <c r="DK12" s="991"/>
      <c r="DL12" s="989" t="s">
        <v>630</v>
      </c>
      <c r="DM12" s="990"/>
      <c r="DN12" s="990"/>
      <c r="DO12" s="990"/>
      <c r="DP12" s="991"/>
      <c r="DQ12" s="989" t="s">
        <v>630</v>
      </c>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67"/>
      <c r="AL13" s="1068"/>
      <c r="AM13" s="1068"/>
      <c r="AN13" s="1068"/>
      <c r="AO13" s="1068"/>
      <c r="AP13" s="1068"/>
      <c r="AQ13" s="1068"/>
      <c r="AR13" s="1068"/>
      <c r="AS13" s="1068"/>
      <c r="AT13" s="1068"/>
      <c r="AU13" s="1069"/>
      <c r="AV13" s="1069"/>
      <c r="AW13" s="1069"/>
      <c r="AX13" s="1069"/>
      <c r="AY13" s="1070"/>
      <c r="AZ13" s="232"/>
      <c r="BA13" s="232"/>
      <c r="BB13" s="232"/>
      <c r="BC13" s="232"/>
      <c r="BD13" s="232"/>
      <c r="BE13" s="233"/>
      <c r="BF13" s="233"/>
      <c r="BG13" s="233"/>
      <c r="BH13" s="233"/>
      <c r="BI13" s="233"/>
      <c r="BJ13" s="233"/>
      <c r="BK13" s="233"/>
      <c r="BL13" s="233"/>
      <c r="BM13" s="233"/>
      <c r="BN13" s="233"/>
      <c r="BO13" s="233"/>
      <c r="BP13" s="233"/>
      <c r="BQ13" s="238">
        <v>7</v>
      </c>
      <c r="BR13" s="239"/>
      <c r="BS13" s="992" t="s">
        <v>593</v>
      </c>
      <c r="BT13" s="993"/>
      <c r="BU13" s="993"/>
      <c r="BV13" s="993"/>
      <c r="BW13" s="993"/>
      <c r="BX13" s="993"/>
      <c r="BY13" s="993"/>
      <c r="BZ13" s="993"/>
      <c r="CA13" s="993"/>
      <c r="CB13" s="993"/>
      <c r="CC13" s="993"/>
      <c r="CD13" s="993"/>
      <c r="CE13" s="993"/>
      <c r="CF13" s="993"/>
      <c r="CG13" s="1014"/>
      <c r="CH13" s="989">
        <v>-60</v>
      </c>
      <c r="CI13" s="990"/>
      <c r="CJ13" s="990"/>
      <c r="CK13" s="990"/>
      <c r="CL13" s="991"/>
      <c r="CM13" s="989">
        <v>6254</v>
      </c>
      <c r="CN13" s="990"/>
      <c r="CO13" s="990"/>
      <c r="CP13" s="990"/>
      <c r="CQ13" s="991"/>
      <c r="CR13" s="989">
        <v>25</v>
      </c>
      <c r="CS13" s="990"/>
      <c r="CT13" s="990"/>
      <c r="CU13" s="990"/>
      <c r="CV13" s="991"/>
      <c r="CW13" s="989" t="s">
        <v>630</v>
      </c>
      <c r="CX13" s="990"/>
      <c r="CY13" s="990"/>
      <c r="CZ13" s="990"/>
      <c r="DA13" s="991"/>
      <c r="DB13" s="989" t="s">
        <v>523</v>
      </c>
      <c r="DC13" s="990"/>
      <c r="DD13" s="990"/>
      <c r="DE13" s="990"/>
      <c r="DF13" s="991"/>
      <c r="DG13" s="989" t="s">
        <v>630</v>
      </c>
      <c r="DH13" s="990"/>
      <c r="DI13" s="990"/>
      <c r="DJ13" s="990"/>
      <c r="DK13" s="991"/>
      <c r="DL13" s="989" t="s">
        <v>630</v>
      </c>
      <c r="DM13" s="990"/>
      <c r="DN13" s="990"/>
      <c r="DO13" s="990"/>
      <c r="DP13" s="991"/>
      <c r="DQ13" s="989" t="s">
        <v>630</v>
      </c>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67"/>
      <c r="AL14" s="1068"/>
      <c r="AM14" s="1068"/>
      <c r="AN14" s="1068"/>
      <c r="AO14" s="1068"/>
      <c r="AP14" s="1068"/>
      <c r="AQ14" s="1068"/>
      <c r="AR14" s="1068"/>
      <c r="AS14" s="1068"/>
      <c r="AT14" s="1068"/>
      <c r="AU14" s="1069"/>
      <c r="AV14" s="1069"/>
      <c r="AW14" s="1069"/>
      <c r="AX14" s="1069"/>
      <c r="AY14" s="1070"/>
      <c r="AZ14" s="232"/>
      <c r="BA14" s="232"/>
      <c r="BB14" s="232"/>
      <c r="BC14" s="232"/>
      <c r="BD14" s="232"/>
      <c r="BE14" s="233"/>
      <c r="BF14" s="233"/>
      <c r="BG14" s="233"/>
      <c r="BH14" s="233"/>
      <c r="BI14" s="233"/>
      <c r="BJ14" s="233"/>
      <c r="BK14" s="233"/>
      <c r="BL14" s="233"/>
      <c r="BM14" s="233"/>
      <c r="BN14" s="233"/>
      <c r="BO14" s="233"/>
      <c r="BP14" s="233"/>
      <c r="BQ14" s="238">
        <v>8</v>
      </c>
      <c r="BR14" s="239"/>
      <c r="BS14" s="992" t="s">
        <v>594</v>
      </c>
      <c r="BT14" s="993"/>
      <c r="BU14" s="993"/>
      <c r="BV14" s="993"/>
      <c r="BW14" s="993"/>
      <c r="BX14" s="993"/>
      <c r="BY14" s="993"/>
      <c r="BZ14" s="993"/>
      <c r="CA14" s="993"/>
      <c r="CB14" s="993"/>
      <c r="CC14" s="993"/>
      <c r="CD14" s="993"/>
      <c r="CE14" s="993"/>
      <c r="CF14" s="993"/>
      <c r="CG14" s="1014"/>
      <c r="CH14" s="989">
        <v>3</v>
      </c>
      <c r="CI14" s="990"/>
      <c r="CJ14" s="990"/>
      <c r="CK14" s="990"/>
      <c r="CL14" s="991"/>
      <c r="CM14" s="989">
        <v>630</v>
      </c>
      <c r="CN14" s="990"/>
      <c r="CO14" s="990"/>
      <c r="CP14" s="990"/>
      <c r="CQ14" s="991"/>
      <c r="CR14" s="989">
        <v>66</v>
      </c>
      <c r="CS14" s="990"/>
      <c r="CT14" s="990"/>
      <c r="CU14" s="990"/>
      <c r="CV14" s="991"/>
      <c r="CW14" s="989" t="s">
        <v>630</v>
      </c>
      <c r="CX14" s="990"/>
      <c r="CY14" s="990"/>
      <c r="CZ14" s="990"/>
      <c r="DA14" s="991"/>
      <c r="DB14" s="989" t="s">
        <v>523</v>
      </c>
      <c r="DC14" s="990"/>
      <c r="DD14" s="990"/>
      <c r="DE14" s="990"/>
      <c r="DF14" s="991"/>
      <c r="DG14" s="989" t="s">
        <v>630</v>
      </c>
      <c r="DH14" s="990"/>
      <c r="DI14" s="990"/>
      <c r="DJ14" s="990"/>
      <c r="DK14" s="991"/>
      <c r="DL14" s="989" t="s">
        <v>630</v>
      </c>
      <c r="DM14" s="990"/>
      <c r="DN14" s="990"/>
      <c r="DO14" s="990"/>
      <c r="DP14" s="991"/>
      <c r="DQ14" s="989" t="s">
        <v>630</v>
      </c>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67"/>
      <c r="AL15" s="1068"/>
      <c r="AM15" s="1068"/>
      <c r="AN15" s="1068"/>
      <c r="AO15" s="1068"/>
      <c r="AP15" s="1068"/>
      <c r="AQ15" s="1068"/>
      <c r="AR15" s="1068"/>
      <c r="AS15" s="1068"/>
      <c r="AT15" s="1068"/>
      <c r="AU15" s="1069"/>
      <c r="AV15" s="1069"/>
      <c r="AW15" s="1069"/>
      <c r="AX15" s="1069"/>
      <c r="AY15" s="1070"/>
      <c r="AZ15" s="232"/>
      <c r="BA15" s="232"/>
      <c r="BB15" s="232"/>
      <c r="BC15" s="232"/>
      <c r="BD15" s="232"/>
      <c r="BE15" s="233"/>
      <c r="BF15" s="233"/>
      <c r="BG15" s="233"/>
      <c r="BH15" s="233"/>
      <c r="BI15" s="233"/>
      <c r="BJ15" s="233"/>
      <c r="BK15" s="233"/>
      <c r="BL15" s="233"/>
      <c r="BM15" s="233"/>
      <c r="BN15" s="233"/>
      <c r="BO15" s="233"/>
      <c r="BP15" s="233"/>
      <c r="BQ15" s="238">
        <v>9</v>
      </c>
      <c r="BR15" s="239"/>
      <c r="BS15" s="992" t="s">
        <v>595</v>
      </c>
      <c r="BT15" s="993"/>
      <c r="BU15" s="993"/>
      <c r="BV15" s="993"/>
      <c r="BW15" s="993"/>
      <c r="BX15" s="993"/>
      <c r="BY15" s="993"/>
      <c r="BZ15" s="993"/>
      <c r="CA15" s="993"/>
      <c r="CB15" s="993"/>
      <c r="CC15" s="993"/>
      <c r="CD15" s="993"/>
      <c r="CE15" s="993"/>
      <c r="CF15" s="993"/>
      <c r="CG15" s="1014"/>
      <c r="CH15" s="989">
        <v>105</v>
      </c>
      <c r="CI15" s="990"/>
      <c r="CJ15" s="990"/>
      <c r="CK15" s="990"/>
      <c r="CL15" s="991"/>
      <c r="CM15" s="989">
        <v>908</v>
      </c>
      <c r="CN15" s="990"/>
      <c r="CO15" s="990"/>
      <c r="CP15" s="990"/>
      <c r="CQ15" s="991"/>
      <c r="CR15" s="989">
        <v>500</v>
      </c>
      <c r="CS15" s="990"/>
      <c r="CT15" s="990"/>
      <c r="CU15" s="990"/>
      <c r="CV15" s="991"/>
      <c r="CW15" s="989" t="s">
        <v>630</v>
      </c>
      <c r="CX15" s="990"/>
      <c r="CY15" s="990"/>
      <c r="CZ15" s="990"/>
      <c r="DA15" s="991"/>
      <c r="DB15" s="989">
        <v>1600</v>
      </c>
      <c r="DC15" s="990"/>
      <c r="DD15" s="990"/>
      <c r="DE15" s="990"/>
      <c r="DF15" s="991"/>
      <c r="DG15" s="989" t="s">
        <v>630</v>
      </c>
      <c r="DH15" s="990"/>
      <c r="DI15" s="990"/>
      <c r="DJ15" s="990"/>
      <c r="DK15" s="991"/>
      <c r="DL15" s="989" t="s">
        <v>630</v>
      </c>
      <c r="DM15" s="990"/>
      <c r="DN15" s="990"/>
      <c r="DO15" s="990"/>
      <c r="DP15" s="991"/>
      <c r="DQ15" s="989" t="s">
        <v>630</v>
      </c>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67"/>
      <c r="AL16" s="1068"/>
      <c r="AM16" s="1068"/>
      <c r="AN16" s="1068"/>
      <c r="AO16" s="1068"/>
      <c r="AP16" s="1068"/>
      <c r="AQ16" s="1068"/>
      <c r="AR16" s="1068"/>
      <c r="AS16" s="1068"/>
      <c r="AT16" s="1068"/>
      <c r="AU16" s="1069"/>
      <c r="AV16" s="1069"/>
      <c r="AW16" s="1069"/>
      <c r="AX16" s="1069"/>
      <c r="AY16" s="1070"/>
      <c r="AZ16" s="232"/>
      <c r="BA16" s="232"/>
      <c r="BB16" s="232"/>
      <c r="BC16" s="232"/>
      <c r="BD16" s="232"/>
      <c r="BE16" s="233"/>
      <c r="BF16" s="233"/>
      <c r="BG16" s="233"/>
      <c r="BH16" s="233"/>
      <c r="BI16" s="233"/>
      <c r="BJ16" s="233"/>
      <c r="BK16" s="233"/>
      <c r="BL16" s="233"/>
      <c r="BM16" s="233"/>
      <c r="BN16" s="233"/>
      <c r="BO16" s="233"/>
      <c r="BP16" s="233"/>
      <c r="BQ16" s="238">
        <v>10</v>
      </c>
      <c r="BR16" s="239"/>
      <c r="BS16" s="992" t="s">
        <v>596</v>
      </c>
      <c r="BT16" s="993"/>
      <c r="BU16" s="993"/>
      <c r="BV16" s="993"/>
      <c r="BW16" s="993"/>
      <c r="BX16" s="993"/>
      <c r="BY16" s="993"/>
      <c r="BZ16" s="993"/>
      <c r="CA16" s="993"/>
      <c r="CB16" s="993"/>
      <c r="CC16" s="993"/>
      <c r="CD16" s="993"/>
      <c r="CE16" s="993"/>
      <c r="CF16" s="993"/>
      <c r="CG16" s="1014"/>
      <c r="CH16" s="989">
        <v>71</v>
      </c>
      <c r="CI16" s="990"/>
      <c r="CJ16" s="990"/>
      <c r="CK16" s="990"/>
      <c r="CL16" s="991"/>
      <c r="CM16" s="989">
        <v>885</v>
      </c>
      <c r="CN16" s="990"/>
      <c r="CO16" s="990"/>
      <c r="CP16" s="990"/>
      <c r="CQ16" s="991"/>
      <c r="CR16" s="989">
        <v>500</v>
      </c>
      <c r="CS16" s="990"/>
      <c r="CT16" s="990"/>
      <c r="CU16" s="990"/>
      <c r="CV16" s="991"/>
      <c r="CW16" s="989" t="s">
        <v>630</v>
      </c>
      <c r="CX16" s="990"/>
      <c r="CY16" s="990"/>
      <c r="CZ16" s="990"/>
      <c r="DA16" s="991"/>
      <c r="DB16" s="989">
        <v>350</v>
      </c>
      <c r="DC16" s="990"/>
      <c r="DD16" s="990"/>
      <c r="DE16" s="990"/>
      <c r="DF16" s="991"/>
      <c r="DG16" s="989" t="s">
        <v>630</v>
      </c>
      <c r="DH16" s="990"/>
      <c r="DI16" s="990"/>
      <c r="DJ16" s="990"/>
      <c r="DK16" s="991"/>
      <c r="DL16" s="989" t="s">
        <v>630</v>
      </c>
      <c r="DM16" s="990"/>
      <c r="DN16" s="990"/>
      <c r="DO16" s="990"/>
      <c r="DP16" s="991"/>
      <c r="DQ16" s="989" t="s">
        <v>630</v>
      </c>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67"/>
      <c r="AL17" s="1068"/>
      <c r="AM17" s="1068"/>
      <c r="AN17" s="1068"/>
      <c r="AO17" s="1068"/>
      <c r="AP17" s="1068"/>
      <c r="AQ17" s="1068"/>
      <c r="AR17" s="1068"/>
      <c r="AS17" s="1068"/>
      <c r="AT17" s="1068"/>
      <c r="AU17" s="1069"/>
      <c r="AV17" s="1069"/>
      <c r="AW17" s="1069"/>
      <c r="AX17" s="1069"/>
      <c r="AY17" s="1070"/>
      <c r="AZ17" s="232"/>
      <c r="BA17" s="232"/>
      <c r="BB17" s="232"/>
      <c r="BC17" s="232"/>
      <c r="BD17" s="232"/>
      <c r="BE17" s="233"/>
      <c r="BF17" s="233"/>
      <c r="BG17" s="233"/>
      <c r="BH17" s="233"/>
      <c r="BI17" s="233"/>
      <c r="BJ17" s="233"/>
      <c r="BK17" s="233"/>
      <c r="BL17" s="233"/>
      <c r="BM17" s="233"/>
      <c r="BN17" s="233"/>
      <c r="BO17" s="233"/>
      <c r="BP17" s="233"/>
      <c r="BQ17" s="238">
        <v>11</v>
      </c>
      <c r="BR17" s="239"/>
      <c r="BS17" s="992" t="s">
        <v>597</v>
      </c>
      <c r="BT17" s="993"/>
      <c r="BU17" s="993"/>
      <c r="BV17" s="993"/>
      <c r="BW17" s="993"/>
      <c r="BX17" s="993"/>
      <c r="BY17" s="993"/>
      <c r="BZ17" s="993"/>
      <c r="CA17" s="993"/>
      <c r="CB17" s="993"/>
      <c r="CC17" s="993"/>
      <c r="CD17" s="993"/>
      <c r="CE17" s="993"/>
      <c r="CF17" s="993"/>
      <c r="CG17" s="1014"/>
      <c r="CH17" s="989">
        <v>3.387165</v>
      </c>
      <c r="CI17" s="990"/>
      <c r="CJ17" s="990"/>
      <c r="CK17" s="990"/>
      <c r="CL17" s="991"/>
      <c r="CM17" s="989">
        <v>22.012796999999999</v>
      </c>
      <c r="CN17" s="990"/>
      <c r="CO17" s="990"/>
      <c r="CP17" s="990"/>
      <c r="CQ17" s="991"/>
      <c r="CR17" s="989">
        <v>10</v>
      </c>
      <c r="CS17" s="990"/>
      <c r="CT17" s="990"/>
      <c r="CU17" s="990"/>
      <c r="CV17" s="991"/>
      <c r="CW17" s="989">
        <v>109.529</v>
      </c>
      <c r="CX17" s="990"/>
      <c r="CY17" s="990"/>
      <c r="CZ17" s="990"/>
      <c r="DA17" s="991"/>
      <c r="DB17" s="989" t="s">
        <v>523</v>
      </c>
      <c r="DC17" s="990"/>
      <c r="DD17" s="990"/>
      <c r="DE17" s="990"/>
      <c r="DF17" s="991"/>
      <c r="DG17" s="989" t="s">
        <v>630</v>
      </c>
      <c r="DH17" s="990"/>
      <c r="DI17" s="990"/>
      <c r="DJ17" s="990"/>
      <c r="DK17" s="991"/>
      <c r="DL17" s="989" t="s">
        <v>630</v>
      </c>
      <c r="DM17" s="990"/>
      <c r="DN17" s="990"/>
      <c r="DO17" s="990"/>
      <c r="DP17" s="991"/>
      <c r="DQ17" s="989" t="s">
        <v>630</v>
      </c>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67"/>
      <c r="AL18" s="1068"/>
      <c r="AM18" s="1068"/>
      <c r="AN18" s="1068"/>
      <c r="AO18" s="1068"/>
      <c r="AP18" s="1068"/>
      <c r="AQ18" s="1068"/>
      <c r="AR18" s="1068"/>
      <c r="AS18" s="1068"/>
      <c r="AT18" s="1068"/>
      <c r="AU18" s="1069"/>
      <c r="AV18" s="1069"/>
      <c r="AW18" s="1069"/>
      <c r="AX18" s="1069"/>
      <c r="AY18" s="1070"/>
      <c r="AZ18" s="232"/>
      <c r="BA18" s="232"/>
      <c r="BB18" s="232"/>
      <c r="BC18" s="232"/>
      <c r="BD18" s="232"/>
      <c r="BE18" s="233"/>
      <c r="BF18" s="233"/>
      <c r="BG18" s="233"/>
      <c r="BH18" s="233"/>
      <c r="BI18" s="233"/>
      <c r="BJ18" s="233"/>
      <c r="BK18" s="233"/>
      <c r="BL18" s="233"/>
      <c r="BM18" s="233"/>
      <c r="BN18" s="233"/>
      <c r="BO18" s="233"/>
      <c r="BP18" s="233"/>
      <c r="BQ18" s="238">
        <v>12</v>
      </c>
      <c r="BR18" s="239" t="s">
        <v>613</v>
      </c>
      <c r="BS18" s="992" t="s">
        <v>598</v>
      </c>
      <c r="BT18" s="993"/>
      <c r="BU18" s="993"/>
      <c r="BV18" s="993"/>
      <c r="BW18" s="993"/>
      <c r="BX18" s="993"/>
      <c r="BY18" s="993"/>
      <c r="BZ18" s="993"/>
      <c r="CA18" s="993"/>
      <c r="CB18" s="993"/>
      <c r="CC18" s="993"/>
      <c r="CD18" s="993"/>
      <c r="CE18" s="993"/>
      <c r="CF18" s="993"/>
      <c r="CG18" s="1014"/>
      <c r="CH18" s="989">
        <v>2555</v>
      </c>
      <c r="CI18" s="990"/>
      <c r="CJ18" s="990"/>
      <c r="CK18" s="990"/>
      <c r="CL18" s="991"/>
      <c r="CM18" s="989">
        <v>25797</v>
      </c>
      <c r="CN18" s="990"/>
      <c r="CO18" s="990"/>
      <c r="CP18" s="990"/>
      <c r="CQ18" s="991"/>
      <c r="CR18" s="989">
        <v>8371</v>
      </c>
      <c r="CS18" s="990"/>
      <c r="CT18" s="990"/>
      <c r="CU18" s="990"/>
      <c r="CV18" s="991"/>
      <c r="CW18" s="989" t="s">
        <v>630</v>
      </c>
      <c r="CX18" s="990"/>
      <c r="CY18" s="990"/>
      <c r="CZ18" s="990"/>
      <c r="DA18" s="991"/>
      <c r="DB18" s="989">
        <v>277</v>
      </c>
      <c r="DC18" s="990"/>
      <c r="DD18" s="990"/>
      <c r="DE18" s="990"/>
      <c r="DF18" s="991"/>
      <c r="DG18" s="989" t="s">
        <v>630</v>
      </c>
      <c r="DH18" s="990"/>
      <c r="DI18" s="990"/>
      <c r="DJ18" s="990"/>
      <c r="DK18" s="991"/>
      <c r="DL18" s="989" t="s">
        <v>630</v>
      </c>
      <c r="DM18" s="990"/>
      <c r="DN18" s="990"/>
      <c r="DO18" s="990"/>
      <c r="DP18" s="991"/>
      <c r="DQ18" s="989" t="s">
        <v>630</v>
      </c>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67"/>
      <c r="AL19" s="1068"/>
      <c r="AM19" s="1068"/>
      <c r="AN19" s="1068"/>
      <c r="AO19" s="1068"/>
      <c r="AP19" s="1068"/>
      <c r="AQ19" s="1068"/>
      <c r="AR19" s="1068"/>
      <c r="AS19" s="1068"/>
      <c r="AT19" s="1068"/>
      <c r="AU19" s="1069"/>
      <c r="AV19" s="1069"/>
      <c r="AW19" s="1069"/>
      <c r="AX19" s="1069"/>
      <c r="AY19" s="1070"/>
      <c r="AZ19" s="232"/>
      <c r="BA19" s="232"/>
      <c r="BB19" s="232"/>
      <c r="BC19" s="232"/>
      <c r="BD19" s="232"/>
      <c r="BE19" s="233"/>
      <c r="BF19" s="233"/>
      <c r="BG19" s="233"/>
      <c r="BH19" s="233"/>
      <c r="BI19" s="233"/>
      <c r="BJ19" s="233"/>
      <c r="BK19" s="233"/>
      <c r="BL19" s="233"/>
      <c r="BM19" s="233"/>
      <c r="BN19" s="233"/>
      <c r="BO19" s="233"/>
      <c r="BP19" s="233"/>
      <c r="BQ19" s="238">
        <v>13</v>
      </c>
      <c r="BR19" s="239" t="s">
        <v>613</v>
      </c>
      <c r="BS19" s="992" t="s">
        <v>599</v>
      </c>
      <c r="BT19" s="993"/>
      <c r="BU19" s="993"/>
      <c r="BV19" s="993"/>
      <c r="BW19" s="993"/>
      <c r="BX19" s="993"/>
      <c r="BY19" s="993"/>
      <c r="BZ19" s="993"/>
      <c r="CA19" s="993"/>
      <c r="CB19" s="993"/>
      <c r="CC19" s="993"/>
      <c r="CD19" s="993"/>
      <c r="CE19" s="993"/>
      <c r="CF19" s="993"/>
      <c r="CG19" s="1014"/>
      <c r="CH19" s="989">
        <v>13.649891999999999</v>
      </c>
      <c r="CI19" s="990"/>
      <c r="CJ19" s="990"/>
      <c r="CK19" s="990"/>
      <c r="CL19" s="991"/>
      <c r="CM19" s="989" t="s">
        <v>523</v>
      </c>
      <c r="CN19" s="990"/>
      <c r="CO19" s="990"/>
      <c r="CP19" s="990"/>
      <c r="CQ19" s="991"/>
      <c r="CR19" s="989" t="s">
        <v>523</v>
      </c>
      <c r="CS19" s="990"/>
      <c r="CT19" s="990"/>
      <c r="CU19" s="990"/>
      <c r="CV19" s="991"/>
      <c r="CW19" s="989">
        <v>4.6414999999999997</v>
      </c>
      <c r="CX19" s="990"/>
      <c r="CY19" s="990"/>
      <c r="CZ19" s="990"/>
      <c r="DA19" s="991"/>
      <c r="DB19" s="989" t="s">
        <v>523</v>
      </c>
      <c r="DC19" s="990"/>
      <c r="DD19" s="990"/>
      <c r="DE19" s="990"/>
      <c r="DF19" s="991"/>
      <c r="DG19" s="989" t="s">
        <v>630</v>
      </c>
      <c r="DH19" s="990"/>
      <c r="DI19" s="990"/>
      <c r="DJ19" s="990"/>
      <c r="DK19" s="991"/>
      <c r="DL19" s="989" t="s">
        <v>630</v>
      </c>
      <c r="DM19" s="990"/>
      <c r="DN19" s="990"/>
      <c r="DO19" s="990"/>
      <c r="DP19" s="991"/>
      <c r="DQ19" s="989" t="s">
        <v>630</v>
      </c>
      <c r="DR19" s="990"/>
      <c r="DS19" s="990"/>
      <c r="DT19" s="990"/>
      <c r="DU19" s="991"/>
      <c r="DV19" s="992" t="s">
        <v>623</v>
      </c>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67"/>
      <c r="AL20" s="1068"/>
      <c r="AM20" s="1068"/>
      <c r="AN20" s="1068"/>
      <c r="AO20" s="1068"/>
      <c r="AP20" s="1068"/>
      <c r="AQ20" s="1068"/>
      <c r="AR20" s="1068"/>
      <c r="AS20" s="1068"/>
      <c r="AT20" s="1068"/>
      <c r="AU20" s="1069"/>
      <c r="AV20" s="1069"/>
      <c r="AW20" s="1069"/>
      <c r="AX20" s="1069"/>
      <c r="AY20" s="1070"/>
      <c r="AZ20" s="232"/>
      <c r="BA20" s="232"/>
      <c r="BB20" s="232"/>
      <c r="BC20" s="232"/>
      <c r="BD20" s="232"/>
      <c r="BE20" s="233"/>
      <c r="BF20" s="233"/>
      <c r="BG20" s="233"/>
      <c r="BH20" s="233"/>
      <c r="BI20" s="233"/>
      <c r="BJ20" s="233"/>
      <c r="BK20" s="233"/>
      <c r="BL20" s="233"/>
      <c r="BM20" s="233"/>
      <c r="BN20" s="233"/>
      <c r="BO20" s="233"/>
      <c r="BP20" s="233"/>
      <c r="BQ20" s="238">
        <v>14</v>
      </c>
      <c r="BR20" s="239" t="s">
        <v>613</v>
      </c>
      <c r="BS20" s="992" t="s">
        <v>600</v>
      </c>
      <c r="BT20" s="993"/>
      <c r="BU20" s="993"/>
      <c r="BV20" s="993"/>
      <c r="BW20" s="993"/>
      <c r="BX20" s="993"/>
      <c r="BY20" s="993"/>
      <c r="BZ20" s="993"/>
      <c r="CA20" s="993"/>
      <c r="CB20" s="993"/>
      <c r="CC20" s="993"/>
      <c r="CD20" s="993"/>
      <c r="CE20" s="993"/>
      <c r="CF20" s="993"/>
      <c r="CG20" s="1014"/>
      <c r="CH20" s="989">
        <v>410.279248</v>
      </c>
      <c r="CI20" s="990"/>
      <c r="CJ20" s="990"/>
      <c r="CK20" s="990"/>
      <c r="CL20" s="991"/>
      <c r="CM20" s="989">
        <v>0.1</v>
      </c>
      <c r="CN20" s="990"/>
      <c r="CO20" s="990"/>
      <c r="CP20" s="990"/>
      <c r="CQ20" s="991"/>
      <c r="CR20" s="989" t="s">
        <v>523</v>
      </c>
      <c r="CS20" s="990"/>
      <c r="CT20" s="990"/>
      <c r="CU20" s="990"/>
      <c r="CV20" s="991"/>
      <c r="CW20" s="989">
        <v>418.14757800000001</v>
      </c>
      <c r="CX20" s="990"/>
      <c r="CY20" s="990"/>
      <c r="CZ20" s="990"/>
      <c r="DA20" s="991"/>
      <c r="DB20" s="989" t="s">
        <v>523</v>
      </c>
      <c r="DC20" s="990"/>
      <c r="DD20" s="990"/>
      <c r="DE20" s="990"/>
      <c r="DF20" s="991"/>
      <c r="DG20" s="989" t="s">
        <v>523</v>
      </c>
      <c r="DH20" s="990"/>
      <c r="DI20" s="990"/>
      <c r="DJ20" s="990"/>
      <c r="DK20" s="991"/>
      <c r="DL20" s="989">
        <v>2289</v>
      </c>
      <c r="DM20" s="990"/>
      <c r="DN20" s="990"/>
      <c r="DO20" s="990"/>
      <c r="DP20" s="991"/>
      <c r="DQ20" s="989">
        <v>229</v>
      </c>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67"/>
      <c r="AL21" s="1068"/>
      <c r="AM21" s="1068"/>
      <c r="AN21" s="1068"/>
      <c r="AO21" s="1068"/>
      <c r="AP21" s="1068"/>
      <c r="AQ21" s="1068"/>
      <c r="AR21" s="1068"/>
      <c r="AS21" s="1068"/>
      <c r="AT21" s="1068"/>
      <c r="AU21" s="1069"/>
      <c r="AV21" s="1069"/>
      <c r="AW21" s="1069"/>
      <c r="AX21" s="1069"/>
      <c r="AY21" s="1070"/>
      <c r="AZ21" s="232"/>
      <c r="BA21" s="232"/>
      <c r="BB21" s="232"/>
      <c r="BC21" s="232"/>
      <c r="BD21" s="232"/>
      <c r="BE21" s="233"/>
      <c r="BF21" s="233"/>
      <c r="BG21" s="233"/>
      <c r="BH21" s="233"/>
      <c r="BI21" s="233"/>
      <c r="BJ21" s="233"/>
      <c r="BK21" s="233"/>
      <c r="BL21" s="233"/>
      <c r="BM21" s="233"/>
      <c r="BN21" s="233"/>
      <c r="BO21" s="233"/>
      <c r="BP21" s="233"/>
      <c r="BQ21" s="238">
        <v>15</v>
      </c>
      <c r="BR21" s="239" t="s">
        <v>613</v>
      </c>
      <c r="BS21" s="992" t="s">
        <v>601</v>
      </c>
      <c r="BT21" s="993"/>
      <c r="BU21" s="993"/>
      <c r="BV21" s="993"/>
      <c r="BW21" s="993"/>
      <c r="BX21" s="993"/>
      <c r="BY21" s="993"/>
      <c r="BZ21" s="993"/>
      <c r="CA21" s="993"/>
      <c r="CB21" s="993"/>
      <c r="CC21" s="993"/>
      <c r="CD21" s="993"/>
      <c r="CE21" s="993"/>
      <c r="CF21" s="993"/>
      <c r="CG21" s="1014"/>
      <c r="CH21" s="989">
        <v>90.372664</v>
      </c>
      <c r="CI21" s="990"/>
      <c r="CJ21" s="990"/>
      <c r="CK21" s="990"/>
      <c r="CL21" s="991"/>
      <c r="CM21" s="989">
        <v>0.1</v>
      </c>
      <c r="CN21" s="990"/>
      <c r="CO21" s="990"/>
      <c r="CP21" s="990"/>
      <c r="CQ21" s="991"/>
      <c r="CR21" s="989" t="s">
        <v>523</v>
      </c>
      <c r="CS21" s="990"/>
      <c r="CT21" s="990"/>
      <c r="CU21" s="990"/>
      <c r="CV21" s="991"/>
      <c r="CW21" s="989">
        <v>102.629699</v>
      </c>
      <c r="CX21" s="990"/>
      <c r="CY21" s="990"/>
      <c r="CZ21" s="990"/>
      <c r="DA21" s="991"/>
      <c r="DB21" s="989" t="s">
        <v>523</v>
      </c>
      <c r="DC21" s="990"/>
      <c r="DD21" s="990"/>
      <c r="DE21" s="990"/>
      <c r="DF21" s="991"/>
      <c r="DG21" s="989" t="s">
        <v>523</v>
      </c>
      <c r="DH21" s="990"/>
      <c r="DI21" s="990"/>
      <c r="DJ21" s="990"/>
      <c r="DK21" s="991"/>
      <c r="DL21" s="989">
        <v>92</v>
      </c>
      <c r="DM21" s="990"/>
      <c r="DN21" s="990"/>
      <c r="DO21" s="990"/>
      <c r="DP21" s="991"/>
      <c r="DQ21" s="989">
        <v>9</v>
      </c>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7"/>
      <c r="R22" s="1078"/>
      <c r="S22" s="1078"/>
      <c r="T22" s="1078"/>
      <c r="U22" s="1078"/>
      <c r="V22" s="1078"/>
      <c r="W22" s="1078"/>
      <c r="X22" s="1078"/>
      <c r="Y22" s="1078"/>
      <c r="Z22" s="1078"/>
      <c r="AA22" s="1078"/>
      <c r="AB22" s="1078"/>
      <c r="AC22" s="1078"/>
      <c r="AD22" s="1078"/>
      <c r="AE22" s="1079"/>
      <c r="AF22" s="1035"/>
      <c r="AG22" s="1036"/>
      <c r="AH22" s="1036"/>
      <c r="AI22" s="1036"/>
      <c r="AJ22" s="1037"/>
      <c r="AK22" s="1080"/>
      <c r="AL22" s="1081"/>
      <c r="AM22" s="1081"/>
      <c r="AN22" s="1081"/>
      <c r="AO22" s="1081"/>
      <c r="AP22" s="1081"/>
      <c r="AQ22" s="1081"/>
      <c r="AR22" s="1081"/>
      <c r="AS22" s="1081"/>
      <c r="AT22" s="1081"/>
      <c r="AU22" s="1082"/>
      <c r="AV22" s="1082"/>
      <c r="AW22" s="1082"/>
      <c r="AX22" s="1082"/>
      <c r="AY22" s="1083"/>
      <c r="AZ22" s="1028" t="s">
        <v>397</v>
      </c>
      <c r="BA22" s="1028"/>
      <c r="BB22" s="1028"/>
      <c r="BC22" s="1028"/>
      <c r="BD22" s="1029"/>
      <c r="BE22" s="233"/>
      <c r="BF22" s="233"/>
      <c r="BG22" s="233"/>
      <c r="BH22" s="233"/>
      <c r="BI22" s="233"/>
      <c r="BJ22" s="233"/>
      <c r="BK22" s="233"/>
      <c r="BL22" s="233"/>
      <c r="BM22" s="233"/>
      <c r="BN22" s="233"/>
      <c r="BO22" s="233"/>
      <c r="BP22" s="233"/>
      <c r="BQ22" s="238">
        <v>16</v>
      </c>
      <c r="BR22" s="239" t="s">
        <v>613</v>
      </c>
      <c r="BS22" s="992" t="s">
        <v>602</v>
      </c>
      <c r="BT22" s="993"/>
      <c r="BU22" s="993"/>
      <c r="BV22" s="993"/>
      <c r="BW22" s="993"/>
      <c r="BX22" s="993"/>
      <c r="BY22" s="993"/>
      <c r="BZ22" s="993"/>
      <c r="CA22" s="993"/>
      <c r="CB22" s="993"/>
      <c r="CC22" s="993"/>
      <c r="CD22" s="993"/>
      <c r="CE22" s="993"/>
      <c r="CF22" s="993"/>
      <c r="CG22" s="1014"/>
      <c r="CH22" s="989">
        <v>28.503423000000002</v>
      </c>
      <c r="CI22" s="990"/>
      <c r="CJ22" s="990"/>
      <c r="CK22" s="990"/>
      <c r="CL22" s="991"/>
      <c r="CM22" s="989">
        <v>0.1</v>
      </c>
      <c r="CN22" s="990"/>
      <c r="CO22" s="990"/>
      <c r="CP22" s="990"/>
      <c r="CQ22" s="991"/>
      <c r="CR22" s="989" t="s">
        <v>523</v>
      </c>
      <c r="CS22" s="990"/>
      <c r="CT22" s="990"/>
      <c r="CU22" s="990"/>
      <c r="CV22" s="991"/>
      <c r="CW22" s="989">
        <v>202.661573</v>
      </c>
      <c r="CX22" s="990"/>
      <c r="CY22" s="990"/>
      <c r="CZ22" s="990"/>
      <c r="DA22" s="991"/>
      <c r="DB22" s="989" t="s">
        <v>523</v>
      </c>
      <c r="DC22" s="990"/>
      <c r="DD22" s="990"/>
      <c r="DE22" s="990"/>
      <c r="DF22" s="991"/>
      <c r="DG22" s="989" t="s">
        <v>523</v>
      </c>
      <c r="DH22" s="990"/>
      <c r="DI22" s="990"/>
      <c r="DJ22" s="990"/>
      <c r="DK22" s="991"/>
      <c r="DL22" s="989">
        <v>846</v>
      </c>
      <c r="DM22" s="990"/>
      <c r="DN22" s="990"/>
      <c r="DO22" s="990"/>
      <c r="DP22" s="991"/>
      <c r="DQ22" s="989">
        <v>85</v>
      </c>
      <c r="DR22" s="990"/>
      <c r="DS22" s="990"/>
      <c r="DT22" s="990"/>
      <c r="DU22" s="991"/>
      <c r="DV22" s="992"/>
      <c r="DW22" s="993"/>
      <c r="DX22" s="993"/>
      <c r="DY22" s="993"/>
      <c r="DZ22" s="994"/>
      <c r="EA22" s="234"/>
    </row>
    <row r="23" spans="1:131" s="235" customFormat="1" ht="26.25" customHeight="1" thickBot="1" x14ac:dyDescent="0.2">
      <c r="A23" s="240" t="s">
        <v>398</v>
      </c>
      <c r="B23" s="937" t="s">
        <v>399</v>
      </c>
      <c r="C23" s="938"/>
      <c r="D23" s="938"/>
      <c r="E23" s="938"/>
      <c r="F23" s="938"/>
      <c r="G23" s="938"/>
      <c r="H23" s="938"/>
      <c r="I23" s="938"/>
      <c r="J23" s="938"/>
      <c r="K23" s="938"/>
      <c r="L23" s="938"/>
      <c r="M23" s="938"/>
      <c r="N23" s="938"/>
      <c r="O23" s="938"/>
      <c r="P23" s="948"/>
      <c r="Q23" s="1071">
        <v>702090</v>
      </c>
      <c r="R23" s="1056"/>
      <c r="S23" s="1056"/>
      <c r="T23" s="1056"/>
      <c r="U23" s="1056"/>
      <c r="V23" s="1056">
        <v>692790</v>
      </c>
      <c r="W23" s="1056"/>
      <c r="X23" s="1056"/>
      <c r="Y23" s="1056"/>
      <c r="Z23" s="1056"/>
      <c r="AA23" s="1056">
        <v>9300</v>
      </c>
      <c r="AB23" s="1056"/>
      <c r="AC23" s="1056"/>
      <c r="AD23" s="1056"/>
      <c r="AE23" s="1072"/>
      <c r="AF23" s="1073">
        <v>5961</v>
      </c>
      <c r="AG23" s="1056"/>
      <c r="AH23" s="1056"/>
      <c r="AI23" s="1056"/>
      <c r="AJ23" s="1074"/>
      <c r="AK23" s="1075"/>
      <c r="AL23" s="1076"/>
      <c r="AM23" s="1076"/>
      <c r="AN23" s="1076"/>
      <c r="AO23" s="1076"/>
      <c r="AP23" s="1056">
        <v>470035</v>
      </c>
      <c r="AQ23" s="1056"/>
      <c r="AR23" s="1056"/>
      <c r="AS23" s="1056"/>
      <c r="AT23" s="1056"/>
      <c r="AU23" s="1057"/>
      <c r="AV23" s="1057"/>
      <c r="AW23" s="1057"/>
      <c r="AX23" s="1057"/>
      <c r="AY23" s="1058"/>
      <c r="AZ23" s="1059" t="s">
        <v>256</v>
      </c>
      <c r="BA23" s="1060"/>
      <c r="BB23" s="1060"/>
      <c r="BC23" s="1060"/>
      <c r="BD23" s="1061"/>
      <c r="BE23" s="233"/>
      <c r="BF23" s="233"/>
      <c r="BG23" s="233"/>
      <c r="BH23" s="233"/>
      <c r="BI23" s="233"/>
      <c r="BJ23" s="233"/>
      <c r="BK23" s="233"/>
      <c r="BL23" s="233"/>
      <c r="BM23" s="233"/>
      <c r="BN23" s="233"/>
      <c r="BO23" s="233"/>
      <c r="BP23" s="233"/>
      <c r="BQ23" s="238">
        <v>17</v>
      </c>
      <c r="BR23" s="239" t="s">
        <v>613</v>
      </c>
      <c r="BS23" s="992" t="s">
        <v>603</v>
      </c>
      <c r="BT23" s="993"/>
      <c r="BU23" s="993"/>
      <c r="BV23" s="993"/>
      <c r="BW23" s="993"/>
      <c r="BX23" s="993"/>
      <c r="BY23" s="993"/>
      <c r="BZ23" s="993"/>
      <c r="CA23" s="993"/>
      <c r="CB23" s="993"/>
      <c r="CC23" s="993"/>
      <c r="CD23" s="993"/>
      <c r="CE23" s="993"/>
      <c r="CF23" s="993"/>
      <c r="CG23" s="1014"/>
      <c r="CH23" s="989">
        <v>205.781487</v>
      </c>
      <c r="CI23" s="990"/>
      <c r="CJ23" s="990"/>
      <c r="CK23" s="990"/>
      <c r="CL23" s="991"/>
      <c r="CM23" s="989">
        <v>0.01</v>
      </c>
      <c r="CN23" s="990"/>
      <c r="CO23" s="990"/>
      <c r="CP23" s="990"/>
      <c r="CQ23" s="991"/>
      <c r="CR23" s="989" t="s">
        <v>523</v>
      </c>
      <c r="CS23" s="990"/>
      <c r="CT23" s="990"/>
      <c r="CU23" s="990"/>
      <c r="CV23" s="991"/>
      <c r="CW23" s="989">
        <v>63.979897999999999</v>
      </c>
      <c r="CX23" s="990"/>
      <c r="CY23" s="990"/>
      <c r="CZ23" s="990"/>
      <c r="DA23" s="991"/>
      <c r="DB23" s="989" t="s">
        <v>523</v>
      </c>
      <c r="DC23" s="990"/>
      <c r="DD23" s="990"/>
      <c r="DE23" s="990"/>
      <c r="DF23" s="991"/>
      <c r="DG23" s="989" t="s">
        <v>523</v>
      </c>
      <c r="DH23" s="990"/>
      <c r="DI23" s="990"/>
      <c r="DJ23" s="990"/>
      <c r="DK23" s="991"/>
      <c r="DL23" s="989" t="s">
        <v>630</v>
      </c>
      <c r="DM23" s="990"/>
      <c r="DN23" s="990"/>
      <c r="DO23" s="990"/>
      <c r="DP23" s="991"/>
      <c r="DQ23" s="989" t="s">
        <v>630</v>
      </c>
      <c r="DR23" s="990"/>
      <c r="DS23" s="990"/>
      <c r="DT23" s="990"/>
      <c r="DU23" s="991"/>
      <c r="DV23" s="992"/>
      <c r="DW23" s="993"/>
      <c r="DX23" s="993"/>
      <c r="DY23" s="993"/>
      <c r="DZ23" s="994"/>
      <c r="EA23" s="234"/>
    </row>
    <row r="24" spans="1:131" s="235" customFormat="1" ht="26.25" customHeight="1" x14ac:dyDescent="0.15">
      <c r="A24" s="1055" t="s">
        <v>400</v>
      </c>
      <c r="B24" s="1055"/>
      <c r="C24" s="1055"/>
      <c r="D24" s="1055"/>
      <c r="E24" s="1055"/>
      <c r="F24" s="1055"/>
      <c r="G24" s="1055"/>
      <c r="H24" s="1055"/>
      <c r="I24" s="1055"/>
      <c r="J24" s="1055"/>
      <c r="K24" s="1055"/>
      <c r="L24" s="1055"/>
      <c r="M24" s="1055"/>
      <c r="N24" s="1055"/>
      <c r="O24" s="1055"/>
      <c r="P24" s="1055"/>
      <c r="Q24" s="1055"/>
      <c r="R24" s="1055"/>
      <c r="S24" s="1055"/>
      <c r="T24" s="1055"/>
      <c r="U24" s="1055"/>
      <c r="V24" s="1055"/>
      <c r="W24" s="1055"/>
      <c r="X24" s="1055"/>
      <c r="Y24" s="1055"/>
      <c r="Z24" s="1055"/>
      <c r="AA24" s="1055"/>
      <c r="AB24" s="1055"/>
      <c r="AC24" s="1055"/>
      <c r="AD24" s="1055"/>
      <c r="AE24" s="1055"/>
      <c r="AF24" s="1055"/>
      <c r="AG24" s="1055"/>
      <c r="AH24" s="1055"/>
      <c r="AI24" s="1055"/>
      <c r="AJ24" s="1055"/>
      <c r="AK24" s="1055"/>
      <c r="AL24" s="1055"/>
      <c r="AM24" s="1055"/>
      <c r="AN24" s="1055"/>
      <c r="AO24" s="1055"/>
      <c r="AP24" s="1055"/>
      <c r="AQ24" s="1055"/>
      <c r="AR24" s="1055"/>
      <c r="AS24" s="1055"/>
      <c r="AT24" s="1055"/>
      <c r="AU24" s="1055"/>
      <c r="AV24" s="1055"/>
      <c r="AW24" s="1055"/>
      <c r="AX24" s="1055"/>
      <c r="AY24" s="1055"/>
      <c r="AZ24" s="232"/>
      <c r="BA24" s="232"/>
      <c r="BB24" s="232"/>
      <c r="BC24" s="232"/>
      <c r="BD24" s="232"/>
      <c r="BE24" s="233"/>
      <c r="BF24" s="233"/>
      <c r="BG24" s="233"/>
      <c r="BH24" s="233"/>
      <c r="BI24" s="233"/>
      <c r="BJ24" s="233"/>
      <c r="BK24" s="233"/>
      <c r="BL24" s="233"/>
      <c r="BM24" s="233"/>
      <c r="BN24" s="233"/>
      <c r="BO24" s="233"/>
      <c r="BP24" s="233"/>
      <c r="BQ24" s="238">
        <v>18</v>
      </c>
      <c r="BR24" s="239" t="s">
        <v>613</v>
      </c>
      <c r="BS24" s="992" t="s">
        <v>604</v>
      </c>
      <c r="BT24" s="993"/>
      <c r="BU24" s="993"/>
      <c r="BV24" s="993"/>
      <c r="BW24" s="993"/>
      <c r="BX24" s="993"/>
      <c r="BY24" s="993"/>
      <c r="BZ24" s="993"/>
      <c r="CA24" s="993"/>
      <c r="CB24" s="993"/>
      <c r="CC24" s="993"/>
      <c r="CD24" s="993"/>
      <c r="CE24" s="993"/>
      <c r="CF24" s="993"/>
      <c r="CG24" s="1014"/>
      <c r="CH24" s="989">
        <v>13.641731</v>
      </c>
      <c r="CI24" s="990"/>
      <c r="CJ24" s="990"/>
      <c r="CK24" s="990"/>
      <c r="CL24" s="991"/>
      <c r="CM24" s="989" t="s">
        <v>523</v>
      </c>
      <c r="CN24" s="990"/>
      <c r="CO24" s="990"/>
      <c r="CP24" s="990"/>
      <c r="CQ24" s="991"/>
      <c r="CR24" s="989" t="s">
        <v>523</v>
      </c>
      <c r="CS24" s="990"/>
      <c r="CT24" s="990"/>
      <c r="CU24" s="990"/>
      <c r="CV24" s="991"/>
      <c r="CW24" s="989">
        <v>457.01086500000002</v>
      </c>
      <c r="CX24" s="990"/>
      <c r="CY24" s="990"/>
      <c r="CZ24" s="990"/>
      <c r="DA24" s="991"/>
      <c r="DB24" s="989" t="s">
        <v>523</v>
      </c>
      <c r="DC24" s="990"/>
      <c r="DD24" s="990"/>
      <c r="DE24" s="990"/>
      <c r="DF24" s="991"/>
      <c r="DG24" s="989" t="s">
        <v>523</v>
      </c>
      <c r="DH24" s="990"/>
      <c r="DI24" s="990"/>
      <c r="DJ24" s="990"/>
      <c r="DK24" s="991"/>
      <c r="DL24" s="989">
        <v>84.265000000000001</v>
      </c>
      <c r="DM24" s="990"/>
      <c r="DN24" s="990"/>
      <c r="DO24" s="990"/>
      <c r="DP24" s="991"/>
      <c r="DQ24" s="989">
        <v>8</v>
      </c>
      <c r="DR24" s="990"/>
      <c r="DS24" s="990"/>
      <c r="DT24" s="990"/>
      <c r="DU24" s="991"/>
      <c r="DV24" s="992"/>
      <c r="DW24" s="993"/>
      <c r="DX24" s="993"/>
      <c r="DY24" s="993"/>
      <c r="DZ24" s="994"/>
      <c r="EA24" s="234"/>
    </row>
    <row r="25" spans="1:131" ht="26.25" customHeight="1" thickBot="1" x14ac:dyDescent="0.2">
      <c r="A25" s="1066" t="s">
        <v>401</v>
      </c>
      <c r="B25" s="1066"/>
      <c r="C25" s="1066"/>
      <c r="D25" s="1066"/>
      <c r="E25" s="1066"/>
      <c r="F25" s="1066"/>
      <c r="G25" s="1066"/>
      <c r="H25" s="1066"/>
      <c r="I25" s="1066"/>
      <c r="J25" s="1066"/>
      <c r="K25" s="1066"/>
      <c r="L25" s="1066"/>
      <c r="M25" s="1066"/>
      <c r="N25" s="1066"/>
      <c r="O25" s="1066"/>
      <c r="P25" s="1066"/>
      <c r="Q25" s="1066"/>
      <c r="R25" s="1066"/>
      <c r="S25" s="1066"/>
      <c r="T25" s="1066"/>
      <c r="U25" s="1066"/>
      <c r="V25" s="1066"/>
      <c r="W25" s="1066"/>
      <c r="X25" s="1066"/>
      <c r="Y25" s="1066"/>
      <c r="Z25" s="1066"/>
      <c r="AA25" s="1066"/>
      <c r="AB25" s="1066"/>
      <c r="AC25" s="1066"/>
      <c r="AD25" s="1066"/>
      <c r="AE25" s="1066"/>
      <c r="AF25" s="1066"/>
      <c r="AG25" s="1066"/>
      <c r="AH25" s="1066"/>
      <c r="AI25" s="1066"/>
      <c r="AJ25" s="1066"/>
      <c r="AK25" s="1066"/>
      <c r="AL25" s="1066"/>
      <c r="AM25" s="1066"/>
      <c r="AN25" s="1066"/>
      <c r="AO25" s="1066"/>
      <c r="AP25" s="1066"/>
      <c r="AQ25" s="1066"/>
      <c r="AR25" s="1066"/>
      <c r="AS25" s="1066"/>
      <c r="AT25" s="1066"/>
      <c r="AU25" s="1066"/>
      <c r="AV25" s="1066"/>
      <c r="AW25" s="1066"/>
      <c r="AX25" s="1066"/>
      <c r="AY25" s="1066"/>
      <c r="AZ25" s="1066"/>
      <c r="BA25" s="1066"/>
      <c r="BB25" s="1066"/>
      <c r="BC25" s="1066"/>
      <c r="BD25" s="1066"/>
      <c r="BE25" s="1066"/>
      <c r="BF25" s="1066"/>
      <c r="BG25" s="1066"/>
      <c r="BH25" s="1066"/>
      <c r="BI25" s="1066"/>
      <c r="BJ25" s="232"/>
      <c r="BK25" s="232"/>
      <c r="BL25" s="232"/>
      <c r="BM25" s="232"/>
      <c r="BN25" s="232"/>
      <c r="BO25" s="241"/>
      <c r="BP25" s="241"/>
      <c r="BQ25" s="238">
        <v>19</v>
      </c>
      <c r="BR25" s="239" t="s">
        <v>613</v>
      </c>
      <c r="BS25" s="992" t="s">
        <v>605</v>
      </c>
      <c r="BT25" s="993"/>
      <c r="BU25" s="993"/>
      <c r="BV25" s="993"/>
      <c r="BW25" s="993"/>
      <c r="BX25" s="993"/>
      <c r="BY25" s="993"/>
      <c r="BZ25" s="993"/>
      <c r="CA25" s="993"/>
      <c r="CB25" s="993"/>
      <c r="CC25" s="993"/>
      <c r="CD25" s="993"/>
      <c r="CE25" s="993"/>
      <c r="CF25" s="993"/>
      <c r="CG25" s="1014"/>
      <c r="CH25" s="989">
        <v>94.050927000000001</v>
      </c>
      <c r="CI25" s="990"/>
      <c r="CJ25" s="990"/>
      <c r="CK25" s="990"/>
      <c r="CL25" s="991"/>
      <c r="CM25" s="989">
        <v>0.01</v>
      </c>
      <c r="CN25" s="990"/>
      <c r="CO25" s="990"/>
      <c r="CP25" s="990"/>
      <c r="CQ25" s="991"/>
      <c r="CR25" s="989" t="s">
        <v>523</v>
      </c>
      <c r="CS25" s="990"/>
      <c r="CT25" s="990"/>
      <c r="CU25" s="990"/>
      <c r="CV25" s="991"/>
      <c r="CW25" s="989">
        <v>61.185138999999999</v>
      </c>
      <c r="CX25" s="990"/>
      <c r="CY25" s="990"/>
      <c r="CZ25" s="990"/>
      <c r="DA25" s="991"/>
      <c r="DB25" s="989" t="s">
        <v>523</v>
      </c>
      <c r="DC25" s="990"/>
      <c r="DD25" s="990"/>
      <c r="DE25" s="990"/>
      <c r="DF25" s="991"/>
      <c r="DG25" s="989" t="s">
        <v>523</v>
      </c>
      <c r="DH25" s="990"/>
      <c r="DI25" s="990"/>
      <c r="DJ25" s="990"/>
      <c r="DK25" s="991"/>
      <c r="DL25" s="989" t="s">
        <v>630</v>
      </c>
      <c r="DM25" s="990"/>
      <c r="DN25" s="990"/>
      <c r="DO25" s="990"/>
      <c r="DP25" s="991"/>
      <c r="DQ25" s="989" t="s">
        <v>630</v>
      </c>
      <c r="DR25" s="990"/>
      <c r="DS25" s="990"/>
      <c r="DT25" s="990"/>
      <c r="DU25" s="991"/>
      <c r="DV25" s="992"/>
      <c r="DW25" s="993"/>
      <c r="DX25" s="993"/>
      <c r="DY25" s="993"/>
      <c r="DZ25" s="994"/>
      <c r="EA25" s="230"/>
    </row>
    <row r="26" spans="1:131" ht="26.25" customHeight="1" x14ac:dyDescent="0.15">
      <c r="A26" s="995" t="s">
        <v>373</v>
      </c>
      <c r="B26" s="996"/>
      <c r="C26" s="996"/>
      <c r="D26" s="996"/>
      <c r="E26" s="996"/>
      <c r="F26" s="996"/>
      <c r="G26" s="996"/>
      <c r="H26" s="996"/>
      <c r="I26" s="996"/>
      <c r="J26" s="996"/>
      <c r="K26" s="996"/>
      <c r="L26" s="996"/>
      <c r="M26" s="996"/>
      <c r="N26" s="996"/>
      <c r="O26" s="996"/>
      <c r="P26" s="997"/>
      <c r="Q26" s="1001" t="s">
        <v>402</v>
      </c>
      <c r="R26" s="1002"/>
      <c r="S26" s="1002"/>
      <c r="T26" s="1002"/>
      <c r="U26" s="1003"/>
      <c r="V26" s="1001" t="s">
        <v>403</v>
      </c>
      <c r="W26" s="1002"/>
      <c r="X26" s="1002"/>
      <c r="Y26" s="1002"/>
      <c r="Z26" s="1003"/>
      <c r="AA26" s="1001" t="s">
        <v>404</v>
      </c>
      <c r="AB26" s="1002"/>
      <c r="AC26" s="1002"/>
      <c r="AD26" s="1002"/>
      <c r="AE26" s="1002"/>
      <c r="AF26" s="1062" t="s">
        <v>405</v>
      </c>
      <c r="AG26" s="1008"/>
      <c r="AH26" s="1008"/>
      <c r="AI26" s="1008"/>
      <c r="AJ26" s="1063"/>
      <c r="AK26" s="1002" t="s">
        <v>406</v>
      </c>
      <c r="AL26" s="1002"/>
      <c r="AM26" s="1002"/>
      <c r="AN26" s="1002"/>
      <c r="AO26" s="1003"/>
      <c r="AP26" s="1001" t="s">
        <v>407</v>
      </c>
      <c r="AQ26" s="1002"/>
      <c r="AR26" s="1002"/>
      <c r="AS26" s="1002"/>
      <c r="AT26" s="1003"/>
      <c r="AU26" s="1001" t="s">
        <v>408</v>
      </c>
      <c r="AV26" s="1002"/>
      <c r="AW26" s="1002"/>
      <c r="AX26" s="1002"/>
      <c r="AY26" s="1003"/>
      <c r="AZ26" s="1001" t="s">
        <v>409</v>
      </c>
      <c r="BA26" s="1002"/>
      <c r="BB26" s="1002"/>
      <c r="BC26" s="1002"/>
      <c r="BD26" s="1003"/>
      <c r="BE26" s="1001" t="s">
        <v>380</v>
      </c>
      <c r="BF26" s="1002"/>
      <c r="BG26" s="1002"/>
      <c r="BH26" s="1002"/>
      <c r="BI26" s="1015"/>
      <c r="BJ26" s="232"/>
      <c r="BK26" s="232"/>
      <c r="BL26" s="232"/>
      <c r="BM26" s="232"/>
      <c r="BN26" s="232"/>
      <c r="BO26" s="241"/>
      <c r="BP26" s="241"/>
      <c r="BQ26" s="238">
        <v>20</v>
      </c>
      <c r="BR26" s="239" t="s">
        <v>613</v>
      </c>
      <c r="BS26" s="992" t="s">
        <v>606</v>
      </c>
      <c r="BT26" s="993"/>
      <c r="BU26" s="993"/>
      <c r="BV26" s="993"/>
      <c r="BW26" s="993"/>
      <c r="BX26" s="993"/>
      <c r="BY26" s="993"/>
      <c r="BZ26" s="993"/>
      <c r="CA26" s="993"/>
      <c r="CB26" s="993"/>
      <c r="CC26" s="993"/>
      <c r="CD26" s="993"/>
      <c r="CE26" s="993"/>
      <c r="CF26" s="993"/>
      <c r="CG26" s="1014"/>
      <c r="CH26" s="989">
        <v>710.14347399999997</v>
      </c>
      <c r="CI26" s="990"/>
      <c r="CJ26" s="990"/>
      <c r="CK26" s="990"/>
      <c r="CL26" s="991"/>
      <c r="CM26" s="989">
        <v>0.02</v>
      </c>
      <c r="CN26" s="990"/>
      <c r="CO26" s="990"/>
      <c r="CP26" s="990"/>
      <c r="CQ26" s="991"/>
      <c r="CR26" s="989" t="s">
        <v>523</v>
      </c>
      <c r="CS26" s="990"/>
      <c r="CT26" s="990"/>
      <c r="CU26" s="990"/>
      <c r="CV26" s="991"/>
      <c r="CW26" s="989">
        <v>801.82283800000005</v>
      </c>
      <c r="CX26" s="990"/>
      <c r="CY26" s="990"/>
      <c r="CZ26" s="990"/>
      <c r="DA26" s="991"/>
      <c r="DB26" s="989" t="s">
        <v>523</v>
      </c>
      <c r="DC26" s="990"/>
      <c r="DD26" s="990"/>
      <c r="DE26" s="990"/>
      <c r="DF26" s="991"/>
      <c r="DG26" s="989" t="s">
        <v>523</v>
      </c>
      <c r="DH26" s="990"/>
      <c r="DI26" s="990"/>
      <c r="DJ26" s="990"/>
      <c r="DK26" s="991"/>
      <c r="DL26" s="989">
        <v>808.54</v>
      </c>
      <c r="DM26" s="990"/>
      <c r="DN26" s="990"/>
      <c r="DO26" s="990"/>
      <c r="DP26" s="991"/>
      <c r="DQ26" s="989">
        <v>81</v>
      </c>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64"/>
      <c r="AG27" s="1011"/>
      <c r="AH27" s="1011"/>
      <c r="AI27" s="1011"/>
      <c r="AJ27" s="1065"/>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t="s">
        <v>613</v>
      </c>
      <c r="BS27" s="992" t="s">
        <v>607</v>
      </c>
      <c r="BT27" s="993"/>
      <c r="BU27" s="993"/>
      <c r="BV27" s="993"/>
      <c r="BW27" s="993"/>
      <c r="BX27" s="993"/>
      <c r="BY27" s="993"/>
      <c r="BZ27" s="993"/>
      <c r="CA27" s="993"/>
      <c r="CB27" s="993"/>
      <c r="CC27" s="993"/>
      <c r="CD27" s="993"/>
      <c r="CE27" s="993"/>
      <c r="CF27" s="993"/>
      <c r="CG27" s="1014"/>
      <c r="CH27" s="989">
        <v>57.061016000000002</v>
      </c>
      <c r="CI27" s="990"/>
      <c r="CJ27" s="990"/>
      <c r="CK27" s="990"/>
      <c r="CL27" s="991"/>
      <c r="CM27" s="989" t="s">
        <v>523</v>
      </c>
      <c r="CN27" s="990"/>
      <c r="CO27" s="990"/>
      <c r="CP27" s="990"/>
      <c r="CQ27" s="991"/>
      <c r="CR27" s="989" t="s">
        <v>523</v>
      </c>
      <c r="CS27" s="990"/>
      <c r="CT27" s="990"/>
      <c r="CU27" s="990"/>
      <c r="CV27" s="991"/>
      <c r="CW27" s="989">
        <v>92.313319000000007</v>
      </c>
      <c r="CX27" s="990"/>
      <c r="CY27" s="990"/>
      <c r="CZ27" s="990"/>
      <c r="DA27" s="991"/>
      <c r="DB27" s="989" t="s">
        <v>523</v>
      </c>
      <c r="DC27" s="990"/>
      <c r="DD27" s="990"/>
      <c r="DE27" s="990"/>
      <c r="DF27" s="991"/>
      <c r="DG27" s="989" t="s">
        <v>523</v>
      </c>
      <c r="DH27" s="990"/>
      <c r="DI27" s="990"/>
      <c r="DJ27" s="990"/>
      <c r="DK27" s="991"/>
      <c r="DL27" s="989">
        <v>155.69</v>
      </c>
      <c r="DM27" s="990"/>
      <c r="DN27" s="990"/>
      <c r="DO27" s="990"/>
      <c r="DP27" s="991"/>
      <c r="DQ27" s="989">
        <v>16</v>
      </c>
      <c r="DR27" s="990"/>
      <c r="DS27" s="990"/>
      <c r="DT27" s="990"/>
      <c r="DU27" s="991"/>
      <c r="DV27" s="992"/>
      <c r="DW27" s="993"/>
      <c r="DX27" s="993"/>
      <c r="DY27" s="993"/>
      <c r="DZ27" s="994"/>
      <c r="EA27" s="230"/>
    </row>
    <row r="28" spans="1:131" ht="26.25" customHeight="1" thickTop="1" x14ac:dyDescent="0.15">
      <c r="A28" s="242">
        <v>1</v>
      </c>
      <c r="B28" s="1044" t="s">
        <v>410</v>
      </c>
      <c r="C28" s="1045"/>
      <c r="D28" s="1045"/>
      <c r="E28" s="1045"/>
      <c r="F28" s="1045"/>
      <c r="G28" s="1045"/>
      <c r="H28" s="1045"/>
      <c r="I28" s="1045"/>
      <c r="J28" s="1045"/>
      <c r="K28" s="1045"/>
      <c r="L28" s="1045"/>
      <c r="M28" s="1045"/>
      <c r="N28" s="1045"/>
      <c r="O28" s="1045"/>
      <c r="P28" s="1046"/>
      <c r="Q28" s="1047">
        <v>102845</v>
      </c>
      <c r="R28" s="1048"/>
      <c r="S28" s="1048"/>
      <c r="T28" s="1048"/>
      <c r="U28" s="1048"/>
      <c r="V28" s="1048">
        <v>102656</v>
      </c>
      <c r="W28" s="1048"/>
      <c r="X28" s="1048"/>
      <c r="Y28" s="1048"/>
      <c r="Z28" s="1048"/>
      <c r="AA28" s="1048">
        <v>189</v>
      </c>
      <c r="AB28" s="1048"/>
      <c r="AC28" s="1048"/>
      <c r="AD28" s="1048"/>
      <c r="AE28" s="1049"/>
      <c r="AF28" s="1050">
        <v>189</v>
      </c>
      <c r="AG28" s="1048"/>
      <c r="AH28" s="1048"/>
      <c r="AI28" s="1048"/>
      <c r="AJ28" s="1051"/>
      <c r="AK28" s="1052">
        <f>6603+1247</f>
        <v>7850</v>
      </c>
      <c r="AL28" s="1053"/>
      <c r="AM28" s="1053"/>
      <c r="AN28" s="1053"/>
      <c r="AO28" s="1053"/>
      <c r="AP28" s="1053" t="s">
        <v>523</v>
      </c>
      <c r="AQ28" s="1053"/>
      <c r="AR28" s="1053"/>
      <c r="AS28" s="1053"/>
      <c r="AT28" s="1053"/>
      <c r="AU28" s="1053" t="s">
        <v>523</v>
      </c>
      <c r="AV28" s="1053"/>
      <c r="AW28" s="1053"/>
      <c r="AX28" s="1053"/>
      <c r="AY28" s="1053"/>
      <c r="AZ28" s="1054" t="s">
        <v>523</v>
      </c>
      <c r="BA28" s="1054"/>
      <c r="BB28" s="1054"/>
      <c r="BC28" s="1054"/>
      <c r="BD28" s="1054"/>
      <c r="BE28" s="1042" t="s">
        <v>620</v>
      </c>
      <c r="BF28" s="1042"/>
      <c r="BG28" s="1042"/>
      <c r="BH28" s="1042"/>
      <c r="BI28" s="1043"/>
      <c r="BJ28" s="232"/>
      <c r="BK28" s="232"/>
      <c r="BL28" s="232"/>
      <c r="BM28" s="232"/>
      <c r="BN28" s="232"/>
      <c r="BO28" s="241"/>
      <c r="BP28" s="241"/>
      <c r="BQ28" s="238">
        <v>22</v>
      </c>
      <c r="BR28" s="239" t="s">
        <v>613</v>
      </c>
      <c r="BS28" s="992" t="s">
        <v>608</v>
      </c>
      <c r="BT28" s="993"/>
      <c r="BU28" s="993"/>
      <c r="BV28" s="993"/>
      <c r="BW28" s="993"/>
      <c r="BX28" s="993"/>
      <c r="BY28" s="993"/>
      <c r="BZ28" s="993"/>
      <c r="CA28" s="993"/>
      <c r="CB28" s="993"/>
      <c r="CC28" s="993"/>
      <c r="CD28" s="993"/>
      <c r="CE28" s="993"/>
      <c r="CF28" s="993"/>
      <c r="CG28" s="1014"/>
      <c r="CH28" s="989">
        <v>21.459368000000001</v>
      </c>
      <c r="CI28" s="990"/>
      <c r="CJ28" s="990"/>
      <c r="CK28" s="990"/>
      <c r="CL28" s="991"/>
      <c r="CM28" s="989" t="s">
        <v>523</v>
      </c>
      <c r="CN28" s="990"/>
      <c r="CO28" s="990"/>
      <c r="CP28" s="990"/>
      <c r="CQ28" s="991"/>
      <c r="CR28" s="989" t="s">
        <v>523</v>
      </c>
      <c r="CS28" s="990"/>
      <c r="CT28" s="990"/>
      <c r="CU28" s="990"/>
      <c r="CV28" s="991"/>
      <c r="CW28" s="989">
        <v>227.647538</v>
      </c>
      <c r="CX28" s="990"/>
      <c r="CY28" s="990"/>
      <c r="CZ28" s="990"/>
      <c r="DA28" s="991"/>
      <c r="DB28" s="989" t="s">
        <v>523</v>
      </c>
      <c r="DC28" s="990"/>
      <c r="DD28" s="990"/>
      <c r="DE28" s="990"/>
      <c r="DF28" s="991"/>
      <c r="DG28" s="989" t="s">
        <v>523</v>
      </c>
      <c r="DH28" s="990"/>
      <c r="DI28" s="990"/>
      <c r="DJ28" s="990"/>
      <c r="DK28" s="991"/>
      <c r="DL28" s="989">
        <v>258.36500000000001</v>
      </c>
      <c r="DM28" s="990"/>
      <c r="DN28" s="990"/>
      <c r="DO28" s="990"/>
      <c r="DP28" s="991"/>
      <c r="DQ28" s="989">
        <v>26</v>
      </c>
      <c r="DR28" s="990"/>
      <c r="DS28" s="990"/>
      <c r="DT28" s="990"/>
      <c r="DU28" s="991"/>
      <c r="DV28" s="992"/>
      <c r="DW28" s="993"/>
      <c r="DX28" s="993"/>
      <c r="DY28" s="993"/>
      <c r="DZ28" s="994"/>
      <c r="EA28" s="230"/>
    </row>
    <row r="29" spans="1:131" ht="26.25" customHeight="1" x14ac:dyDescent="0.15">
      <c r="A29" s="242">
        <v>2</v>
      </c>
      <c r="B29" s="1030" t="s">
        <v>411</v>
      </c>
      <c r="C29" s="1031"/>
      <c r="D29" s="1031"/>
      <c r="E29" s="1031"/>
      <c r="F29" s="1031"/>
      <c r="G29" s="1031"/>
      <c r="H29" s="1031"/>
      <c r="I29" s="1031"/>
      <c r="J29" s="1031"/>
      <c r="K29" s="1031"/>
      <c r="L29" s="1031"/>
      <c r="M29" s="1031"/>
      <c r="N29" s="1031"/>
      <c r="O29" s="1031"/>
      <c r="P29" s="1032"/>
      <c r="Q29" s="1038">
        <v>98948</v>
      </c>
      <c r="R29" s="1039"/>
      <c r="S29" s="1039"/>
      <c r="T29" s="1039"/>
      <c r="U29" s="1039"/>
      <c r="V29" s="1039">
        <v>96182</v>
      </c>
      <c r="W29" s="1039"/>
      <c r="X29" s="1039"/>
      <c r="Y29" s="1039"/>
      <c r="Z29" s="1039"/>
      <c r="AA29" s="1039">
        <v>2766</v>
      </c>
      <c r="AB29" s="1039"/>
      <c r="AC29" s="1039"/>
      <c r="AD29" s="1039"/>
      <c r="AE29" s="1040"/>
      <c r="AF29" s="1035">
        <v>2766</v>
      </c>
      <c r="AG29" s="1036"/>
      <c r="AH29" s="1036"/>
      <c r="AI29" s="1036"/>
      <c r="AJ29" s="1037"/>
      <c r="AK29" s="980">
        <f>14531+1867</f>
        <v>16398</v>
      </c>
      <c r="AL29" s="971"/>
      <c r="AM29" s="971"/>
      <c r="AN29" s="971"/>
      <c r="AO29" s="971"/>
      <c r="AP29" s="971" t="s">
        <v>523</v>
      </c>
      <c r="AQ29" s="971"/>
      <c r="AR29" s="971"/>
      <c r="AS29" s="971"/>
      <c r="AT29" s="971"/>
      <c r="AU29" s="971" t="s">
        <v>523</v>
      </c>
      <c r="AV29" s="971"/>
      <c r="AW29" s="971"/>
      <c r="AX29" s="971"/>
      <c r="AY29" s="971"/>
      <c r="AZ29" s="1041" t="s">
        <v>523</v>
      </c>
      <c r="BA29" s="1041"/>
      <c r="BB29" s="1041"/>
      <c r="BC29" s="1041"/>
      <c r="BD29" s="1041"/>
      <c r="BE29" s="972" t="s">
        <v>620</v>
      </c>
      <c r="BF29" s="972"/>
      <c r="BG29" s="972"/>
      <c r="BH29" s="972"/>
      <c r="BI29" s="973"/>
      <c r="BJ29" s="232"/>
      <c r="BK29" s="232"/>
      <c r="BL29" s="232"/>
      <c r="BM29" s="232"/>
      <c r="BN29" s="232"/>
      <c r="BO29" s="241"/>
      <c r="BP29" s="241"/>
      <c r="BQ29" s="238">
        <v>23</v>
      </c>
      <c r="BR29" s="239" t="s">
        <v>613</v>
      </c>
      <c r="BS29" s="992" t="s">
        <v>609</v>
      </c>
      <c r="BT29" s="993"/>
      <c r="BU29" s="993"/>
      <c r="BV29" s="993"/>
      <c r="BW29" s="993"/>
      <c r="BX29" s="993"/>
      <c r="BY29" s="993"/>
      <c r="BZ29" s="993"/>
      <c r="CA29" s="993"/>
      <c r="CB29" s="993"/>
      <c r="CC29" s="993"/>
      <c r="CD29" s="993"/>
      <c r="CE29" s="993"/>
      <c r="CF29" s="993"/>
      <c r="CG29" s="1014"/>
      <c r="CH29" s="989">
        <v>20.838612000000001</v>
      </c>
      <c r="CI29" s="990"/>
      <c r="CJ29" s="990"/>
      <c r="CK29" s="990"/>
      <c r="CL29" s="991"/>
      <c r="CM29" s="989" t="s">
        <v>523</v>
      </c>
      <c r="CN29" s="990"/>
      <c r="CO29" s="990"/>
      <c r="CP29" s="990"/>
      <c r="CQ29" s="991"/>
      <c r="CR29" s="989" t="s">
        <v>523</v>
      </c>
      <c r="CS29" s="990"/>
      <c r="CT29" s="990"/>
      <c r="CU29" s="990"/>
      <c r="CV29" s="991"/>
      <c r="CW29" s="989">
        <v>297.47625099999999</v>
      </c>
      <c r="CX29" s="990"/>
      <c r="CY29" s="990"/>
      <c r="CZ29" s="990"/>
      <c r="DA29" s="991"/>
      <c r="DB29" s="989" t="s">
        <v>523</v>
      </c>
      <c r="DC29" s="990"/>
      <c r="DD29" s="990"/>
      <c r="DE29" s="990"/>
      <c r="DF29" s="991"/>
      <c r="DG29" s="989" t="s">
        <v>523</v>
      </c>
      <c r="DH29" s="990"/>
      <c r="DI29" s="990"/>
      <c r="DJ29" s="990"/>
      <c r="DK29" s="991"/>
      <c r="DL29" s="989">
        <v>303.60000000000002</v>
      </c>
      <c r="DM29" s="990"/>
      <c r="DN29" s="990"/>
      <c r="DO29" s="990"/>
      <c r="DP29" s="991"/>
      <c r="DQ29" s="989">
        <v>30</v>
      </c>
      <c r="DR29" s="990"/>
      <c r="DS29" s="990"/>
      <c r="DT29" s="990"/>
      <c r="DU29" s="991"/>
      <c r="DV29" s="992"/>
      <c r="DW29" s="993"/>
      <c r="DX29" s="993"/>
      <c r="DY29" s="993"/>
      <c r="DZ29" s="994"/>
      <c r="EA29" s="230"/>
    </row>
    <row r="30" spans="1:131" ht="26.25" customHeight="1" x14ac:dyDescent="0.15">
      <c r="A30" s="242">
        <v>3</v>
      </c>
      <c r="B30" s="1030" t="s">
        <v>412</v>
      </c>
      <c r="C30" s="1031"/>
      <c r="D30" s="1031"/>
      <c r="E30" s="1031"/>
      <c r="F30" s="1031"/>
      <c r="G30" s="1031"/>
      <c r="H30" s="1031"/>
      <c r="I30" s="1031"/>
      <c r="J30" s="1031"/>
      <c r="K30" s="1031"/>
      <c r="L30" s="1031"/>
      <c r="M30" s="1031"/>
      <c r="N30" s="1031"/>
      <c r="O30" s="1031"/>
      <c r="P30" s="1032"/>
      <c r="Q30" s="1038">
        <v>27402</v>
      </c>
      <c r="R30" s="1039"/>
      <c r="S30" s="1039"/>
      <c r="T30" s="1039"/>
      <c r="U30" s="1039"/>
      <c r="V30" s="1039">
        <v>27339</v>
      </c>
      <c r="W30" s="1039"/>
      <c r="X30" s="1039"/>
      <c r="Y30" s="1039"/>
      <c r="Z30" s="1039"/>
      <c r="AA30" s="1039">
        <v>63</v>
      </c>
      <c r="AB30" s="1039"/>
      <c r="AC30" s="1039"/>
      <c r="AD30" s="1039"/>
      <c r="AE30" s="1040"/>
      <c r="AF30" s="1035">
        <v>63</v>
      </c>
      <c r="AG30" s="1036"/>
      <c r="AH30" s="1036"/>
      <c r="AI30" s="1036"/>
      <c r="AJ30" s="1037"/>
      <c r="AK30" s="980">
        <v>12010</v>
      </c>
      <c r="AL30" s="971"/>
      <c r="AM30" s="971"/>
      <c r="AN30" s="971"/>
      <c r="AO30" s="971"/>
      <c r="AP30" s="971" t="s">
        <v>523</v>
      </c>
      <c r="AQ30" s="971"/>
      <c r="AR30" s="971"/>
      <c r="AS30" s="971"/>
      <c r="AT30" s="971"/>
      <c r="AU30" s="971" t="s">
        <v>523</v>
      </c>
      <c r="AV30" s="971"/>
      <c r="AW30" s="971"/>
      <c r="AX30" s="971"/>
      <c r="AY30" s="971"/>
      <c r="AZ30" s="1041" t="s">
        <v>523</v>
      </c>
      <c r="BA30" s="1041"/>
      <c r="BB30" s="1041"/>
      <c r="BC30" s="1041"/>
      <c r="BD30" s="1041"/>
      <c r="BE30" s="972" t="s">
        <v>620</v>
      </c>
      <c r="BF30" s="972"/>
      <c r="BG30" s="972"/>
      <c r="BH30" s="972"/>
      <c r="BI30" s="973"/>
      <c r="BJ30" s="232"/>
      <c r="BK30" s="232"/>
      <c r="BL30" s="232"/>
      <c r="BM30" s="232"/>
      <c r="BN30" s="232"/>
      <c r="BO30" s="241"/>
      <c r="BP30" s="241"/>
      <c r="BQ30" s="238">
        <v>24</v>
      </c>
      <c r="BR30" s="239" t="s">
        <v>613</v>
      </c>
      <c r="BS30" s="992" t="s">
        <v>610</v>
      </c>
      <c r="BT30" s="993"/>
      <c r="BU30" s="993"/>
      <c r="BV30" s="993"/>
      <c r="BW30" s="993"/>
      <c r="BX30" s="993"/>
      <c r="BY30" s="993"/>
      <c r="BZ30" s="993"/>
      <c r="CA30" s="993"/>
      <c r="CB30" s="993"/>
      <c r="CC30" s="993"/>
      <c r="CD30" s="993"/>
      <c r="CE30" s="993"/>
      <c r="CF30" s="993"/>
      <c r="CG30" s="1014"/>
      <c r="CH30" s="989">
        <v>352.62724600000001</v>
      </c>
      <c r="CI30" s="990"/>
      <c r="CJ30" s="990"/>
      <c r="CK30" s="990"/>
      <c r="CL30" s="991"/>
      <c r="CM30" s="989">
        <v>0.1</v>
      </c>
      <c r="CN30" s="990"/>
      <c r="CO30" s="990"/>
      <c r="CP30" s="990"/>
      <c r="CQ30" s="991"/>
      <c r="CR30" s="989" t="s">
        <v>523</v>
      </c>
      <c r="CS30" s="990"/>
      <c r="CT30" s="990"/>
      <c r="CU30" s="990"/>
      <c r="CV30" s="991"/>
      <c r="CW30" s="989">
        <v>12.067</v>
      </c>
      <c r="CX30" s="990"/>
      <c r="CY30" s="990"/>
      <c r="CZ30" s="990"/>
      <c r="DA30" s="991"/>
      <c r="DB30" s="989" t="s">
        <v>523</v>
      </c>
      <c r="DC30" s="990"/>
      <c r="DD30" s="990"/>
      <c r="DE30" s="990"/>
      <c r="DF30" s="991"/>
      <c r="DG30" s="989" t="s">
        <v>523</v>
      </c>
      <c r="DH30" s="990"/>
      <c r="DI30" s="990"/>
      <c r="DJ30" s="990"/>
      <c r="DK30" s="991"/>
      <c r="DL30" s="989" t="s">
        <v>630</v>
      </c>
      <c r="DM30" s="990"/>
      <c r="DN30" s="990"/>
      <c r="DO30" s="990"/>
      <c r="DP30" s="991"/>
      <c r="DQ30" s="989" t="s">
        <v>630</v>
      </c>
      <c r="DR30" s="990"/>
      <c r="DS30" s="990"/>
      <c r="DT30" s="990"/>
      <c r="DU30" s="991"/>
      <c r="DV30" s="992"/>
      <c r="DW30" s="993"/>
      <c r="DX30" s="993"/>
      <c r="DY30" s="993"/>
      <c r="DZ30" s="994"/>
      <c r="EA30" s="230"/>
    </row>
    <row r="31" spans="1:131" ht="26.25" customHeight="1" x14ac:dyDescent="0.15">
      <c r="A31" s="242">
        <v>4</v>
      </c>
      <c r="B31" s="1030" t="s">
        <v>413</v>
      </c>
      <c r="C31" s="1031"/>
      <c r="D31" s="1031"/>
      <c r="E31" s="1031"/>
      <c r="F31" s="1031"/>
      <c r="G31" s="1031"/>
      <c r="H31" s="1031"/>
      <c r="I31" s="1031"/>
      <c r="J31" s="1031"/>
      <c r="K31" s="1031"/>
      <c r="L31" s="1031"/>
      <c r="M31" s="1031"/>
      <c r="N31" s="1031"/>
      <c r="O31" s="1031"/>
      <c r="P31" s="1032"/>
      <c r="Q31" s="1038">
        <v>30412</v>
      </c>
      <c r="R31" s="1039"/>
      <c r="S31" s="1039"/>
      <c r="T31" s="1039"/>
      <c r="U31" s="1039"/>
      <c r="V31" s="1039">
        <v>25927</v>
      </c>
      <c r="W31" s="1039"/>
      <c r="X31" s="1039"/>
      <c r="Y31" s="1039"/>
      <c r="Z31" s="1039"/>
      <c r="AA31" s="1039">
        <v>4485</v>
      </c>
      <c r="AB31" s="1039"/>
      <c r="AC31" s="1039"/>
      <c r="AD31" s="1039"/>
      <c r="AE31" s="1040"/>
      <c r="AF31" s="1035">
        <v>12482</v>
      </c>
      <c r="AG31" s="1036"/>
      <c r="AH31" s="1036"/>
      <c r="AI31" s="1036"/>
      <c r="AJ31" s="1037"/>
      <c r="AK31" s="980">
        <v>68</v>
      </c>
      <c r="AL31" s="971"/>
      <c r="AM31" s="971"/>
      <c r="AN31" s="971"/>
      <c r="AO31" s="971"/>
      <c r="AP31" s="971">
        <v>42160</v>
      </c>
      <c r="AQ31" s="971"/>
      <c r="AR31" s="971"/>
      <c r="AS31" s="971"/>
      <c r="AT31" s="971"/>
      <c r="AU31" s="971">
        <v>84</v>
      </c>
      <c r="AV31" s="971"/>
      <c r="AW31" s="971"/>
      <c r="AX31" s="971"/>
      <c r="AY31" s="971"/>
      <c r="AZ31" s="1041" t="s">
        <v>523</v>
      </c>
      <c r="BA31" s="1041"/>
      <c r="BB31" s="1041"/>
      <c r="BC31" s="1041"/>
      <c r="BD31" s="1041"/>
      <c r="BE31" s="972" t="s">
        <v>414</v>
      </c>
      <c r="BF31" s="972"/>
      <c r="BG31" s="972"/>
      <c r="BH31" s="972"/>
      <c r="BI31" s="973"/>
      <c r="BJ31" s="232"/>
      <c r="BK31" s="232"/>
      <c r="BL31" s="232"/>
      <c r="BM31" s="232"/>
      <c r="BN31" s="232"/>
      <c r="BO31" s="241"/>
      <c r="BP31" s="241"/>
      <c r="BQ31" s="238">
        <v>25</v>
      </c>
      <c r="BR31" s="239" t="s">
        <v>613</v>
      </c>
      <c r="BS31" s="992" t="s">
        <v>611</v>
      </c>
      <c r="BT31" s="993"/>
      <c r="BU31" s="993"/>
      <c r="BV31" s="993"/>
      <c r="BW31" s="993"/>
      <c r="BX31" s="993"/>
      <c r="BY31" s="993"/>
      <c r="BZ31" s="993"/>
      <c r="CA31" s="993"/>
      <c r="CB31" s="993"/>
      <c r="CC31" s="993"/>
      <c r="CD31" s="993"/>
      <c r="CE31" s="993"/>
      <c r="CF31" s="993"/>
      <c r="CG31" s="1014"/>
      <c r="CH31" s="989">
        <v>8.3007109999999997</v>
      </c>
      <c r="CI31" s="990"/>
      <c r="CJ31" s="990"/>
      <c r="CK31" s="990"/>
      <c r="CL31" s="991"/>
      <c r="CM31" s="989">
        <v>0.01</v>
      </c>
      <c r="CN31" s="990"/>
      <c r="CO31" s="990"/>
      <c r="CP31" s="990"/>
      <c r="CQ31" s="991"/>
      <c r="CR31" s="989" t="s">
        <v>523</v>
      </c>
      <c r="CS31" s="990"/>
      <c r="CT31" s="990"/>
      <c r="CU31" s="990"/>
      <c r="CV31" s="991"/>
      <c r="CW31" s="989">
        <v>21.535005999999999</v>
      </c>
      <c r="CX31" s="990"/>
      <c r="CY31" s="990"/>
      <c r="CZ31" s="990"/>
      <c r="DA31" s="991"/>
      <c r="DB31" s="989" t="s">
        <v>523</v>
      </c>
      <c r="DC31" s="990"/>
      <c r="DD31" s="990"/>
      <c r="DE31" s="990"/>
      <c r="DF31" s="991"/>
      <c r="DG31" s="989" t="s">
        <v>523</v>
      </c>
      <c r="DH31" s="990"/>
      <c r="DI31" s="990"/>
      <c r="DJ31" s="990"/>
      <c r="DK31" s="991"/>
      <c r="DL31" s="989">
        <v>41.597999999999999</v>
      </c>
      <c r="DM31" s="990"/>
      <c r="DN31" s="990"/>
      <c r="DO31" s="990"/>
      <c r="DP31" s="991"/>
      <c r="DQ31" s="989">
        <v>4</v>
      </c>
      <c r="DR31" s="990"/>
      <c r="DS31" s="990"/>
      <c r="DT31" s="990"/>
      <c r="DU31" s="991"/>
      <c r="DV31" s="992"/>
      <c r="DW31" s="993"/>
      <c r="DX31" s="993"/>
      <c r="DY31" s="993"/>
      <c r="DZ31" s="994"/>
      <c r="EA31" s="230"/>
    </row>
    <row r="32" spans="1:131" ht="26.25" customHeight="1" x14ac:dyDescent="0.15">
      <c r="A32" s="242">
        <v>5</v>
      </c>
      <c r="B32" s="1030" t="s">
        <v>415</v>
      </c>
      <c r="C32" s="1031"/>
      <c r="D32" s="1031"/>
      <c r="E32" s="1031"/>
      <c r="F32" s="1031"/>
      <c r="G32" s="1031"/>
      <c r="H32" s="1031"/>
      <c r="I32" s="1031"/>
      <c r="J32" s="1031"/>
      <c r="K32" s="1031"/>
      <c r="L32" s="1031"/>
      <c r="M32" s="1031"/>
      <c r="N32" s="1031"/>
      <c r="O32" s="1031"/>
      <c r="P32" s="1032"/>
      <c r="Q32" s="1038">
        <v>26352</v>
      </c>
      <c r="R32" s="1039"/>
      <c r="S32" s="1039"/>
      <c r="T32" s="1039"/>
      <c r="U32" s="1039"/>
      <c r="V32" s="1039">
        <v>25756</v>
      </c>
      <c r="W32" s="1039"/>
      <c r="X32" s="1039"/>
      <c r="Y32" s="1039"/>
      <c r="Z32" s="1039"/>
      <c r="AA32" s="1039">
        <v>595</v>
      </c>
      <c r="AB32" s="1039"/>
      <c r="AC32" s="1039"/>
      <c r="AD32" s="1039"/>
      <c r="AE32" s="1040"/>
      <c r="AF32" s="1035">
        <v>8238</v>
      </c>
      <c r="AG32" s="1036"/>
      <c r="AH32" s="1036"/>
      <c r="AI32" s="1036"/>
      <c r="AJ32" s="1037"/>
      <c r="AK32" s="980">
        <v>2933</v>
      </c>
      <c r="AL32" s="971"/>
      <c r="AM32" s="971"/>
      <c r="AN32" s="971"/>
      <c r="AO32" s="971"/>
      <c r="AP32" s="971">
        <v>31166</v>
      </c>
      <c r="AQ32" s="971"/>
      <c r="AR32" s="971"/>
      <c r="AS32" s="971"/>
      <c r="AT32" s="971"/>
      <c r="AU32" s="971">
        <v>17297</v>
      </c>
      <c r="AV32" s="971"/>
      <c r="AW32" s="971"/>
      <c r="AX32" s="971"/>
      <c r="AY32" s="971"/>
      <c r="AZ32" s="1041" t="s">
        <v>523</v>
      </c>
      <c r="BA32" s="1041"/>
      <c r="BB32" s="1041"/>
      <c r="BC32" s="1041"/>
      <c r="BD32" s="1041"/>
      <c r="BE32" s="972" t="s">
        <v>416</v>
      </c>
      <c r="BF32" s="972"/>
      <c r="BG32" s="972"/>
      <c r="BH32" s="972"/>
      <c r="BI32" s="973"/>
      <c r="BJ32" s="232"/>
      <c r="BK32" s="232"/>
      <c r="BL32" s="232"/>
      <c r="BM32" s="232"/>
      <c r="BN32" s="232"/>
      <c r="BO32" s="241"/>
      <c r="BP32" s="241"/>
      <c r="BQ32" s="238">
        <v>26</v>
      </c>
      <c r="BR32" s="239" t="s">
        <v>613</v>
      </c>
      <c r="BS32" s="992" t="s">
        <v>612</v>
      </c>
      <c r="BT32" s="993"/>
      <c r="BU32" s="993"/>
      <c r="BV32" s="993"/>
      <c r="BW32" s="993"/>
      <c r="BX32" s="993"/>
      <c r="BY32" s="993"/>
      <c r="BZ32" s="993"/>
      <c r="CA32" s="993"/>
      <c r="CB32" s="993"/>
      <c r="CC32" s="993"/>
      <c r="CD32" s="993"/>
      <c r="CE32" s="993"/>
      <c r="CF32" s="993"/>
      <c r="CG32" s="1014"/>
      <c r="CH32" s="989">
        <v>174.93740500000001</v>
      </c>
      <c r="CI32" s="990"/>
      <c r="CJ32" s="990"/>
      <c r="CK32" s="990"/>
      <c r="CL32" s="991"/>
      <c r="CM32" s="989" t="s">
        <v>523</v>
      </c>
      <c r="CN32" s="990"/>
      <c r="CO32" s="990"/>
      <c r="CP32" s="990"/>
      <c r="CQ32" s="991"/>
      <c r="CR32" s="989" t="s">
        <v>523</v>
      </c>
      <c r="CS32" s="990"/>
      <c r="CT32" s="990"/>
      <c r="CU32" s="990"/>
      <c r="CV32" s="991"/>
      <c r="CW32" s="989">
        <v>67.049256999999997</v>
      </c>
      <c r="CX32" s="990"/>
      <c r="CY32" s="990"/>
      <c r="CZ32" s="990"/>
      <c r="DA32" s="991"/>
      <c r="DB32" s="989" t="s">
        <v>523</v>
      </c>
      <c r="DC32" s="990"/>
      <c r="DD32" s="990"/>
      <c r="DE32" s="990"/>
      <c r="DF32" s="991"/>
      <c r="DG32" s="989" t="s">
        <v>523</v>
      </c>
      <c r="DH32" s="990"/>
      <c r="DI32" s="990"/>
      <c r="DJ32" s="990"/>
      <c r="DK32" s="991"/>
      <c r="DL32" s="989" t="s">
        <v>630</v>
      </c>
      <c r="DM32" s="990"/>
      <c r="DN32" s="990"/>
      <c r="DO32" s="990"/>
      <c r="DP32" s="991"/>
      <c r="DQ32" s="989" t="s">
        <v>630</v>
      </c>
      <c r="DR32" s="990"/>
      <c r="DS32" s="990"/>
      <c r="DT32" s="990"/>
      <c r="DU32" s="991"/>
      <c r="DV32" s="992"/>
      <c r="DW32" s="993"/>
      <c r="DX32" s="993"/>
      <c r="DY32" s="993"/>
      <c r="DZ32" s="994"/>
      <c r="EA32" s="230"/>
    </row>
    <row r="33" spans="1:131" ht="26.25" customHeight="1" x14ac:dyDescent="0.15">
      <c r="A33" s="242">
        <v>6</v>
      </c>
      <c r="B33" s="1030" t="s">
        <v>417</v>
      </c>
      <c r="C33" s="1031"/>
      <c r="D33" s="1031"/>
      <c r="E33" s="1031"/>
      <c r="F33" s="1031"/>
      <c r="G33" s="1031"/>
      <c r="H33" s="1031"/>
      <c r="I33" s="1031"/>
      <c r="J33" s="1031"/>
      <c r="K33" s="1031"/>
      <c r="L33" s="1031"/>
      <c r="M33" s="1031"/>
      <c r="N33" s="1031"/>
      <c r="O33" s="1031"/>
      <c r="P33" s="1032"/>
      <c r="Q33" s="1038">
        <v>24796</v>
      </c>
      <c r="R33" s="1039"/>
      <c r="S33" s="1039"/>
      <c r="T33" s="1039"/>
      <c r="U33" s="1039"/>
      <c r="V33" s="1039">
        <v>23769</v>
      </c>
      <c r="W33" s="1039"/>
      <c r="X33" s="1039"/>
      <c r="Y33" s="1039"/>
      <c r="Z33" s="1039"/>
      <c r="AA33" s="1039">
        <v>1027</v>
      </c>
      <c r="AB33" s="1039"/>
      <c r="AC33" s="1039"/>
      <c r="AD33" s="1039"/>
      <c r="AE33" s="1040"/>
      <c r="AF33" s="1035">
        <v>5099</v>
      </c>
      <c r="AG33" s="1036"/>
      <c r="AH33" s="1036"/>
      <c r="AI33" s="1036"/>
      <c r="AJ33" s="1037"/>
      <c r="AK33" s="980">
        <v>4573</v>
      </c>
      <c r="AL33" s="971"/>
      <c r="AM33" s="971"/>
      <c r="AN33" s="971"/>
      <c r="AO33" s="971"/>
      <c r="AP33" s="971">
        <v>175894</v>
      </c>
      <c r="AQ33" s="971"/>
      <c r="AR33" s="971"/>
      <c r="AS33" s="971"/>
      <c r="AT33" s="971"/>
      <c r="AU33" s="971">
        <v>48547</v>
      </c>
      <c r="AV33" s="971"/>
      <c r="AW33" s="971"/>
      <c r="AX33" s="971"/>
      <c r="AY33" s="971"/>
      <c r="AZ33" s="1041" t="s">
        <v>523</v>
      </c>
      <c r="BA33" s="1041"/>
      <c r="BB33" s="1041"/>
      <c r="BC33" s="1041"/>
      <c r="BD33" s="1041"/>
      <c r="BE33" s="972" t="s">
        <v>418</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419</v>
      </c>
      <c r="C34" s="1031"/>
      <c r="D34" s="1031"/>
      <c r="E34" s="1031"/>
      <c r="F34" s="1031"/>
      <c r="G34" s="1031"/>
      <c r="H34" s="1031"/>
      <c r="I34" s="1031"/>
      <c r="J34" s="1031"/>
      <c r="K34" s="1031"/>
      <c r="L34" s="1031"/>
      <c r="M34" s="1031"/>
      <c r="N34" s="1031"/>
      <c r="O34" s="1031"/>
      <c r="P34" s="1032"/>
      <c r="Q34" s="1038">
        <v>682</v>
      </c>
      <c r="R34" s="1039"/>
      <c r="S34" s="1039"/>
      <c r="T34" s="1039"/>
      <c r="U34" s="1039"/>
      <c r="V34" s="1039">
        <v>626</v>
      </c>
      <c r="W34" s="1039"/>
      <c r="X34" s="1039"/>
      <c r="Y34" s="1039"/>
      <c r="Z34" s="1039"/>
      <c r="AA34" s="1039">
        <v>56</v>
      </c>
      <c r="AB34" s="1039"/>
      <c r="AC34" s="1039"/>
      <c r="AD34" s="1039"/>
      <c r="AE34" s="1040"/>
      <c r="AF34" s="1035">
        <v>56</v>
      </c>
      <c r="AG34" s="1036"/>
      <c r="AH34" s="1036"/>
      <c r="AI34" s="1036"/>
      <c r="AJ34" s="1037"/>
      <c r="AK34" s="980">
        <v>252</v>
      </c>
      <c r="AL34" s="971"/>
      <c r="AM34" s="971"/>
      <c r="AN34" s="971"/>
      <c r="AO34" s="971"/>
      <c r="AP34" s="971">
        <v>336</v>
      </c>
      <c r="AQ34" s="971"/>
      <c r="AR34" s="971"/>
      <c r="AS34" s="971"/>
      <c r="AT34" s="971"/>
      <c r="AU34" s="971">
        <v>157</v>
      </c>
      <c r="AV34" s="971"/>
      <c r="AW34" s="971"/>
      <c r="AX34" s="971"/>
      <c r="AY34" s="971"/>
      <c r="AZ34" s="1041" t="s">
        <v>523</v>
      </c>
      <c r="BA34" s="1041"/>
      <c r="BB34" s="1041"/>
      <c r="BC34" s="1041"/>
      <c r="BD34" s="1041"/>
      <c r="BE34" s="972" t="s">
        <v>420</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421</v>
      </c>
      <c r="C35" s="1031"/>
      <c r="D35" s="1031"/>
      <c r="E35" s="1031"/>
      <c r="F35" s="1031"/>
      <c r="G35" s="1031"/>
      <c r="H35" s="1031"/>
      <c r="I35" s="1031"/>
      <c r="J35" s="1031"/>
      <c r="K35" s="1031"/>
      <c r="L35" s="1031"/>
      <c r="M35" s="1031"/>
      <c r="N35" s="1031"/>
      <c r="O35" s="1031"/>
      <c r="P35" s="1032"/>
      <c r="Q35" s="1038">
        <v>1472</v>
      </c>
      <c r="R35" s="1039"/>
      <c r="S35" s="1039"/>
      <c r="T35" s="1039"/>
      <c r="U35" s="1039"/>
      <c r="V35" s="1039">
        <v>1304</v>
      </c>
      <c r="W35" s="1039"/>
      <c r="X35" s="1039"/>
      <c r="Y35" s="1039"/>
      <c r="Z35" s="1039"/>
      <c r="AA35" s="1039">
        <v>168</v>
      </c>
      <c r="AB35" s="1039"/>
      <c r="AC35" s="1039"/>
      <c r="AD35" s="1039"/>
      <c r="AE35" s="1040"/>
      <c r="AF35" s="1035" t="s">
        <v>256</v>
      </c>
      <c r="AG35" s="1036"/>
      <c r="AH35" s="1036"/>
      <c r="AI35" s="1036"/>
      <c r="AJ35" s="1037"/>
      <c r="AK35" s="980">
        <v>1717</v>
      </c>
      <c r="AL35" s="971"/>
      <c r="AM35" s="971"/>
      <c r="AN35" s="971"/>
      <c r="AO35" s="971"/>
      <c r="AP35" s="971">
        <v>3415</v>
      </c>
      <c r="AQ35" s="971"/>
      <c r="AR35" s="971"/>
      <c r="AS35" s="971"/>
      <c r="AT35" s="971"/>
      <c r="AU35" s="971">
        <v>2155</v>
      </c>
      <c r="AV35" s="971"/>
      <c r="AW35" s="971"/>
      <c r="AX35" s="971"/>
      <c r="AY35" s="971"/>
      <c r="AZ35" s="1041" t="s">
        <v>523</v>
      </c>
      <c r="BA35" s="1041"/>
      <c r="BB35" s="1041"/>
      <c r="BC35" s="1041"/>
      <c r="BD35" s="1041"/>
      <c r="BE35" s="972" t="s">
        <v>420</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422</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398</v>
      </c>
      <c r="B63" s="937" t="s">
        <v>423</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28893</v>
      </c>
      <c r="AG63" s="959"/>
      <c r="AH63" s="959"/>
      <c r="AI63" s="959"/>
      <c r="AJ63" s="1022"/>
      <c r="AK63" s="1023"/>
      <c r="AL63" s="963"/>
      <c r="AM63" s="963"/>
      <c r="AN63" s="963"/>
      <c r="AO63" s="963"/>
      <c r="AP63" s="959">
        <v>252971</v>
      </c>
      <c r="AQ63" s="959"/>
      <c r="AR63" s="959"/>
      <c r="AS63" s="959"/>
      <c r="AT63" s="959"/>
      <c r="AU63" s="959">
        <v>68240</v>
      </c>
      <c r="AV63" s="959"/>
      <c r="AW63" s="959"/>
      <c r="AX63" s="959"/>
      <c r="AY63" s="959"/>
      <c r="AZ63" s="1017"/>
      <c r="BA63" s="1017"/>
      <c r="BB63" s="1017"/>
      <c r="BC63" s="1017"/>
      <c r="BD63" s="1017"/>
      <c r="BE63" s="960" t="s">
        <v>624</v>
      </c>
      <c r="BF63" s="960"/>
      <c r="BG63" s="960"/>
      <c r="BH63" s="960"/>
      <c r="BI63" s="961"/>
      <c r="BJ63" s="1018" t="s">
        <v>256</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424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425</v>
      </c>
      <c r="B66" s="996"/>
      <c r="C66" s="996"/>
      <c r="D66" s="996"/>
      <c r="E66" s="996"/>
      <c r="F66" s="996"/>
      <c r="G66" s="996"/>
      <c r="H66" s="996"/>
      <c r="I66" s="996"/>
      <c r="J66" s="996"/>
      <c r="K66" s="996"/>
      <c r="L66" s="996"/>
      <c r="M66" s="996"/>
      <c r="N66" s="996"/>
      <c r="O66" s="996"/>
      <c r="P66" s="997"/>
      <c r="Q66" s="1001" t="s">
        <v>426</v>
      </c>
      <c r="R66" s="1002"/>
      <c r="S66" s="1002"/>
      <c r="T66" s="1002"/>
      <c r="U66" s="1003"/>
      <c r="V66" s="1001" t="s">
        <v>427</v>
      </c>
      <c r="W66" s="1002"/>
      <c r="X66" s="1002"/>
      <c r="Y66" s="1002"/>
      <c r="Z66" s="1003"/>
      <c r="AA66" s="1001" t="s">
        <v>404</v>
      </c>
      <c r="AB66" s="1002"/>
      <c r="AC66" s="1002"/>
      <c r="AD66" s="1002"/>
      <c r="AE66" s="1003"/>
      <c r="AF66" s="1007" t="s">
        <v>428</v>
      </c>
      <c r="AG66" s="1008"/>
      <c r="AH66" s="1008"/>
      <c r="AI66" s="1008"/>
      <c r="AJ66" s="1009"/>
      <c r="AK66" s="1001" t="s">
        <v>429</v>
      </c>
      <c r="AL66" s="996"/>
      <c r="AM66" s="996"/>
      <c r="AN66" s="996"/>
      <c r="AO66" s="997"/>
      <c r="AP66" s="1001" t="s">
        <v>407</v>
      </c>
      <c r="AQ66" s="1002"/>
      <c r="AR66" s="1002"/>
      <c r="AS66" s="1002"/>
      <c r="AT66" s="1003"/>
      <c r="AU66" s="1001" t="s">
        <v>430</v>
      </c>
      <c r="AV66" s="1002"/>
      <c r="AW66" s="1002"/>
      <c r="AX66" s="1002"/>
      <c r="AY66" s="1003"/>
      <c r="AZ66" s="1001" t="s">
        <v>380</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614</v>
      </c>
      <c r="C68" s="986"/>
      <c r="D68" s="986"/>
      <c r="E68" s="986"/>
      <c r="F68" s="986"/>
      <c r="G68" s="986"/>
      <c r="H68" s="986"/>
      <c r="I68" s="986"/>
      <c r="J68" s="986"/>
      <c r="K68" s="986"/>
      <c r="L68" s="986"/>
      <c r="M68" s="986"/>
      <c r="N68" s="986"/>
      <c r="O68" s="986"/>
      <c r="P68" s="987"/>
      <c r="Q68" s="988">
        <v>321</v>
      </c>
      <c r="R68" s="982"/>
      <c r="S68" s="982"/>
      <c r="T68" s="982"/>
      <c r="U68" s="982"/>
      <c r="V68" s="982">
        <v>310</v>
      </c>
      <c r="W68" s="982"/>
      <c r="X68" s="982"/>
      <c r="Y68" s="982"/>
      <c r="Z68" s="982"/>
      <c r="AA68" s="982">
        <v>11</v>
      </c>
      <c r="AB68" s="982"/>
      <c r="AC68" s="982"/>
      <c r="AD68" s="982"/>
      <c r="AE68" s="982"/>
      <c r="AF68" s="982">
        <v>11</v>
      </c>
      <c r="AG68" s="982"/>
      <c r="AH68" s="982"/>
      <c r="AI68" s="982"/>
      <c r="AJ68" s="982"/>
      <c r="AK68" s="982" t="s">
        <v>624</v>
      </c>
      <c r="AL68" s="982"/>
      <c r="AM68" s="982"/>
      <c r="AN68" s="982"/>
      <c r="AO68" s="982"/>
      <c r="AP68" s="982" t="s">
        <v>523</v>
      </c>
      <c r="AQ68" s="982"/>
      <c r="AR68" s="982"/>
      <c r="AS68" s="982"/>
      <c r="AT68" s="982"/>
      <c r="AU68" s="982" t="s">
        <v>523</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615</v>
      </c>
      <c r="C69" s="975"/>
      <c r="D69" s="975"/>
      <c r="E69" s="975"/>
      <c r="F69" s="975"/>
      <c r="G69" s="975"/>
      <c r="H69" s="975"/>
      <c r="I69" s="975"/>
      <c r="J69" s="975"/>
      <c r="K69" s="975"/>
      <c r="L69" s="975"/>
      <c r="M69" s="975"/>
      <c r="N69" s="975"/>
      <c r="O69" s="975"/>
      <c r="P69" s="976"/>
      <c r="Q69" s="977">
        <v>78805</v>
      </c>
      <c r="R69" s="971"/>
      <c r="S69" s="971"/>
      <c r="T69" s="971"/>
      <c r="U69" s="971"/>
      <c r="V69" s="971">
        <v>69575</v>
      </c>
      <c r="W69" s="971"/>
      <c r="X69" s="971"/>
      <c r="Y69" s="971"/>
      <c r="Z69" s="971"/>
      <c r="AA69" s="971">
        <v>9230</v>
      </c>
      <c r="AB69" s="971"/>
      <c r="AC69" s="971"/>
      <c r="AD69" s="971"/>
      <c r="AE69" s="971"/>
      <c r="AF69" s="971">
        <v>9230</v>
      </c>
      <c r="AG69" s="971"/>
      <c r="AH69" s="971"/>
      <c r="AI69" s="971"/>
      <c r="AJ69" s="971"/>
      <c r="AK69" s="971" t="s">
        <v>624</v>
      </c>
      <c r="AL69" s="971"/>
      <c r="AM69" s="971"/>
      <c r="AN69" s="971"/>
      <c r="AO69" s="971"/>
      <c r="AP69" s="971" t="s">
        <v>523</v>
      </c>
      <c r="AQ69" s="971"/>
      <c r="AR69" s="971"/>
      <c r="AS69" s="971"/>
      <c r="AT69" s="971"/>
      <c r="AU69" s="971" t="s">
        <v>523</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616</v>
      </c>
      <c r="C70" s="975"/>
      <c r="D70" s="975"/>
      <c r="E70" s="975"/>
      <c r="F70" s="975"/>
      <c r="G70" s="975"/>
      <c r="H70" s="975"/>
      <c r="I70" s="975"/>
      <c r="J70" s="975"/>
      <c r="K70" s="975"/>
      <c r="L70" s="975"/>
      <c r="M70" s="975"/>
      <c r="N70" s="975"/>
      <c r="O70" s="975"/>
      <c r="P70" s="976"/>
      <c r="Q70" s="977">
        <v>75827</v>
      </c>
      <c r="R70" s="971"/>
      <c r="S70" s="971"/>
      <c r="T70" s="971"/>
      <c r="U70" s="971"/>
      <c r="V70" s="971">
        <v>72990</v>
      </c>
      <c r="W70" s="971"/>
      <c r="X70" s="971"/>
      <c r="Y70" s="971"/>
      <c r="Z70" s="971"/>
      <c r="AA70" s="971">
        <v>2837</v>
      </c>
      <c r="AB70" s="971"/>
      <c r="AC70" s="971"/>
      <c r="AD70" s="971"/>
      <c r="AE70" s="971"/>
      <c r="AF70" s="971">
        <v>2837</v>
      </c>
      <c r="AG70" s="971"/>
      <c r="AH70" s="971"/>
      <c r="AI70" s="971"/>
      <c r="AJ70" s="971"/>
      <c r="AK70" s="971">
        <v>0</v>
      </c>
      <c r="AL70" s="971"/>
      <c r="AM70" s="971"/>
      <c r="AN70" s="971"/>
      <c r="AO70" s="971"/>
      <c r="AP70" s="971" t="s">
        <v>523</v>
      </c>
      <c r="AQ70" s="971"/>
      <c r="AR70" s="971"/>
      <c r="AS70" s="971"/>
      <c r="AT70" s="971"/>
      <c r="AU70" s="971" t="s">
        <v>523</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617</v>
      </c>
      <c r="C71" s="975"/>
      <c r="D71" s="975"/>
      <c r="E71" s="975"/>
      <c r="F71" s="975"/>
      <c r="G71" s="975"/>
      <c r="H71" s="975"/>
      <c r="I71" s="975"/>
      <c r="J71" s="975"/>
      <c r="K71" s="975"/>
      <c r="L71" s="975"/>
      <c r="M71" s="975"/>
      <c r="N71" s="975"/>
      <c r="O71" s="975"/>
      <c r="P71" s="976"/>
      <c r="Q71" s="977">
        <v>1645</v>
      </c>
      <c r="R71" s="971"/>
      <c r="S71" s="971"/>
      <c r="T71" s="971"/>
      <c r="U71" s="971"/>
      <c r="V71" s="971">
        <v>1604</v>
      </c>
      <c r="W71" s="971"/>
      <c r="X71" s="971"/>
      <c r="Y71" s="971"/>
      <c r="Z71" s="971"/>
      <c r="AA71" s="971">
        <v>40</v>
      </c>
      <c r="AB71" s="971"/>
      <c r="AC71" s="971"/>
      <c r="AD71" s="971"/>
      <c r="AE71" s="971"/>
      <c r="AF71" s="971">
        <v>40</v>
      </c>
      <c r="AG71" s="971"/>
      <c r="AH71" s="971"/>
      <c r="AI71" s="971"/>
      <c r="AJ71" s="971"/>
      <c r="AK71" s="971" t="s">
        <v>624</v>
      </c>
      <c r="AL71" s="971"/>
      <c r="AM71" s="971"/>
      <c r="AN71" s="971"/>
      <c r="AO71" s="971"/>
      <c r="AP71" s="971" t="s">
        <v>523</v>
      </c>
      <c r="AQ71" s="971"/>
      <c r="AR71" s="971"/>
      <c r="AS71" s="971"/>
      <c r="AT71" s="971"/>
      <c r="AU71" s="971" t="s">
        <v>523</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618</v>
      </c>
      <c r="C72" s="975"/>
      <c r="D72" s="975"/>
      <c r="E72" s="975"/>
      <c r="F72" s="975"/>
      <c r="G72" s="975"/>
      <c r="H72" s="975"/>
      <c r="I72" s="975"/>
      <c r="J72" s="975"/>
      <c r="K72" s="975"/>
      <c r="L72" s="975"/>
      <c r="M72" s="975"/>
      <c r="N72" s="975"/>
      <c r="O72" s="975"/>
      <c r="P72" s="976"/>
      <c r="Q72" s="977">
        <v>847072</v>
      </c>
      <c r="R72" s="971"/>
      <c r="S72" s="971"/>
      <c r="T72" s="971"/>
      <c r="U72" s="971"/>
      <c r="V72" s="971">
        <v>828353</v>
      </c>
      <c r="W72" s="971"/>
      <c r="X72" s="971"/>
      <c r="Y72" s="971"/>
      <c r="Z72" s="971"/>
      <c r="AA72" s="971">
        <v>18719</v>
      </c>
      <c r="AB72" s="971"/>
      <c r="AC72" s="971"/>
      <c r="AD72" s="971"/>
      <c r="AE72" s="971"/>
      <c r="AF72" s="971">
        <v>18719</v>
      </c>
      <c r="AG72" s="971"/>
      <c r="AH72" s="971"/>
      <c r="AI72" s="971"/>
      <c r="AJ72" s="971"/>
      <c r="AK72" s="971">
        <v>7694</v>
      </c>
      <c r="AL72" s="971"/>
      <c r="AM72" s="971"/>
      <c r="AN72" s="971"/>
      <c r="AO72" s="971"/>
      <c r="AP72" s="971" t="s">
        <v>523</v>
      </c>
      <c r="AQ72" s="971"/>
      <c r="AR72" s="971"/>
      <c r="AS72" s="971"/>
      <c r="AT72" s="971"/>
      <c r="AU72" s="971" t="s">
        <v>523</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398</v>
      </c>
      <c r="B88" s="937" t="s">
        <v>431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30837</v>
      </c>
      <c r="AG88" s="959"/>
      <c r="AH88" s="959"/>
      <c r="AI88" s="959"/>
      <c r="AJ88" s="959"/>
      <c r="AK88" s="963"/>
      <c r="AL88" s="963"/>
      <c r="AM88" s="963"/>
      <c r="AN88" s="963"/>
      <c r="AO88" s="963"/>
      <c r="AP88" s="959" t="s">
        <v>624</v>
      </c>
      <c r="AQ88" s="959"/>
      <c r="AR88" s="959"/>
      <c r="AS88" s="959"/>
      <c r="AT88" s="959"/>
      <c r="AU88" s="959" t="s">
        <v>624</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398</v>
      </c>
      <c r="BR102" s="937" t="s">
        <v>432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433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434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440</v>
      </c>
      <c r="AB109" s="896"/>
      <c r="AC109" s="896"/>
      <c r="AD109" s="896"/>
      <c r="AE109" s="897"/>
      <c r="AF109" s="898" t="s">
        <v>441</v>
      </c>
      <c r="AG109" s="896"/>
      <c r="AH109" s="896"/>
      <c r="AI109" s="896"/>
      <c r="AJ109" s="897"/>
      <c r="AK109" s="898" t="s">
        <v>310</v>
      </c>
      <c r="AL109" s="896"/>
      <c r="AM109" s="896"/>
      <c r="AN109" s="896"/>
      <c r="AO109" s="897"/>
      <c r="AP109" s="898" t="s">
        <v>442</v>
      </c>
      <c r="AQ109" s="896"/>
      <c r="AR109" s="896"/>
      <c r="AS109" s="896"/>
      <c r="AT109" s="929"/>
      <c r="AU109" s="895" t="s">
        <v>439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440</v>
      </c>
      <c r="BR109" s="896"/>
      <c r="BS109" s="896"/>
      <c r="BT109" s="896"/>
      <c r="BU109" s="897"/>
      <c r="BV109" s="898" t="s">
        <v>441</v>
      </c>
      <c r="BW109" s="896"/>
      <c r="BX109" s="896"/>
      <c r="BY109" s="896"/>
      <c r="BZ109" s="897"/>
      <c r="CA109" s="898" t="s">
        <v>310</v>
      </c>
      <c r="CB109" s="896"/>
      <c r="CC109" s="896"/>
      <c r="CD109" s="896"/>
      <c r="CE109" s="897"/>
      <c r="CF109" s="936" t="s">
        <v>442</v>
      </c>
      <c r="CG109" s="936"/>
      <c r="CH109" s="936"/>
      <c r="CI109" s="936"/>
      <c r="CJ109" s="936"/>
      <c r="CK109" s="898" t="s">
        <v>443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440</v>
      </c>
      <c r="DH109" s="896"/>
      <c r="DI109" s="896"/>
      <c r="DJ109" s="896"/>
      <c r="DK109" s="897"/>
      <c r="DL109" s="898" t="s">
        <v>441</v>
      </c>
      <c r="DM109" s="896"/>
      <c r="DN109" s="896"/>
      <c r="DO109" s="896"/>
      <c r="DP109" s="897"/>
      <c r="DQ109" s="898" t="s">
        <v>310</v>
      </c>
      <c r="DR109" s="896"/>
      <c r="DS109" s="896"/>
      <c r="DT109" s="896"/>
      <c r="DU109" s="897"/>
      <c r="DV109" s="898" t="s">
        <v>442</v>
      </c>
      <c r="DW109" s="896"/>
      <c r="DX109" s="896"/>
      <c r="DY109" s="896"/>
      <c r="DZ109" s="929"/>
    </row>
    <row r="110" spans="1:131" s="230" customFormat="1" ht="26.25" customHeight="1" x14ac:dyDescent="0.15">
      <c r="A110" s="807" t="s">
        <v>444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51259605</v>
      </c>
      <c r="AB110" s="889"/>
      <c r="AC110" s="889"/>
      <c r="AD110" s="889"/>
      <c r="AE110" s="890"/>
      <c r="AF110" s="891">
        <v>51303008</v>
      </c>
      <c r="AG110" s="889"/>
      <c r="AH110" s="889"/>
      <c r="AI110" s="889"/>
      <c r="AJ110" s="890"/>
      <c r="AK110" s="891">
        <v>50314394</v>
      </c>
      <c r="AL110" s="889"/>
      <c r="AM110" s="889"/>
      <c r="AN110" s="889"/>
      <c r="AO110" s="890"/>
      <c r="AP110" s="892">
        <v>17</v>
      </c>
      <c r="AQ110" s="893"/>
      <c r="AR110" s="893"/>
      <c r="AS110" s="893"/>
      <c r="AT110" s="894"/>
      <c r="AU110" s="930" t="s">
        <v>74</v>
      </c>
      <c r="AV110" s="931"/>
      <c r="AW110" s="931"/>
      <c r="AX110" s="931"/>
      <c r="AY110" s="931"/>
      <c r="AZ110" s="860" t="s">
        <v>445</v>
      </c>
      <c r="BA110" s="808"/>
      <c r="BB110" s="808"/>
      <c r="BC110" s="808"/>
      <c r="BD110" s="808"/>
      <c r="BE110" s="808"/>
      <c r="BF110" s="808"/>
      <c r="BG110" s="808"/>
      <c r="BH110" s="808"/>
      <c r="BI110" s="808"/>
      <c r="BJ110" s="808"/>
      <c r="BK110" s="808"/>
      <c r="BL110" s="808"/>
      <c r="BM110" s="808"/>
      <c r="BN110" s="808"/>
      <c r="BO110" s="808"/>
      <c r="BP110" s="809"/>
      <c r="BQ110" s="861">
        <v>466541651</v>
      </c>
      <c r="BR110" s="842"/>
      <c r="BS110" s="842"/>
      <c r="BT110" s="842"/>
      <c r="BU110" s="842"/>
      <c r="BV110" s="842">
        <v>468334749</v>
      </c>
      <c r="BW110" s="842"/>
      <c r="BX110" s="842"/>
      <c r="BY110" s="842"/>
      <c r="BZ110" s="842"/>
      <c r="CA110" s="842">
        <v>470034654</v>
      </c>
      <c r="CB110" s="842"/>
      <c r="CC110" s="842"/>
      <c r="CD110" s="842"/>
      <c r="CE110" s="842"/>
      <c r="CF110" s="866">
        <v>158.80000000000001</v>
      </c>
      <c r="CG110" s="867"/>
      <c r="CH110" s="867"/>
      <c r="CI110" s="867"/>
      <c r="CJ110" s="867"/>
      <c r="CK110" s="926" t="s">
        <v>446</v>
      </c>
      <c r="CL110" s="819"/>
      <c r="CM110" s="860" t="s">
        <v>447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v>4077900</v>
      </c>
      <c r="DH110" s="842"/>
      <c r="DI110" s="842"/>
      <c r="DJ110" s="842"/>
      <c r="DK110" s="842"/>
      <c r="DL110" s="842">
        <v>4277293</v>
      </c>
      <c r="DM110" s="842"/>
      <c r="DN110" s="842"/>
      <c r="DO110" s="842"/>
      <c r="DP110" s="842"/>
      <c r="DQ110" s="842">
        <v>4029263</v>
      </c>
      <c r="DR110" s="842"/>
      <c r="DS110" s="842"/>
      <c r="DT110" s="842"/>
      <c r="DU110" s="842"/>
      <c r="DV110" s="843">
        <v>1.4</v>
      </c>
      <c r="DW110" s="843"/>
      <c r="DX110" s="843"/>
      <c r="DY110" s="843"/>
      <c r="DZ110" s="844"/>
    </row>
    <row r="111" spans="1:131" s="230" customFormat="1" ht="26.25" customHeight="1" x14ac:dyDescent="0.15">
      <c r="A111" s="774" t="s">
        <v>448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449</v>
      </c>
      <c r="AB111" s="919"/>
      <c r="AC111" s="919"/>
      <c r="AD111" s="919"/>
      <c r="AE111" s="920"/>
      <c r="AF111" s="921" t="s">
        <v>394</v>
      </c>
      <c r="AG111" s="919"/>
      <c r="AH111" s="919"/>
      <c r="AI111" s="919"/>
      <c r="AJ111" s="920"/>
      <c r="AK111" s="921" t="s">
        <v>394</v>
      </c>
      <c r="AL111" s="919"/>
      <c r="AM111" s="919"/>
      <c r="AN111" s="919"/>
      <c r="AO111" s="920"/>
      <c r="AP111" s="922" t="s">
        <v>450</v>
      </c>
      <c r="AQ111" s="923"/>
      <c r="AR111" s="923"/>
      <c r="AS111" s="923"/>
      <c r="AT111" s="924"/>
      <c r="AU111" s="932"/>
      <c r="AV111" s="933"/>
      <c r="AW111" s="933"/>
      <c r="AX111" s="933"/>
      <c r="AY111" s="933"/>
      <c r="AZ111" s="815" t="s">
        <v>451</v>
      </c>
      <c r="BA111" s="752"/>
      <c r="BB111" s="752"/>
      <c r="BC111" s="752"/>
      <c r="BD111" s="752"/>
      <c r="BE111" s="752"/>
      <c r="BF111" s="752"/>
      <c r="BG111" s="752"/>
      <c r="BH111" s="752"/>
      <c r="BI111" s="752"/>
      <c r="BJ111" s="752"/>
      <c r="BK111" s="752"/>
      <c r="BL111" s="752"/>
      <c r="BM111" s="752"/>
      <c r="BN111" s="752"/>
      <c r="BO111" s="752"/>
      <c r="BP111" s="753"/>
      <c r="BQ111" s="816">
        <v>4077900</v>
      </c>
      <c r="BR111" s="817"/>
      <c r="BS111" s="817"/>
      <c r="BT111" s="817"/>
      <c r="BU111" s="817"/>
      <c r="BV111" s="817">
        <v>4277293</v>
      </c>
      <c r="BW111" s="817"/>
      <c r="BX111" s="817"/>
      <c r="BY111" s="817"/>
      <c r="BZ111" s="817"/>
      <c r="CA111" s="817">
        <v>4029263</v>
      </c>
      <c r="CB111" s="817"/>
      <c r="CC111" s="817"/>
      <c r="CD111" s="817"/>
      <c r="CE111" s="817"/>
      <c r="CF111" s="875">
        <v>1.4</v>
      </c>
      <c r="CG111" s="876"/>
      <c r="CH111" s="876"/>
      <c r="CI111" s="876"/>
      <c r="CJ111" s="876"/>
      <c r="CK111" s="927"/>
      <c r="CL111" s="821"/>
      <c r="CM111" s="815" t="s">
        <v>452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394</v>
      </c>
      <c r="DH111" s="817"/>
      <c r="DI111" s="817"/>
      <c r="DJ111" s="817"/>
      <c r="DK111" s="817"/>
      <c r="DL111" s="817" t="s">
        <v>256</v>
      </c>
      <c r="DM111" s="817"/>
      <c r="DN111" s="817"/>
      <c r="DO111" s="817"/>
      <c r="DP111" s="817"/>
      <c r="DQ111" s="817" t="s">
        <v>394</v>
      </c>
      <c r="DR111" s="817"/>
      <c r="DS111" s="817"/>
      <c r="DT111" s="817"/>
      <c r="DU111" s="817"/>
      <c r="DV111" s="794" t="s">
        <v>394</v>
      </c>
      <c r="DW111" s="794"/>
      <c r="DX111" s="794"/>
      <c r="DY111" s="794"/>
      <c r="DZ111" s="795"/>
    </row>
    <row r="112" spans="1:131" s="230" customFormat="1" ht="26.25" customHeight="1" x14ac:dyDescent="0.15">
      <c r="A112" s="912" t="s">
        <v>453</v>
      </c>
      <c r="B112" s="913"/>
      <c r="C112" s="752" t="s">
        <v>454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v>3333333</v>
      </c>
      <c r="AB112" s="780"/>
      <c r="AC112" s="780"/>
      <c r="AD112" s="780"/>
      <c r="AE112" s="781"/>
      <c r="AF112" s="782">
        <v>3333333</v>
      </c>
      <c r="AG112" s="780"/>
      <c r="AH112" s="780"/>
      <c r="AI112" s="780"/>
      <c r="AJ112" s="781"/>
      <c r="AK112" s="782">
        <v>3333333</v>
      </c>
      <c r="AL112" s="780"/>
      <c r="AM112" s="780"/>
      <c r="AN112" s="780"/>
      <c r="AO112" s="781"/>
      <c r="AP112" s="824">
        <v>1.1000000000000001</v>
      </c>
      <c r="AQ112" s="825"/>
      <c r="AR112" s="825"/>
      <c r="AS112" s="825"/>
      <c r="AT112" s="826"/>
      <c r="AU112" s="932"/>
      <c r="AV112" s="933"/>
      <c r="AW112" s="933"/>
      <c r="AX112" s="933"/>
      <c r="AY112" s="933"/>
      <c r="AZ112" s="815" t="s">
        <v>455</v>
      </c>
      <c r="BA112" s="752"/>
      <c r="BB112" s="752"/>
      <c r="BC112" s="752"/>
      <c r="BD112" s="752"/>
      <c r="BE112" s="752"/>
      <c r="BF112" s="752"/>
      <c r="BG112" s="752"/>
      <c r="BH112" s="752"/>
      <c r="BI112" s="752"/>
      <c r="BJ112" s="752"/>
      <c r="BK112" s="752"/>
      <c r="BL112" s="752"/>
      <c r="BM112" s="752"/>
      <c r="BN112" s="752"/>
      <c r="BO112" s="752"/>
      <c r="BP112" s="753"/>
      <c r="BQ112" s="816">
        <v>73022749</v>
      </c>
      <c r="BR112" s="817"/>
      <c r="BS112" s="817"/>
      <c r="BT112" s="817"/>
      <c r="BU112" s="817"/>
      <c r="BV112" s="817">
        <v>70512358</v>
      </c>
      <c r="BW112" s="817"/>
      <c r="BX112" s="817"/>
      <c r="BY112" s="817"/>
      <c r="BZ112" s="817"/>
      <c r="CA112" s="817">
        <v>68240587</v>
      </c>
      <c r="CB112" s="817"/>
      <c r="CC112" s="817"/>
      <c r="CD112" s="817"/>
      <c r="CE112" s="817"/>
      <c r="CF112" s="875">
        <v>23.1</v>
      </c>
      <c r="CG112" s="876"/>
      <c r="CH112" s="876"/>
      <c r="CI112" s="876"/>
      <c r="CJ112" s="876"/>
      <c r="CK112" s="927"/>
      <c r="CL112" s="821"/>
      <c r="CM112" s="815" t="s">
        <v>456</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457</v>
      </c>
      <c r="DH112" s="817"/>
      <c r="DI112" s="817"/>
      <c r="DJ112" s="817"/>
      <c r="DK112" s="817"/>
      <c r="DL112" s="817" t="s">
        <v>457</v>
      </c>
      <c r="DM112" s="817"/>
      <c r="DN112" s="817"/>
      <c r="DO112" s="817"/>
      <c r="DP112" s="817"/>
      <c r="DQ112" s="817" t="s">
        <v>450</v>
      </c>
      <c r="DR112" s="817"/>
      <c r="DS112" s="817"/>
      <c r="DT112" s="817"/>
      <c r="DU112" s="817"/>
      <c r="DV112" s="794" t="s">
        <v>449</v>
      </c>
      <c r="DW112" s="794"/>
      <c r="DX112" s="794"/>
      <c r="DY112" s="794"/>
      <c r="DZ112" s="795"/>
    </row>
    <row r="113" spans="1:130" s="230" customFormat="1" ht="26.25" customHeight="1" x14ac:dyDescent="0.15">
      <c r="A113" s="914"/>
      <c r="B113" s="915"/>
      <c r="C113" s="752" t="s">
        <v>458</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5143458</v>
      </c>
      <c r="AB113" s="919"/>
      <c r="AC113" s="919"/>
      <c r="AD113" s="919"/>
      <c r="AE113" s="920"/>
      <c r="AF113" s="921">
        <v>5416967</v>
      </c>
      <c r="AG113" s="919"/>
      <c r="AH113" s="919"/>
      <c r="AI113" s="919"/>
      <c r="AJ113" s="920"/>
      <c r="AK113" s="921">
        <v>5205317</v>
      </c>
      <c r="AL113" s="919"/>
      <c r="AM113" s="919"/>
      <c r="AN113" s="919"/>
      <c r="AO113" s="920"/>
      <c r="AP113" s="922">
        <v>1.8</v>
      </c>
      <c r="AQ113" s="923"/>
      <c r="AR113" s="923"/>
      <c r="AS113" s="923"/>
      <c r="AT113" s="924"/>
      <c r="AU113" s="932"/>
      <c r="AV113" s="933"/>
      <c r="AW113" s="933"/>
      <c r="AX113" s="933"/>
      <c r="AY113" s="933"/>
      <c r="AZ113" s="815" t="s">
        <v>459</v>
      </c>
      <c r="BA113" s="752"/>
      <c r="BB113" s="752"/>
      <c r="BC113" s="752"/>
      <c r="BD113" s="752"/>
      <c r="BE113" s="752"/>
      <c r="BF113" s="752"/>
      <c r="BG113" s="752"/>
      <c r="BH113" s="752"/>
      <c r="BI113" s="752"/>
      <c r="BJ113" s="752"/>
      <c r="BK113" s="752"/>
      <c r="BL113" s="752"/>
      <c r="BM113" s="752"/>
      <c r="BN113" s="752"/>
      <c r="BO113" s="752"/>
      <c r="BP113" s="753"/>
      <c r="BQ113" s="816" t="s">
        <v>394</v>
      </c>
      <c r="BR113" s="817"/>
      <c r="BS113" s="817"/>
      <c r="BT113" s="817"/>
      <c r="BU113" s="817"/>
      <c r="BV113" s="817" t="s">
        <v>457</v>
      </c>
      <c r="BW113" s="817"/>
      <c r="BX113" s="817"/>
      <c r="BY113" s="817"/>
      <c r="BZ113" s="817"/>
      <c r="CA113" s="817" t="s">
        <v>457</v>
      </c>
      <c r="CB113" s="817"/>
      <c r="CC113" s="817"/>
      <c r="CD113" s="817"/>
      <c r="CE113" s="817"/>
      <c r="CF113" s="875" t="s">
        <v>449</v>
      </c>
      <c r="CG113" s="876"/>
      <c r="CH113" s="876"/>
      <c r="CI113" s="876"/>
      <c r="CJ113" s="876"/>
      <c r="CK113" s="927"/>
      <c r="CL113" s="821"/>
      <c r="CM113" s="815" t="s">
        <v>460</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394</v>
      </c>
      <c r="DH113" s="780"/>
      <c r="DI113" s="780"/>
      <c r="DJ113" s="780"/>
      <c r="DK113" s="781"/>
      <c r="DL113" s="782" t="s">
        <v>457</v>
      </c>
      <c r="DM113" s="780"/>
      <c r="DN113" s="780"/>
      <c r="DO113" s="780"/>
      <c r="DP113" s="781"/>
      <c r="DQ113" s="782" t="s">
        <v>457</v>
      </c>
      <c r="DR113" s="780"/>
      <c r="DS113" s="780"/>
      <c r="DT113" s="780"/>
      <c r="DU113" s="781"/>
      <c r="DV113" s="824" t="s">
        <v>457</v>
      </c>
      <c r="DW113" s="825"/>
      <c r="DX113" s="825"/>
      <c r="DY113" s="825"/>
      <c r="DZ113" s="826"/>
    </row>
    <row r="114" spans="1:130" s="230" customFormat="1" ht="26.25" customHeight="1" x14ac:dyDescent="0.15">
      <c r="A114" s="914"/>
      <c r="B114" s="915"/>
      <c r="C114" s="752" t="s">
        <v>461</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449</v>
      </c>
      <c r="AB114" s="780"/>
      <c r="AC114" s="780"/>
      <c r="AD114" s="780"/>
      <c r="AE114" s="781"/>
      <c r="AF114" s="782" t="s">
        <v>450</v>
      </c>
      <c r="AG114" s="780"/>
      <c r="AH114" s="780"/>
      <c r="AI114" s="780"/>
      <c r="AJ114" s="781"/>
      <c r="AK114" s="782" t="s">
        <v>394</v>
      </c>
      <c r="AL114" s="780"/>
      <c r="AM114" s="780"/>
      <c r="AN114" s="780"/>
      <c r="AO114" s="781"/>
      <c r="AP114" s="824" t="s">
        <v>450</v>
      </c>
      <c r="AQ114" s="825"/>
      <c r="AR114" s="825"/>
      <c r="AS114" s="825"/>
      <c r="AT114" s="826"/>
      <c r="AU114" s="932"/>
      <c r="AV114" s="933"/>
      <c r="AW114" s="933"/>
      <c r="AX114" s="933"/>
      <c r="AY114" s="933"/>
      <c r="AZ114" s="815" t="s">
        <v>462</v>
      </c>
      <c r="BA114" s="752"/>
      <c r="BB114" s="752"/>
      <c r="BC114" s="752"/>
      <c r="BD114" s="752"/>
      <c r="BE114" s="752"/>
      <c r="BF114" s="752"/>
      <c r="BG114" s="752"/>
      <c r="BH114" s="752"/>
      <c r="BI114" s="752"/>
      <c r="BJ114" s="752"/>
      <c r="BK114" s="752"/>
      <c r="BL114" s="752"/>
      <c r="BM114" s="752"/>
      <c r="BN114" s="752"/>
      <c r="BO114" s="752"/>
      <c r="BP114" s="753"/>
      <c r="BQ114" s="816">
        <v>75223746</v>
      </c>
      <c r="BR114" s="817"/>
      <c r="BS114" s="817"/>
      <c r="BT114" s="817"/>
      <c r="BU114" s="817"/>
      <c r="BV114" s="817">
        <v>74603304</v>
      </c>
      <c r="BW114" s="817"/>
      <c r="BX114" s="817"/>
      <c r="BY114" s="817"/>
      <c r="BZ114" s="817"/>
      <c r="CA114" s="817">
        <v>75184113</v>
      </c>
      <c r="CB114" s="817"/>
      <c r="CC114" s="817"/>
      <c r="CD114" s="817"/>
      <c r="CE114" s="817"/>
      <c r="CF114" s="875">
        <v>25.4</v>
      </c>
      <c r="CG114" s="876"/>
      <c r="CH114" s="876"/>
      <c r="CI114" s="876"/>
      <c r="CJ114" s="876"/>
      <c r="CK114" s="927"/>
      <c r="CL114" s="821"/>
      <c r="CM114" s="815" t="s">
        <v>463</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457</v>
      </c>
      <c r="DH114" s="780"/>
      <c r="DI114" s="780"/>
      <c r="DJ114" s="780"/>
      <c r="DK114" s="781"/>
      <c r="DL114" s="782" t="s">
        <v>450</v>
      </c>
      <c r="DM114" s="780"/>
      <c r="DN114" s="780"/>
      <c r="DO114" s="780"/>
      <c r="DP114" s="781"/>
      <c r="DQ114" s="782" t="s">
        <v>394</v>
      </c>
      <c r="DR114" s="780"/>
      <c r="DS114" s="780"/>
      <c r="DT114" s="780"/>
      <c r="DU114" s="781"/>
      <c r="DV114" s="824" t="s">
        <v>394</v>
      </c>
      <c r="DW114" s="825"/>
      <c r="DX114" s="825"/>
      <c r="DY114" s="825"/>
      <c r="DZ114" s="826"/>
    </row>
    <row r="115" spans="1:130" s="230" customFormat="1" ht="26.25" customHeight="1" x14ac:dyDescent="0.15">
      <c r="A115" s="914"/>
      <c r="B115" s="915"/>
      <c r="C115" s="752" t="s">
        <v>464</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577204</v>
      </c>
      <c r="AB115" s="919"/>
      <c r="AC115" s="919"/>
      <c r="AD115" s="919"/>
      <c r="AE115" s="920"/>
      <c r="AF115" s="921">
        <v>569811</v>
      </c>
      <c r="AG115" s="919"/>
      <c r="AH115" s="919"/>
      <c r="AI115" s="919"/>
      <c r="AJ115" s="920"/>
      <c r="AK115" s="921">
        <v>624699</v>
      </c>
      <c r="AL115" s="919"/>
      <c r="AM115" s="919"/>
      <c r="AN115" s="919"/>
      <c r="AO115" s="920"/>
      <c r="AP115" s="922">
        <v>0.2</v>
      </c>
      <c r="AQ115" s="923"/>
      <c r="AR115" s="923"/>
      <c r="AS115" s="923"/>
      <c r="AT115" s="924"/>
      <c r="AU115" s="932"/>
      <c r="AV115" s="933"/>
      <c r="AW115" s="933"/>
      <c r="AX115" s="933"/>
      <c r="AY115" s="933"/>
      <c r="AZ115" s="815" t="s">
        <v>465</v>
      </c>
      <c r="BA115" s="752"/>
      <c r="BB115" s="752"/>
      <c r="BC115" s="752"/>
      <c r="BD115" s="752"/>
      <c r="BE115" s="752"/>
      <c r="BF115" s="752"/>
      <c r="BG115" s="752"/>
      <c r="BH115" s="752"/>
      <c r="BI115" s="752"/>
      <c r="BJ115" s="752"/>
      <c r="BK115" s="752"/>
      <c r="BL115" s="752"/>
      <c r="BM115" s="752"/>
      <c r="BN115" s="752"/>
      <c r="BO115" s="752"/>
      <c r="BP115" s="753"/>
      <c r="BQ115" s="816">
        <v>406884</v>
      </c>
      <c r="BR115" s="817"/>
      <c r="BS115" s="817"/>
      <c r="BT115" s="817"/>
      <c r="BU115" s="817"/>
      <c r="BV115" s="817">
        <v>407174</v>
      </c>
      <c r="BW115" s="817"/>
      <c r="BX115" s="817"/>
      <c r="BY115" s="817"/>
      <c r="BZ115" s="817"/>
      <c r="CA115" s="817">
        <v>620359</v>
      </c>
      <c r="CB115" s="817"/>
      <c r="CC115" s="817"/>
      <c r="CD115" s="817"/>
      <c r="CE115" s="817"/>
      <c r="CF115" s="875">
        <v>0.2</v>
      </c>
      <c r="CG115" s="876"/>
      <c r="CH115" s="876"/>
      <c r="CI115" s="876"/>
      <c r="CJ115" s="876"/>
      <c r="CK115" s="927"/>
      <c r="CL115" s="821"/>
      <c r="CM115" s="815" t="s">
        <v>466</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457</v>
      </c>
      <c r="DH115" s="780"/>
      <c r="DI115" s="780"/>
      <c r="DJ115" s="780"/>
      <c r="DK115" s="781"/>
      <c r="DL115" s="782" t="s">
        <v>449</v>
      </c>
      <c r="DM115" s="780"/>
      <c r="DN115" s="780"/>
      <c r="DO115" s="780"/>
      <c r="DP115" s="781"/>
      <c r="DQ115" s="782" t="s">
        <v>457</v>
      </c>
      <c r="DR115" s="780"/>
      <c r="DS115" s="780"/>
      <c r="DT115" s="780"/>
      <c r="DU115" s="781"/>
      <c r="DV115" s="824" t="s">
        <v>450</v>
      </c>
      <c r="DW115" s="825"/>
      <c r="DX115" s="825"/>
      <c r="DY115" s="825"/>
      <c r="DZ115" s="826"/>
    </row>
    <row r="116" spans="1:130" s="230" customFormat="1" ht="26.25" customHeight="1" x14ac:dyDescent="0.15">
      <c r="A116" s="916"/>
      <c r="B116" s="917"/>
      <c r="C116" s="839" t="s">
        <v>467</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457</v>
      </c>
      <c r="AB116" s="780"/>
      <c r="AC116" s="780"/>
      <c r="AD116" s="780"/>
      <c r="AE116" s="781"/>
      <c r="AF116" s="782" t="s">
        <v>457</v>
      </c>
      <c r="AG116" s="780"/>
      <c r="AH116" s="780"/>
      <c r="AI116" s="780"/>
      <c r="AJ116" s="781"/>
      <c r="AK116" s="782" t="s">
        <v>394</v>
      </c>
      <c r="AL116" s="780"/>
      <c r="AM116" s="780"/>
      <c r="AN116" s="780"/>
      <c r="AO116" s="781"/>
      <c r="AP116" s="824" t="s">
        <v>394</v>
      </c>
      <c r="AQ116" s="825"/>
      <c r="AR116" s="825"/>
      <c r="AS116" s="825"/>
      <c r="AT116" s="826"/>
      <c r="AU116" s="932"/>
      <c r="AV116" s="933"/>
      <c r="AW116" s="933"/>
      <c r="AX116" s="933"/>
      <c r="AY116" s="933"/>
      <c r="AZ116" s="909" t="s">
        <v>468</v>
      </c>
      <c r="BA116" s="910"/>
      <c r="BB116" s="910"/>
      <c r="BC116" s="910"/>
      <c r="BD116" s="910"/>
      <c r="BE116" s="910"/>
      <c r="BF116" s="910"/>
      <c r="BG116" s="910"/>
      <c r="BH116" s="910"/>
      <c r="BI116" s="910"/>
      <c r="BJ116" s="910"/>
      <c r="BK116" s="910"/>
      <c r="BL116" s="910"/>
      <c r="BM116" s="910"/>
      <c r="BN116" s="910"/>
      <c r="BO116" s="910"/>
      <c r="BP116" s="911"/>
      <c r="BQ116" s="816" t="s">
        <v>449</v>
      </c>
      <c r="BR116" s="817"/>
      <c r="BS116" s="817"/>
      <c r="BT116" s="817"/>
      <c r="BU116" s="817"/>
      <c r="BV116" s="817" t="s">
        <v>450</v>
      </c>
      <c r="BW116" s="817"/>
      <c r="BX116" s="817"/>
      <c r="BY116" s="817"/>
      <c r="BZ116" s="817"/>
      <c r="CA116" s="817" t="s">
        <v>256</v>
      </c>
      <c r="CB116" s="817"/>
      <c r="CC116" s="817"/>
      <c r="CD116" s="817"/>
      <c r="CE116" s="817"/>
      <c r="CF116" s="875" t="s">
        <v>457</v>
      </c>
      <c r="CG116" s="876"/>
      <c r="CH116" s="876"/>
      <c r="CI116" s="876"/>
      <c r="CJ116" s="876"/>
      <c r="CK116" s="927"/>
      <c r="CL116" s="821"/>
      <c r="CM116" s="815" t="s">
        <v>469</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394</v>
      </c>
      <c r="DH116" s="780"/>
      <c r="DI116" s="780"/>
      <c r="DJ116" s="780"/>
      <c r="DK116" s="781"/>
      <c r="DL116" s="782" t="s">
        <v>450</v>
      </c>
      <c r="DM116" s="780"/>
      <c r="DN116" s="780"/>
      <c r="DO116" s="780"/>
      <c r="DP116" s="781"/>
      <c r="DQ116" s="782" t="s">
        <v>394</v>
      </c>
      <c r="DR116" s="780"/>
      <c r="DS116" s="780"/>
      <c r="DT116" s="780"/>
      <c r="DU116" s="781"/>
      <c r="DV116" s="824" t="s">
        <v>256</v>
      </c>
      <c r="DW116" s="825"/>
      <c r="DX116" s="825"/>
      <c r="DY116" s="825"/>
      <c r="DZ116" s="826"/>
    </row>
    <row r="117" spans="1:130" s="230" customFormat="1" ht="26.25" customHeight="1" x14ac:dyDescent="0.15">
      <c r="A117" s="895" t="s">
        <v>188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470</v>
      </c>
      <c r="Z117" s="897"/>
      <c r="AA117" s="902">
        <v>60313600</v>
      </c>
      <c r="AB117" s="903"/>
      <c r="AC117" s="903"/>
      <c r="AD117" s="903"/>
      <c r="AE117" s="904"/>
      <c r="AF117" s="905">
        <v>60623119</v>
      </c>
      <c r="AG117" s="903"/>
      <c r="AH117" s="903"/>
      <c r="AI117" s="903"/>
      <c r="AJ117" s="904"/>
      <c r="AK117" s="905">
        <v>59477743</v>
      </c>
      <c r="AL117" s="903"/>
      <c r="AM117" s="903"/>
      <c r="AN117" s="903"/>
      <c r="AO117" s="904"/>
      <c r="AP117" s="906"/>
      <c r="AQ117" s="907"/>
      <c r="AR117" s="907"/>
      <c r="AS117" s="907"/>
      <c r="AT117" s="908"/>
      <c r="AU117" s="932"/>
      <c r="AV117" s="933"/>
      <c r="AW117" s="933"/>
      <c r="AX117" s="933"/>
      <c r="AY117" s="933"/>
      <c r="AZ117" s="863" t="s">
        <v>471</v>
      </c>
      <c r="BA117" s="864"/>
      <c r="BB117" s="864"/>
      <c r="BC117" s="864"/>
      <c r="BD117" s="864"/>
      <c r="BE117" s="864"/>
      <c r="BF117" s="864"/>
      <c r="BG117" s="864"/>
      <c r="BH117" s="864"/>
      <c r="BI117" s="864"/>
      <c r="BJ117" s="864"/>
      <c r="BK117" s="864"/>
      <c r="BL117" s="864"/>
      <c r="BM117" s="864"/>
      <c r="BN117" s="864"/>
      <c r="BO117" s="864"/>
      <c r="BP117" s="865"/>
      <c r="BQ117" s="816" t="s">
        <v>256</v>
      </c>
      <c r="BR117" s="817"/>
      <c r="BS117" s="817"/>
      <c r="BT117" s="817"/>
      <c r="BU117" s="817"/>
      <c r="BV117" s="817" t="s">
        <v>457</v>
      </c>
      <c r="BW117" s="817"/>
      <c r="BX117" s="817"/>
      <c r="BY117" s="817"/>
      <c r="BZ117" s="817"/>
      <c r="CA117" s="817" t="s">
        <v>449</v>
      </c>
      <c r="CB117" s="817"/>
      <c r="CC117" s="817"/>
      <c r="CD117" s="817"/>
      <c r="CE117" s="817"/>
      <c r="CF117" s="875" t="s">
        <v>457</v>
      </c>
      <c r="CG117" s="876"/>
      <c r="CH117" s="876"/>
      <c r="CI117" s="876"/>
      <c r="CJ117" s="876"/>
      <c r="CK117" s="927"/>
      <c r="CL117" s="821"/>
      <c r="CM117" s="815" t="s">
        <v>472</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457</v>
      </c>
      <c r="DH117" s="780"/>
      <c r="DI117" s="780"/>
      <c r="DJ117" s="780"/>
      <c r="DK117" s="781"/>
      <c r="DL117" s="782" t="s">
        <v>457</v>
      </c>
      <c r="DM117" s="780"/>
      <c r="DN117" s="780"/>
      <c r="DO117" s="780"/>
      <c r="DP117" s="781"/>
      <c r="DQ117" s="782" t="s">
        <v>256</v>
      </c>
      <c r="DR117" s="780"/>
      <c r="DS117" s="780"/>
      <c r="DT117" s="780"/>
      <c r="DU117" s="781"/>
      <c r="DV117" s="824" t="s">
        <v>457</v>
      </c>
      <c r="DW117" s="825"/>
      <c r="DX117" s="825"/>
      <c r="DY117" s="825"/>
      <c r="DZ117" s="826"/>
    </row>
    <row r="118" spans="1:130" s="230" customFormat="1" ht="26.25" customHeight="1" x14ac:dyDescent="0.15">
      <c r="A118" s="895" t="s">
        <v>443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440</v>
      </c>
      <c r="AB118" s="896"/>
      <c r="AC118" s="896"/>
      <c r="AD118" s="896"/>
      <c r="AE118" s="897"/>
      <c r="AF118" s="898" t="s">
        <v>441</v>
      </c>
      <c r="AG118" s="896"/>
      <c r="AH118" s="896"/>
      <c r="AI118" s="896"/>
      <c r="AJ118" s="897"/>
      <c r="AK118" s="898" t="s">
        <v>310</v>
      </c>
      <c r="AL118" s="896"/>
      <c r="AM118" s="896"/>
      <c r="AN118" s="896"/>
      <c r="AO118" s="897"/>
      <c r="AP118" s="899" t="s">
        <v>442</v>
      </c>
      <c r="AQ118" s="900"/>
      <c r="AR118" s="900"/>
      <c r="AS118" s="900"/>
      <c r="AT118" s="901"/>
      <c r="AU118" s="932"/>
      <c r="AV118" s="933"/>
      <c r="AW118" s="933"/>
      <c r="AX118" s="933"/>
      <c r="AY118" s="933"/>
      <c r="AZ118" s="838" t="s">
        <v>473</v>
      </c>
      <c r="BA118" s="839"/>
      <c r="BB118" s="839"/>
      <c r="BC118" s="839"/>
      <c r="BD118" s="839"/>
      <c r="BE118" s="839"/>
      <c r="BF118" s="839"/>
      <c r="BG118" s="839"/>
      <c r="BH118" s="839"/>
      <c r="BI118" s="839"/>
      <c r="BJ118" s="839"/>
      <c r="BK118" s="839"/>
      <c r="BL118" s="839"/>
      <c r="BM118" s="839"/>
      <c r="BN118" s="839"/>
      <c r="BO118" s="839"/>
      <c r="BP118" s="840"/>
      <c r="BQ118" s="879" t="s">
        <v>256</v>
      </c>
      <c r="BR118" s="845"/>
      <c r="BS118" s="845"/>
      <c r="BT118" s="845"/>
      <c r="BU118" s="845"/>
      <c r="BV118" s="845" t="s">
        <v>256</v>
      </c>
      <c r="BW118" s="845"/>
      <c r="BX118" s="845"/>
      <c r="BY118" s="845"/>
      <c r="BZ118" s="845"/>
      <c r="CA118" s="845" t="s">
        <v>457</v>
      </c>
      <c r="CB118" s="845"/>
      <c r="CC118" s="845"/>
      <c r="CD118" s="845"/>
      <c r="CE118" s="845"/>
      <c r="CF118" s="875" t="s">
        <v>457</v>
      </c>
      <c r="CG118" s="876"/>
      <c r="CH118" s="876"/>
      <c r="CI118" s="876"/>
      <c r="CJ118" s="876"/>
      <c r="CK118" s="927"/>
      <c r="CL118" s="821"/>
      <c r="CM118" s="815" t="s">
        <v>474</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457</v>
      </c>
      <c r="DH118" s="780"/>
      <c r="DI118" s="780"/>
      <c r="DJ118" s="780"/>
      <c r="DK118" s="781"/>
      <c r="DL118" s="782" t="s">
        <v>457</v>
      </c>
      <c r="DM118" s="780"/>
      <c r="DN118" s="780"/>
      <c r="DO118" s="780"/>
      <c r="DP118" s="781"/>
      <c r="DQ118" s="782" t="s">
        <v>256</v>
      </c>
      <c r="DR118" s="780"/>
      <c r="DS118" s="780"/>
      <c r="DT118" s="780"/>
      <c r="DU118" s="781"/>
      <c r="DV118" s="824" t="s">
        <v>256</v>
      </c>
      <c r="DW118" s="825"/>
      <c r="DX118" s="825"/>
      <c r="DY118" s="825"/>
      <c r="DZ118" s="826"/>
    </row>
    <row r="119" spans="1:130" s="230" customFormat="1" ht="26.25" customHeight="1" x14ac:dyDescent="0.15">
      <c r="A119" s="818" t="s">
        <v>446</v>
      </c>
      <c r="B119" s="819"/>
      <c r="C119" s="860" t="s">
        <v>447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v>558355</v>
      </c>
      <c r="AB119" s="889"/>
      <c r="AC119" s="889"/>
      <c r="AD119" s="889"/>
      <c r="AE119" s="890"/>
      <c r="AF119" s="891">
        <v>558781</v>
      </c>
      <c r="AG119" s="889"/>
      <c r="AH119" s="889"/>
      <c r="AI119" s="889"/>
      <c r="AJ119" s="890"/>
      <c r="AK119" s="891">
        <v>594331</v>
      </c>
      <c r="AL119" s="889"/>
      <c r="AM119" s="889"/>
      <c r="AN119" s="889"/>
      <c r="AO119" s="890"/>
      <c r="AP119" s="892">
        <v>0.2</v>
      </c>
      <c r="AQ119" s="893"/>
      <c r="AR119" s="893"/>
      <c r="AS119" s="893"/>
      <c r="AT119" s="894"/>
      <c r="AU119" s="934"/>
      <c r="AV119" s="935"/>
      <c r="AW119" s="935"/>
      <c r="AX119" s="935"/>
      <c r="AY119" s="935"/>
      <c r="AZ119" s="251" t="s">
        <v>188</v>
      </c>
      <c r="BA119" s="251"/>
      <c r="BB119" s="251"/>
      <c r="BC119" s="251"/>
      <c r="BD119" s="251"/>
      <c r="BE119" s="251"/>
      <c r="BF119" s="251"/>
      <c r="BG119" s="251"/>
      <c r="BH119" s="251"/>
      <c r="BI119" s="251"/>
      <c r="BJ119" s="251"/>
      <c r="BK119" s="251"/>
      <c r="BL119" s="251"/>
      <c r="BM119" s="251"/>
      <c r="BN119" s="251"/>
      <c r="BO119" s="877" t="s">
        <v>475</v>
      </c>
      <c r="BP119" s="878"/>
      <c r="BQ119" s="879">
        <v>619272930</v>
      </c>
      <c r="BR119" s="845"/>
      <c r="BS119" s="845"/>
      <c r="BT119" s="845"/>
      <c r="BU119" s="845"/>
      <c r="BV119" s="845">
        <v>618134878</v>
      </c>
      <c r="BW119" s="845"/>
      <c r="BX119" s="845"/>
      <c r="BY119" s="845"/>
      <c r="BZ119" s="845"/>
      <c r="CA119" s="845">
        <v>618108976</v>
      </c>
      <c r="CB119" s="845"/>
      <c r="CC119" s="845"/>
      <c r="CD119" s="845"/>
      <c r="CE119" s="845"/>
      <c r="CF119" s="748"/>
      <c r="CG119" s="749"/>
      <c r="CH119" s="749"/>
      <c r="CI119" s="749"/>
      <c r="CJ119" s="834"/>
      <c r="CK119" s="928"/>
      <c r="CL119" s="823"/>
      <c r="CM119" s="838" t="s">
        <v>476</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457</v>
      </c>
      <c r="DH119" s="764"/>
      <c r="DI119" s="764"/>
      <c r="DJ119" s="764"/>
      <c r="DK119" s="765"/>
      <c r="DL119" s="766" t="s">
        <v>457</v>
      </c>
      <c r="DM119" s="764"/>
      <c r="DN119" s="764"/>
      <c r="DO119" s="764"/>
      <c r="DP119" s="765"/>
      <c r="DQ119" s="766" t="s">
        <v>457</v>
      </c>
      <c r="DR119" s="764"/>
      <c r="DS119" s="764"/>
      <c r="DT119" s="764"/>
      <c r="DU119" s="765"/>
      <c r="DV119" s="848" t="s">
        <v>457</v>
      </c>
      <c r="DW119" s="849"/>
      <c r="DX119" s="849"/>
      <c r="DY119" s="849"/>
      <c r="DZ119" s="850"/>
    </row>
    <row r="120" spans="1:130" s="230" customFormat="1" ht="26.25" customHeight="1" x14ac:dyDescent="0.15">
      <c r="A120" s="820"/>
      <c r="B120" s="821"/>
      <c r="C120" s="815" t="s">
        <v>452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457</v>
      </c>
      <c r="AB120" s="780"/>
      <c r="AC120" s="780"/>
      <c r="AD120" s="780"/>
      <c r="AE120" s="781"/>
      <c r="AF120" s="782" t="s">
        <v>457</v>
      </c>
      <c r="AG120" s="780"/>
      <c r="AH120" s="780"/>
      <c r="AI120" s="780"/>
      <c r="AJ120" s="781"/>
      <c r="AK120" s="782" t="s">
        <v>457</v>
      </c>
      <c r="AL120" s="780"/>
      <c r="AM120" s="780"/>
      <c r="AN120" s="780"/>
      <c r="AO120" s="781"/>
      <c r="AP120" s="824" t="s">
        <v>457</v>
      </c>
      <c r="AQ120" s="825"/>
      <c r="AR120" s="825"/>
      <c r="AS120" s="825"/>
      <c r="AT120" s="826"/>
      <c r="AU120" s="880" t="s">
        <v>477</v>
      </c>
      <c r="AV120" s="881"/>
      <c r="AW120" s="881"/>
      <c r="AX120" s="881"/>
      <c r="AY120" s="882"/>
      <c r="AZ120" s="860" t="s">
        <v>478</v>
      </c>
      <c r="BA120" s="808"/>
      <c r="BB120" s="808"/>
      <c r="BC120" s="808"/>
      <c r="BD120" s="808"/>
      <c r="BE120" s="808"/>
      <c r="BF120" s="808"/>
      <c r="BG120" s="808"/>
      <c r="BH120" s="808"/>
      <c r="BI120" s="808"/>
      <c r="BJ120" s="808"/>
      <c r="BK120" s="808"/>
      <c r="BL120" s="808"/>
      <c r="BM120" s="808"/>
      <c r="BN120" s="808"/>
      <c r="BO120" s="808"/>
      <c r="BP120" s="809"/>
      <c r="BQ120" s="861">
        <v>59776161</v>
      </c>
      <c r="BR120" s="842"/>
      <c r="BS120" s="842"/>
      <c r="BT120" s="842"/>
      <c r="BU120" s="842"/>
      <c r="BV120" s="842">
        <v>74211070</v>
      </c>
      <c r="BW120" s="842"/>
      <c r="BX120" s="842"/>
      <c r="BY120" s="842"/>
      <c r="BZ120" s="842"/>
      <c r="CA120" s="842">
        <v>84981439</v>
      </c>
      <c r="CB120" s="842"/>
      <c r="CC120" s="842"/>
      <c r="CD120" s="842"/>
      <c r="CE120" s="842"/>
      <c r="CF120" s="866">
        <v>28.7</v>
      </c>
      <c r="CG120" s="867"/>
      <c r="CH120" s="867"/>
      <c r="CI120" s="867"/>
      <c r="CJ120" s="867"/>
      <c r="CK120" s="868" t="s">
        <v>479</v>
      </c>
      <c r="CL120" s="852"/>
      <c r="CM120" s="852"/>
      <c r="CN120" s="852"/>
      <c r="CO120" s="853"/>
      <c r="CP120" s="872" t="s">
        <v>480</v>
      </c>
      <c r="CQ120" s="873"/>
      <c r="CR120" s="873"/>
      <c r="CS120" s="873"/>
      <c r="CT120" s="873"/>
      <c r="CU120" s="873"/>
      <c r="CV120" s="873"/>
      <c r="CW120" s="873"/>
      <c r="CX120" s="873"/>
      <c r="CY120" s="873"/>
      <c r="CZ120" s="873"/>
      <c r="DA120" s="873"/>
      <c r="DB120" s="873"/>
      <c r="DC120" s="873"/>
      <c r="DD120" s="873"/>
      <c r="DE120" s="873"/>
      <c r="DF120" s="874"/>
      <c r="DG120" s="861">
        <v>50258721</v>
      </c>
      <c r="DH120" s="842"/>
      <c r="DI120" s="842"/>
      <c r="DJ120" s="842"/>
      <c r="DK120" s="842"/>
      <c r="DL120" s="842">
        <v>49625542</v>
      </c>
      <c r="DM120" s="842"/>
      <c r="DN120" s="842"/>
      <c r="DO120" s="842"/>
      <c r="DP120" s="842"/>
      <c r="DQ120" s="842">
        <v>48546654</v>
      </c>
      <c r="DR120" s="842"/>
      <c r="DS120" s="842"/>
      <c r="DT120" s="842"/>
      <c r="DU120" s="842"/>
      <c r="DV120" s="843">
        <v>16.399999999999999</v>
      </c>
      <c r="DW120" s="843"/>
      <c r="DX120" s="843"/>
      <c r="DY120" s="843"/>
      <c r="DZ120" s="844"/>
    </row>
    <row r="121" spans="1:130" s="230" customFormat="1" ht="26.25" customHeight="1" x14ac:dyDescent="0.15">
      <c r="A121" s="820"/>
      <c r="B121" s="821"/>
      <c r="C121" s="863" t="s">
        <v>481</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457</v>
      </c>
      <c r="AB121" s="780"/>
      <c r="AC121" s="780"/>
      <c r="AD121" s="780"/>
      <c r="AE121" s="781"/>
      <c r="AF121" s="782" t="s">
        <v>457</v>
      </c>
      <c r="AG121" s="780"/>
      <c r="AH121" s="780"/>
      <c r="AI121" s="780"/>
      <c r="AJ121" s="781"/>
      <c r="AK121" s="782" t="s">
        <v>457</v>
      </c>
      <c r="AL121" s="780"/>
      <c r="AM121" s="780"/>
      <c r="AN121" s="780"/>
      <c r="AO121" s="781"/>
      <c r="AP121" s="824" t="s">
        <v>457</v>
      </c>
      <c r="AQ121" s="825"/>
      <c r="AR121" s="825"/>
      <c r="AS121" s="825"/>
      <c r="AT121" s="826"/>
      <c r="AU121" s="883"/>
      <c r="AV121" s="884"/>
      <c r="AW121" s="884"/>
      <c r="AX121" s="884"/>
      <c r="AY121" s="885"/>
      <c r="AZ121" s="815" t="s">
        <v>482</v>
      </c>
      <c r="BA121" s="752"/>
      <c r="BB121" s="752"/>
      <c r="BC121" s="752"/>
      <c r="BD121" s="752"/>
      <c r="BE121" s="752"/>
      <c r="BF121" s="752"/>
      <c r="BG121" s="752"/>
      <c r="BH121" s="752"/>
      <c r="BI121" s="752"/>
      <c r="BJ121" s="752"/>
      <c r="BK121" s="752"/>
      <c r="BL121" s="752"/>
      <c r="BM121" s="752"/>
      <c r="BN121" s="752"/>
      <c r="BO121" s="752"/>
      <c r="BP121" s="753"/>
      <c r="BQ121" s="816">
        <v>102480701</v>
      </c>
      <c r="BR121" s="817"/>
      <c r="BS121" s="817"/>
      <c r="BT121" s="817"/>
      <c r="BU121" s="817"/>
      <c r="BV121" s="817">
        <v>99277427</v>
      </c>
      <c r="BW121" s="817"/>
      <c r="BX121" s="817"/>
      <c r="BY121" s="817"/>
      <c r="BZ121" s="817"/>
      <c r="CA121" s="817">
        <v>99319276</v>
      </c>
      <c r="CB121" s="817"/>
      <c r="CC121" s="817"/>
      <c r="CD121" s="817"/>
      <c r="CE121" s="817"/>
      <c r="CF121" s="875">
        <v>33.6</v>
      </c>
      <c r="CG121" s="876"/>
      <c r="CH121" s="876"/>
      <c r="CI121" s="876"/>
      <c r="CJ121" s="876"/>
      <c r="CK121" s="869"/>
      <c r="CL121" s="855"/>
      <c r="CM121" s="855"/>
      <c r="CN121" s="855"/>
      <c r="CO121" s="856"/>
      <c r="CP121" s="835" t="s">
        <v>483</v>
      </c>
      <c r="CQ121" s="836"/>
      <c r="CR121" s="836"/>
      <c r="CS121" s="836"/>
      <c r="CT121" s="836"/>
      <c r="CU121" s="836"/>
      <c r="CV121" s="836"/>
      <c r="CW121" s="836"/>
      <c r="CX121" s="836"/>
      <c r="CY121" s="836"/>
      <c r="CZ121" s="836"/>
      <c r="DA121" s="836"/>
      <c r="DB121" s="836"/>
      <c r="DC121" s="836"/>
      <c r="DD121" s="836"/>
      <c r="DE121" s="836"/>
      <c r="DF121" s="837"/>
      <c r="DG121" s="816">
        <v>19510224</v>
      </c>
      <c r="DH121" s="817"/>
      <c r="DI121" s="817"/>
      <c r="DJ121" s="817"/>
      <c r="DK121" s="817"/>
      <c r="DL121" s="817">
        <v>18228917</v>
      </c>
      <c r="DM121" s="817"/>
      <c r="DN121" s="817"/>
      <c r="DO121" s="817"/>
      <c r="DP121" s="817"/>
      <c r="DQ121" s="817">
        <v>17296955</v>
      </c>
      <c r="DR121" s="817"/>
      <c r="DS121" s="817"/>
      <c r="DT121" s="817"/>
      <c r="DU121" s="817"/>
      <c r="DV121" s="794">
        <v>5.8</v>
      </c>
      <c r="DW121" s="794"/>
      <c r="DX121" s="794"/>
      <c r="DY121" s="794"/>
      <c r="DZ121" s="795"/>
    </row>
    <row r="122" spans="1:130" s="230" customFormat="1" ht="26.25" customHeight="1" x14ac:dyDescent="0.15">
      <c r="A122" s="820"/>
      <c r="B122" s="821"/>
      <c r="C122" s="815" t="s">
        <v>463</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457</v>
      </c>
      <c r="AB122" s="780"/>
      <c r="AC122" s="780"/>
      <c r="AD122" s="780"/>
      <c r="AE122" s="781"/>
      <c r="AF122" s="782" t="s">
        <v>457</v>
      </c>
      <c r="AG122" s="780"/>
      <c r="AH122" s="780"/>
      <c r="AI122" s="780"/>
      <c r="AJ122" s="781"/>
      <c r="AK122" s="782" t="s">
        <v>457</v>
      </c>
      <c r="AL122" s="780"/>
      <c r="AM122" s="780"/>
      <c r="AN122" s="780"/>
      <c r="AO122" s="781"/>
      <c r="AP122" s="824" t="s">
        <v>457</v>
      </c>
      <c r="AQ122" s="825"/>
      <c r="AR122" s="825"/>
      <c r="AS122" s="825"/>
      <c r="AT122" s="826"/>
      <c r="AU122" s="883"/>
      <c r="AV122" s="884"/>
      <c r="AW122" s="884"/>
      <c r="AX122" s="884"/>
      <c r="AY122" s="885"/>
      <c r="AZ122" s="838" t="s">
        <v>484</v>
      </c>
      <c r="BA122" s="839"/>
      <c r="BB122" s="839"/>
      <c r="BC122" s="839"/>
      <c r="BD122" s="839"/>
      <c r="BE122" s="839"/>
      <c r="BF122" s="839"/>
      <c r="BG122" s="839"/>
      <c r="BH122" s="839"/>
      <c r="BI122" s="839"/>
      <c r="BJ122" s="839"/>
      <c r="BK122" s="839"/>
      <c r="BL122" s="839"/>
      <c r="BM122" s="839"/>
      <c r="BN122" s="839"/>
      <c r="BO122" s="839"/>
      <c r="BP122" s="840"/>
      <c r="BQ122" s="879">
        <v>377319392</v>
      </c>
      <c r="BR122" s="845"/>
      <c r="BS122" s="845"/>
      <c r="BT122" s="845"/>
      <c r="BU122" s="845"/>
      <c r="BV122" s="845">
        <v>388043654</v>
      </c>
      <c r="BW122" s="845"/>
      <c r="BX122" s="845"/>
      <c r="BY122" s="845"/>
      <c r="BZ122" s="845"/>
      <c r="CA122" s="845">
        <v>385172213</v>
      </c>
      <c r="CB122" s="845"/>
      <c r="CC122" s="845"/>
      <c r="CD122" s="845"/>
      <c r="CE122" s="845"/>
      <c r="CF122" s="846">
        <v>130.1</v>
      </c>
      <c r="CG122" s="847"/>
      <c r="CH122" s="847"/>
      <c r="CI122" s="847"/>
      <c r="CJ122" s="847"/>
      <c r="CK122" s="869"/>
      <c r="CL122" s="855"/>
      <c r="CM122" s="855"/>
      <c r="CN122" s="855"/>
      <c r="CO122" s="856"/>
      <c r="CP122" s="835" t="s">
        <v>485</v>
      </c>
      <c r="CQ122" s="836"/>
      <c r="CR122" s="836"/>
      <c r="CS122" s="836"/>
      <c r="CT122" s="836"/>
      <c r="CU122" s="836"/>
      <c r="CV122" s="836"/>
      <c r="CW122" s="836"/>
      <c r="CX122" s="836"/>
      <c r="CY122" s="836"/>
      <c r="CZ122" s="836"/>
      <c r="DA122" s="836"/>
      <c r="DB122" s="836"/>
      <c r="DC122" s="836"/>
      <c r="DD122" s="836"/>
      <c r="DE122" s="836"/>
      <c r="DF122" s="837"/>
      <c r="DG122" s="816">
        <v>688894</v>
      </c>
      <c r="DH122" s="817"/>
      <c r="DI122" s="817"/>
      <c r="DJ122" s="817"/>
      <c r="DK122" s="817"/>
      <c r="DL122" s="817">
        <v>786409</v>
      </c>
      <c r="DM122" s="817"/>
      <c r="DN122" s="817"/>
      <c r="DO122" s="817"/>
      <c r="DP122" s="817"/>
      <c r="DQ122" s="817">
        <v>877099</v>
      </c>
      <c r="DR122" s="817"/>
      <c r="DS122" s="817"/>
      <c r="DT122" s="817"/>
      <c r="DU122" s="817"/>
      <c r="DV122" s="794">
        <v>0.3</v>
      </c>
      <c r="DW122" s="794"/>
      <c r="DX122" s="794"/>
      <c r="DY122" s="794"/>
      <c r="DZ122" s="795"/>
    </row>
    <row r="123" spans="1:130" s="230" customFormat="1" ht="26.25" customHeight="1" x14ac:dyDescent="0.15">
      <c r="A123" s="820"/>
      <c r="B123" s="821"/>
      <c r="C123" s="815" t="s">
        <v>469</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394</v>
      </c>
      <c r="AB123" s="780"/>
      <c r="AC123" s="780"/>
      <c r="AD123" s="780"/>
      <c r="AE123" s="781"/>
      <c r="AF123" s="782" t="s">
        <v>394</v>
      </c>
      <c r="AG123" s="780"/>
      <c r="AH123" s="780"/>
      <c r="AI123" s="780"/>
      <c r="AJ123" s="781"/>
      <c r="AK123" s="782" t="s">
        <v>394</v>
      </c>
      <c r="AL123" s="780"/>
      <c r="AM123" s="780"/>
      <c r="AN123" s="780"/>
      <c r="AO123" s="781"/>
      <c r="AP123" s="824" t="s">
        <v>256</v>
      </c>
      <c r="AQ123" s="825"/>
      <c r="AR123" s="825"/>
      <c r="AS123" s="825"/>
      <c r="AT123" s="826"/>
      <c r="AU123" s="886"/>
      <c r="AV123" s="887"/>
      <c r="AW123" s="887"/>
      <c r="AX123" s="887"/>
      <c r="AY123" s="887"/>
      <c r="AZ123" s="251" t="s">
        <v>188</v>
      </c>
      <c r="BA123" s="251"/>
      <c r="BB123" s="251"/>
      <c r="BC123" s="251"/>
      <c r="BD123" s="251"/>
      <c r="BE123" s="251"/>
      <c r="BF123" s="251"/>
      <c r="BG123" s="251"/>
      <c r="BH123" s="251"/>
      <c r="BI123" s="251"/>
      <c r="BJ123" s="251"/>
      <c r="BK123" s="251"/>
      <c r="BL123" s="251"/>
      <c r="BM123" s="251"/>
      <c r="BN123" s="251"/>
      <c r="BO123" s="877" t="s">
        <v>486</v>
      </c>
      <c r="BP123" s="878"/>
      <c r="BQ123" s="832">
        <v>539576254</v>
      </c>
      <c r="BR123" s="833"/>
      <c r="BS123" s="833"/>
      <c r="BT123" s="833"/>
      <c r="BU123" s="833"/>
      <c r="BV123" s="833">
        <v>561532151</v>
      </c>
      <c r="BW123" s="833"/>
      <c r="BX123" s="833"/>
      <c r="BY123" s="833"/>
      <c r="BZ123" s="833"/>
      <c r="CA123" s="833">
        <v>569472928</v>
      </c>
      <c r="CB123" s="833"/>
      <c r="CC123" s="833"/>
      <c r="CD123" s="833"/>
      <c r="CE123" s="833"/>
      <c r="CF123" s="748"/>
      <c r="CG123" s="749"/>
      <c r="CH123" s="749"/>
      <c r="CI123" s="749"/>
      <c r="CJ123" s="834"/>
      <c r="CK123" s="869"/>
      <c r="CL123" s="855"/>
      <c r="CM123" s="855"/>
      <c r="CN123" s="855"/>
      <c r="CO123" s="856"/>
      <c r="CP123" s="835" t="s">
        <v>487</v>
      </c>
      <c r="CQ123" s="836"/>
      <c r="CR123" s="836"/>
      <c r="CS123" s="836"/>
      <c r="CT123" s="836"/>
      <c r="CU123" s="836"/>
      <c r="CV123" s="836"/>
      <c r="CW123" s="836"/>
      <c r="CX123" s="836"/>
      <c r="CY123" s="836"/>
      <c r="CZ123" s="836"/>
      <c r="DA123" s="836"/>
      <c r="DB123" s="836"/>
      <c r="DC123" s="836"/>
      <c r="DD123" s="836"/>
      <c r="DE123" s="836"/>
      <c r="DF123" s="837"/>
      <c r="DG123" s="779">
        <v>1229415</v>
      </c>
      <c r="DH123" s="780"/>
      <c r="DI123" s="780"/>
      <c r="DJ123" s="780"/>
      <c r="DK123" s="781"/>
      <c r="DL123" s="782">
        <v>898975</v>
      </c>
      <c r="DM123" s="780"/>
      <c r="DN123" s="780"/>
      <c r="DO123" s="780"/>
      <c r="DP123" s="781"/>
      <c r="DQ123" s="782">
        <v>701286</v>
      </c>
      <c r="DR123" s="780"/>
      <c r="DS123" s="780"/>
      <c r="DT123" s="780"/>
      <c r="DU123" s="781"/>
      <c r="DV123" s="824">
        <v>0.2</v>
      </c>
      <c r="DW123" s="825"/>
      <c r="DX123" s="825"/>
      <c r="DY123" s="825"/>
      <c r="DZ123" s="826"/>
    </row>
    <row r="124" spans="1:130" s="230" customFormat="1" ht="26.25" customHeight="1" thickBot="1" x14ac:dyDescent="0.2">
      <c r="A124" s="820"/>
      <c r="B124" s="821"/>
      <c r="C124" s="815" t="s">
        <v>472</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v>10910</v>
      </c>
      <c r="AB124" s="780"/>
      <c r="AC124" s="780"/>
      <c r="AD124" s="780"/>
      <c r="AE124" s="781"/>
      <c r="AF124" s="782">
        <v>3252</v>
      </c>
      <c r="AG124" s="780"/>
      <c r="AH124" s="780"/>
      <c r="AI124" s="780"/>
      <c r="AJ124" s="781"/>
      <c r="AK124" s="782">
        <v>22627</v>
      </c>
      <c r="AL124" s="780"/>
      <c r="AM124" s="780"/>
      <c r="AN124" s="780"/>
      <c r="AO124" s="781"/>
      <c r="AP124" s="824">
        <v>0</v>
      </c>
      <c r="AQ124" s="825"/>
      <c r="AR124" s="825"/>
      <c r="AS124" s="825"/>
      <c r="AT124" s="826"/>
      <c r="AU124" s="827" t="s">
        <v>488</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28.2</v>
      </c>
      <c r="BR124" s="831"/>
      <c r="BS124" s="831"/>
      <c r="BT124" s="831"/>
      <c r="BU124" s="831"/>
      <c r="BV124" s="831">
        <v>18.899999999999999</v>
      </c>
      <c r="BW124" s="831"/>
      <c r="BX124" s="831"/>
      <c r="BY124" s="831"/>
      <c r="BZ124" s="831"/>
      <c r="CA124" s="831">
        <v>16.399999999999999</v>
      </c>
      <c r="CB124" s="831"/>
      <c r="CC124" s="831"/>
      <c r="CD124" s="831"/>
      <c r="CE124" s="831"/>
      <c r="CF124" s="726"/>
      <c r="CG124" s="727"/>
      <c r="CH124" s="727"/>
      <c r="CI124" s="727"/>
      <c r="CJ124" s="862"/>
      <c r="CK124" s="870"/>
      <c r="CL124" s="870"/>
      <c r="CM124" s="870"/>
      <c r="CN124" s="870"/>
      <c r="CO124" s="871"/>
      <c r="CP124" s="835" t="s">
        <v>489</v>
      </c>
      <c r="CQ124" s="836"/>
      <c r="CR124" s="836"/>
      <c r="CS124" s="836"/>
      <c r="CT124" s="836"/>
      <c r="CU124" s="836"/>
      <c r="CV124" s="836"/>
      <c r="CW124" s="836"/>
      <c r="CX124" s="836"/>
      <c r="CY124" s="836"/>
      <c r="CZ124" s="836"/>
      <c r="DA124" s="836"/>
      <c r="DB124" s="836"/>
      <c r="DC124" s="836"/>
      <c r="DD124" s="836"/>
      <c r="DE124" s="836"/>
      <c r="DF124" s="837"/>
      <c r="DG124" s="763">
        <v>1335495</v>
      </c>
      <c r="DH124" s="764"/>
      <c r="DI124" s="764"/>
      <c r="DJ124" s="764"/>
      <c r="DK124" s="765"/>
      <c r="DL124" s="766">
        <v>972515</v>
      </c>
      <c r="DM124" s="764"/>
      <c r="DN124" s="764"/>
      <c r="DO124" s="764"/>
      <c r="DP124" s="765"/>
      <c r="DQ124" s="766">
        <v>818593</v>
      </c>
      <c r="DR124" s="764"/>
      <c r="DS124" s="764"/>
      <c r="DT124" s="764"/>
      <c r="DU124" s="765"/>
      <c r="DV124" s="848">
        <v>0.3</v>
      </c>
      <c r="DW124" s="849"/>
      <c r="DX124" s="849"/>
      <c r="DY124" s="849"/>
      <c r="DZ124" s="850"/>
    </row>
    <row r="125" spans="1:130" s="230" customFormat="1" ht="26.25" customHeight="1" x14ac:dyDescent="0.15">
      <c r="A125" s="820"/>
      <c r="B125" s="821"/>
      <c r="C125" s="815" t="s">
        <v>474</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394</v>
      </c>
      <c r="AB125" s="780"/>
      <c r="AC125" s="780"/>
      <c r="AD125" s="780"/>
      <c r="AE125" s="781"/>
      <c r="AF125" s="782" t="s">
        <v>256</v>
      </c>
      <c r="AG125" s="780"/>
      <c r="AH125" s="780"/>
      <c r="AI125" s="780"/>
      <c r="AJ125" s="781"/>
      <c r="AK125" s="782" t="s">
        <v>394</v>
      </c>
      <c r="AL125" s="780"/>
      <c r="AM125" s="780"/>
      <c r="AN125" s="780"/>
      <c r="AO125" s="781"/>
      <c r="AP125" s="824" t="s">
        <v>256</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490</v>
      </c>
      <c r="CL125" s="852"/>
      <c r="CM125" s="852"/>
      <c r="CN125" s="852"/>
      <c r="CO125" s="853"/>
      <c r="CP125" s="860" t="s">
        <v>491</v>
      </c>
      <c r="CQ125" s="808"/>
      <c r="CR125" s="808"/>
      <c r="CS125" s="808"/>
      <c r="CT125" s="808"/>
      <c r="CU125" s="808"/>
      <c r="CV125" s="808"/>
      <c r="CW125" s="808"/>
      <c r="CX125" s="808"/>
      <c r="CY125" s="808"/>
      <c r="CZ125" s="808"/>
      <c r="DA125" s="808"/>
      <c r="DB125" s="808"/>
      <c r="DC125" s="808"/>
      <c r="DD125" s="808"/>
      <c r="DE125" s="808"/>
      <c r="DF125" s="809"/>
      <c r="DG125" s="861" t="s">
        <v>256</v>
      </c>
      <c r="DH125" s="842"/>
      <c r="DI125" s="842"/>
      <c r="DJ125" s="842"/>
      <c r="DK125" s="842"/>
      <c r="DL125" s="842" t="s">
        <v>256</v>
      </c>
      <c r="DM125" s="842"/>
      <c r="DN125" s="842"/>
      <c r="DO125" s="842"/>
      <c r="DP125" s="842"/>
      <c r="DQ125" s="842" t="s">
        <v>256</v>
      </c>
      <c r="DR125" s="842"/>
      <c r="DS125" s="842"/>
      <c r="DT125" s="842"/>
      <c r="DU125" s="842"/>
      <c r="DV125" s="843" t="s">
        <v>394</v>
      </c>
      <c r="DW125" s="843"/>
      <c r="DX125" s="843"/>
      <c r="DY125" s="843"/>
      <c r="DZ125" s="844"/>
    </row>
    <row r="126" spans="1:130" s="230" customFormat="1" ht="26.25" customHeight="1" thickBot="1" x14ac:dyDescent="0.2">
      <c r="A126" s="820"/>
      <c r="B126" s="821"/>
      <c r="C126" s="815" t="s">
        <v>476</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256</v>
      </c>
      <c r="AB126" s="780"/>
      <c r="AC126" s="780"/>
      <c r="AD126" s="780"/>
      <c r="AE126" s="781"/>
      <c r="AF126" s="782" t="s">
        <v>394</v>
      </c>
      <c r="AG126" s="780"/>
      <c r="AH126" s="780"/>
      <c r="AI126" s="780"/>
      <c r="AJ126" s="781"/>
      <c r="AK126" s="782" t="s">
        <v>394</v>
      </c>
      <c r="AL126" s="780"/>
      <c r="AM126" s="780"/>
      <c r="AN126" s="780"/>
      <c r="AO126" s="781"/>
      <c r="AP126" s="824" t="s">
        <v>394</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492</v>
      </c>
      <c r="CQ126" s="752"/>
      <c r="CR126" s="752"/>
      <c r="CS126" s="752"/>
      <c r="CT126" s="752"/>
      <c r="CU126" s="752"/>
      <c r="CV126" s="752"/>
      <c r="CW126" s="752"/>
      <c r="CX126" s="752"/>
      <c r="CY126" s="752"/>
      <c r="CZ126" s="752"/>
      <c r="DA126" s="752"/>
      <c r="DB126" s="752"/>
      <c r="DC126" s="752"/>
      <c r="DD126" s="752"/>
      <c r="DE126" s="752"/>
      <c r="DF126" s="753"/>
      <c r="DG126" s="816" t="s">
        <v>394</v>
      </c>
      <c r="DH126" s="817"/>
      <c r="DI126" s="817"/>
      <c r="DJ126" s="817"/>
      <c r="DK126" s="817"/>
      <c r="DL126" s="817" t="s">
        <v>256</v>
      </c>
      <c r="DM126" s="817"/>
      <c r="DN126" s="817"/>
      <c r="DO126" s="817"/>
      <c r="DP126" s="817"/>
      <c r="DQ126" s="817" t="s">
        <v>394</v>
      </c>
      <c r="DR126" s="817"/>
      <c r="DS126" s="817"/>
      <c r="DT126" s="817"/>
      <c r="DU126" s="817"/>
      <c r="DV126" s="794" t="s">
        <v>394</v>
      </c>
      <c r="DW126" s="794"/>
      <c r="DX126" s="794"/>
      <c r="DY126" s="794"/>
      <c r="DZ126" s="795"/>
    </row>
    <row r="127" spans="1:130" s="230" customFormat="1" ht="26.25" customHeight="1" x14ac:dyDescent="0.15">
      <c r="A127" s="822"/>
      <c r="B127" s="823"/>
      <c r="C127" s="838" t="s">
        <v>493</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7939</v>
      </c>
      <c r="AB127" s="780"/>
      <c r="AC127" s="780"/>
      <c r="AD127" s="780"/>
      <c r="AE127" s="781"/>
      <c r="AF127" s="782">
        <v>7778</v>
      </c>
      <c r="AG127" s="780"/>
      <c r="AH127" s="780"/>
      <c r="AI127" s="780"/>
      <c r="AJ127" s="781"/>
      <c r="AK127" s="782">
        <v>7741</v>
      </c>
      <c r="AL127" s="780"/>
      <c r="AM127" s="780"/>
      <c r="AN127" s="780"/>
      <c r="AO127" s="781"/>
      <c r="AP127" s="824">
        <v>0</v>
      </c>
      <c r="AQ127" s="825"/>
      <c r="AR127" s="825"/>
      <c r="AS127" s="825"/>
      <c r="AT127" s="826"/>
      <c r="AU127" s="232"/>
      <c r="AV127" s="232"/>
      <c r="AW127" s="232"/>
      <c r="AX127" s="841" t="s">
        <v>494</v>
      </c>
      <c r="AY127" s="812"/>
      <c r="AZ127" s="812"/>
      <c r="BA127" s="812"/>
      <c r="BB127" s="812"/>
      <c r="BC127" s="812"/>
      <c r="BD127" s="812"/>
      <c r="BE127" s="813"/>
      <c r="BF127" s="811" t="s">
        <v>495</v>
      </c>
      <c r="BG127" s="812"/>
      <c r="BH127" s="812"/>
      <c r="BI127" s="812"/>
      <c r="BJ127" s="812"/>
      <c r="BK127" s="812"/>
      <c r="BL127" s="813"/>
      <c r="BM127" s="811" t="s">
        <v>496</v>
      </c>
      <c r="BN127" s="812"/>
      <c r="BO127" s="812"/>
      <c r="BP127" s="812"/>
      <c r="BQ127" s="812"/>
      <c r="BR127" s="812"/>
      <c r="BS127" s="813"/>
      <c r="BT127" s="811" t="s">
        <v>497</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498</v>
      </c>
      <c r="CQ127" s="752"/>
      <c r="CR127" s="752"/>
      <c r="CS127" s="752"/>
      <c r="CT127" s="752"/>
      <c r="CU127" s="752"/>
      <c r="CV127" s="752"/>
      <c r="CW127" s="752"/>
      <c r="CX127" s="752"/>
      <c r="CY127" s="752"/>
      <c r="CZ127" s="752"/>
      <c r="DA127" s="752"/>
      <c r="DB127" s="752"/>
      <c r="DC127" s="752"/>
      <c r="DD127" s="752"/>
      <c r="DE127" s="752"/>
      <c r="DF127" s="753"/>
      <c r="DG127" s="816" t="s">
        <v>256</v>
      </c>
      <c r="DH127" s="817"/>
      <c r="DI127" s="817"/>
      <c r="DJ127" s="817"/>
      <c r="DK127" s="817"/>
      <c r="DL127" s="817" t="s">
        <v>394</v>
      </c>
      <c r="DM127" s="817"/>
      <c r="DN127" s="817"/>
      <c r="DO127" s="817"/>
      <c r="DP127" s="817"/>
      <c r="DQ127" s="817" t="s">
        <v>256</v>
      </c>
      <c r="DR127" s="817"/>
      <c r="DS127" s="817"/>
      <c r="DT127" s="817"/>
      <c r="DU127" s="817"/>
      <c r="DV127" s="794" t="s">
        <v>394</v>
      </c>
      <c r="DW127" s="794"/>
      <c r="DX127" s="794"/>
      <c r="DY127" s="794"/>
      <c r="DZ127" s="795"/>
    </row>
    <row r="128" spans="1:130" s="230" customFormat="1" ht="26.25" customHeight="1" thickBot="1" x14ac:dyDescent="0.2">
      <c r="A128" s="796" t="s">
        <v>499</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500</v>
      </c>
      <c r="X128" s="798"/>
      <c r="Y128" s="798"/>
      <c r="Z128" s="799"/>
      <c r="AA128" s="800">
        <v>13791295</v>
      </c>
      <c r="AB128" s="801"/>
      <c r="AC128" s="801"/>
      <c r="AD128" s="801"/>
      <c r="AE128" s="802"/>
      <c r="AF128" s="803">
        <v>12633317</v>
      </c>
      <c r="AG128" s="801"/>
      <c r="AH128" s="801"/>
      <c r="AI128" s="801"/>
      <c r="AJ128" s="802"/>
      <c r="AK128" s="803">
        <v>14044183</v>
      </c>
      <c r="AL128" s="801"/>
      <c r="AM128" s="801"/>
      <c r="AN128" s="801"/>
      <c r="AO128" s="802"/>
      <c r="AP128" s="804"/>
      <c r="AQ128" s="805"/>
      <c r="AR128" s="805"/>
      <c r="AS128" s="805"/>
      <c r="AT128" s="806"/>
      <c r="AU128" s="232"/>
      <c r="AV128" s="232"/>
      <c r="AW128" s="232"/>
      <c r="AX128" s="807" t="s">
        <v>501</v>
      </c>
      <c r="AY128" s="808"/>
      <c r="AZ128" s="808"/>
      <c r="BA128" s="808"/>
      <c r="BB128" s="808"/>
      <c r="BC128" s="808"/>
      <c r="BD128" s="808"/>
      <c r="BE128" s="809"/>
      <c r="BF128" s="786" t="s">
        <v>394</v>
      </c>
      <c r="BG128" s="787"/>
      <c r="BH128" s="787"/>
      <c r="BI128" s="787"/>
      <c r="BJ128" s="787"/>
      <c r="BK128" s="787"/>
      <c r="BL128" s="810"/>
      <c r="BM128" s="786">
        <v>11.25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502</v>
      </c>
      <c r="CQ128" s="730"/>
      <c r="CR128" s="730"/>
      <c r="CS128" s="730"/>
      <c r="CT128" s="730"/>
      <c r="CU128" s="730"/>
      <c r="CV128" s="730"/>
      <c r="CW128" s="730"/>
      <c r="CX128" s="730"/>
      <c r="CY128" s="730"/>
      <c r="CZ128" s="730"/>
      <c r="DA128" s="730"/>
      <c r="DB128" s="730"/>
      <c r="DC128" s="730"/>
      <c r="DD128" s="730"/>
      <c r="DE128" s="730"/>
      <c r="DF128" s="731"/>
      <c r="DG128" s="790">
        <v>406884</v>
      </c>
      <c r="DH128" s="791"/>
      <c r="DI128" s="791"/>
      <c r="DJ128" s="791"/>
      <c r="DK128" s="791"/>
      <c r="DL128" s="791">
        <v>407174</v>
      </c>
      <c r="DM128" s="791"/>
      <c r="DN128" s="791"/>
      <c r="DO128" s="791"/>
      <c r="DP128" s="791"/>
      <c r="DQ128" s="791">
        <v>620359</v>
      </c>
      <c r="DR128" s="791"/>
      <c r="DS128" s="791"/>
      <c r="DT128" s="791"/>
      <c r="DU128" s="791"/>
      <c r="DV128" s="792">
        <v>0.2</v>
      </c>
      <c r="DW128" s="792"/>
      <c r="DX128" s="792"/>
      <c r="DY128" s="792"/>
      <c r="DZ128" s="793"/>
    </row>
    <row r="129" spans="1:131" s="230" customFormat="1" ht="26.25" customHeight="1" x14ac:dyDescent="0.15">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503</v>
      </c>
      <c r="X129" s="777"/>
      <c r="Y129" s="777"/>
      <c r="Z129" s="778"/>
      <c r="AA129" s="779">
        <v>309502012</v>
      </c>
      <c r="AB129" s="780"/>
      <c r="AC129" s="780"/>
      <c r="AD129" s="780"/>
      <c r="AE129" s="781"/>
      <c r="AF129" s="782">
        <v>326717230</v>
      </c>
      <c r="AG129" s="780"/>
      <c r="AH129" s="780"/>
      <c r="AI129" s="780"/>
      <c r="AJ129" s="781"/>
      <c r="AK129" s="782">
        <v>322781920</v>
      </c>
      <c r="AL129" s="780"/>
      <c r="AM129" s="780"/>
      <c r="AN129" s="780"/>
      <c r="AO129" s="781"/>
      <c r="AP129" s="783"/>
      <c r="AQ129" s="784"/>
      <c r="AR129" s="784"/>
      <c r="AS129" s="784"/>
      <c r="AT129" s="785"/>
      <c r="AU129" s="233"/>
      <c r="AV129" s="233"/>
      <c r="AW129" s="233"/>
      <c r="AX129" s="751" t="s">
        <v>504</v>
      </c>
      <c r="AY129" s="752"/>
      <c r="AZ129" s="752"/>
      <c r="BA129" s="752"/>
      <c r="BB129" s="752"/>
      <c r="BC129" s="752"/>
      <c r="BD129" s="752"/>
      <c r="BE129" s="753"/>
      <c r="BF129" s="770" t="s">
        <v>394</v>
      </c>
      <c r="BG129" s="771"/>
      <c r="BH129" s="771"/>
      <c r="BI129" s="771"/>
      <c r="BJ129" s="771"/>
      <c r="BK129" s="771"/>
      <c r="BL129" s="772"/>
      <c r="BM129" s="770">
        <v>16.25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505</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506</v>
      </c>
      <c r="X130" s="777"/>
      <c r="Y130" s="777"/>
      <c r="Z130" s="778"/>
      <c r="AA130" s="779">
        <v>27524921</v>
      </c>
      <c r="AB130" s="780"/>
      <c r="AC130" s="780"/>
      <c r="AD130" s="780"/>
      <c r="AE130" s="781"/>
      <c r="AF130" s="782">
        <v>27323304</v>
      </c>
      <c r="AG130" s="780"/>
      <c r="AH130" s="780"/>
      <c r="AI130" s="780"/>
      <c r="AJ130" s="781"/>
      <c r="AK130" s="782">
        <v>26828828</v>
      </c>
      <c r="AL130" s="780"/>
      <c r="AM130" s="780"/>
      <c r="AN130" s="780"/>
      <c r="AO130" s="781"/>
      <c r="AP130" s="783"/>
      <c r="AQ130" s="784"/>
      <c r="AR130" s="784"/>
      <c r="AS130" s="784"/>
      <c r="AT130" s="785"/>
      <c r="AU130" s="233"/>
      <c r="AV130" s="233"/>
      <c r="AW130" s="233"/>
      <c r="AX130" s="751" t="s">
        <v>507</v>
      </c>
      <c r="AY130" s="752"/>
      <c r="AZ130" s="752"/>
      <c r="BA130" s="752"/>
      <c r="BB130" s="752"/>
      <c r="BC130" s="752"/>
      <c r="BD130" s="752"/>
      <c r="BE130" s="753"/>
      <c r="BF130" s="754">
        <v>6.6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508</v>
      </c>
      <c r="X131" s="761"/>
      <c r="Y131" s="761"/>
      <c r="Z131" s="762"/>
      <c r="AA131" s="763">
        <v>281977091</v>
      </c>
      <c r="AB131" s="764"/>
      <c r="AC131" s="764"/>
      <c r="AD131" s="764"/>
      <c r="AE131" s="765"/>
      <c r="AF131" s="766">
        <v>299393926</v>
      </c>
      <c r="AG131" s="764"/>
      <c r="AH131" s="764"/>
      <c r="AI131" s="764"/>
      <c r="AJ131" s="765"/>
      <c r="AK131" s="766">
        <v>295953092</v>
      </c>
      <c r="AL131" s="764"/>
      <c r="AM131" s="764"/>
      <c r="AN131" s="764"/>
      <c r="AO131" s="765"/>
      <c r="AP131" s="767"/>
      <c r="AQ131" s="768"/>
      <c r="AR131" s="768"/>
      <c r="AS131" s="768"/>
      <c r="AT131" s="769"/>
      <c r="AU131" s="233"/>
      <c r="AV131" s="233"/>
      <c r="AW131" s="233"/>
      <c r="AX131" s="729" t="s">
        <v>509</v>
      </c>
      <c r="AY131" s="730"/>
      <c r="AZ131" s="730"/>
      <c r="BA131" s="730"/>
      <c r="BB131" s="730"/>
      <c r="BC131" s="730"/>
      <c r="BD131" s="730"/>
      <c r="BE131" s="731"/>
      <c r="BF131" s="732">
        <v>16.399999999999999</v>
      </c>
      <c r="BG131" s="733"/>
      <c r="BH131" s="733"/>
      <c r="BI131" s="733"/>
      <c r="BJ131" s="733"/>
      <c r="BK131" s="733"/>
      <c r="BL131" s="734"/>
      <c r="BM131" s="732">
        <v>400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510</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511</v>
      </c>
      <c r="W132" s="742"/>
      <c r="X132" s="742"/>
      <c r="Y132" s="742"/>
      <c r="Z132" s="743"/>
      <c r="AA132" s="744">
        <v>6.7372083070000004</v>
      </c>
      <c r="AB132" s="745"/>
      <c r="AC132" s="745"/>
      <c r="AD132" s="745"/>
      <c r="AE132" s="746"/>
      <c r="AF132" s="747">
        <v>6.9027779809999998</v>
      </c>
      <c r="AG132" s="745"/>
      <c r="AH132" s="745"/>
      <c r="AI132" s="745"/>
      <c r="AJ132" s="746"/>
      <c r="AK132" s="747">
        <v>6.28637874</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512</v>
      </c>
      <c r="W133" s="721"/>
      <c r="X133" s="721"/>
      <c r="Y133" s="721"/>
      <c r="Z133" s="722"/>
      <c r="AA133" s="723">
        <v>5.8</v>
      </c>
      <c r="AB133" s="724"/>
      <c r="AC133" s="724"/>
      <c r="AD133" s="724"/>
      <c r="AE133" s="725"/>
      <c r="AF133" s="723">
        <v>6.5</v>
      </c>
      <c r="AG133" s="724"/>
      <c r="AH133" s="724"/>
      <c r="AI133" s="724"/>
      <c r="AJ133" s="725"/>
      <c r="AK133" s="723">
        <v>6.6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o8kbuwG08nLtKI9Wh9h9rdBdEuJ9BLo/GxaMzjq9LPbsY19/7LsGuY7RbpUV0EtB22hs4BCjeoUQtSXLEiXDTA==" saltValue="snBUpxTxdBagJBW8lNl33Q==" spinCount="100000" sheet="1" objects="1" scenarios="1" formatRows="0"/>
  <customSheetViews>
    <customSheetView guid="{F6849D1C-DEF9-4AC8-9B6C-3EF7D5A78719}" scale="40" fitToPage="1" hiddenRows="1" hiddenColumns="1">
      <selection activeCell="B68" sqref="B68:P7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customSheetView>
  </customSheetViews>
  <mergeCells count="2035">
    <mergeCell ref="DG15:DK15"/>
    <mergeCell ref="DG10:DK10"/>
    <mergeCell ref="DG12:DK12"/>
    <mergeCell ref="DG11:DK11"/>
    <mergeCell ref="DL10:DP10"/>
    <mergeCell ref="DL12:DP12"/>
    <mergeCell ref="DL11:DP11"/>
    <mergeCell ref="DL9:DP9"/>
    <mergeCell ref="DL8:DP8"/>
    <mergeCell ref="DG29:DK29"/>
    <mergeCell ref="DG28:DK28"/>
    <mergeCell ref="DG27:DK27"/>
    <mergeCell ref="DG26:DK26"/>
    <mergeCell ref="DG25:DK25"/>
    <mergeCell ref="DG24:DK24"/>
    <mergeCell ref="DG23:DK23"/>
    <mergeCell ref="DG22:DK22"/>
    <mergeCell ref="DG21:DK21"/>
    <mergeCell ref="DG20:DK20"/>
    <mergeCell ref="DG17:DK17"/>
    <mergeCell ref="DG19:DK19"/>
    <mergeCell ref="DG16:DK16"/>
    <mergeCell ref="DG18:DK18"/>
    <mergeCell ref="DG14:DK14"/>
    <mergeCell ref="DQ13:DU13"/>
    <mergeCell ref="DQ15:DU15"/>
    <mergeCell ref="DL26:DP26"/>
    <mergeCell ref="DL25:DP25"/>
    <mergeCell ref="DL24:DP24"/>
    <mergeCell ref="DL23:DP23"/>
    <mergeCell ref="DL22:DP22"/>
    <mergeCell ref="DL21:DP21"/>
    <mergeCell ref="DL20:DP20"/>
    <mergeCell ref="DL19:DP19"/>
    <mergeCell ref="DL16:DP16"/>
    <mergeCell ref="DL18:DP18"/>
    <mergeCell ref="DL17:DP17"/>
    <mergeCell ref="DQ10:DU10"/>
    <mergeCell ref="DQ12:DU12"/>
    <mergeCell ref="DQ11:DU11"/>
    <mergeCell ref="DL29:DP29"/>
    <mergeCell ref="DL28:DP28"/>
    <mergeCell ref="DL27:DP27"/>
    <mergeCell ref="DL13:DP13"/>
    <mergeCell ref="DL15:DP15"/>
    <mergeCell ref="DQ31:DU31"/>
    <mergeCell ref="DQ30:DU30"/>
    <mergeCell ref="DQ29:DU29"/>
    <mergeCell ref="DQ28:DU28"/>
    <mergeCell ref="DQ27:DU27"/>
    <mergeCell ref="DQ26:DU26"/>
    <mergeCell ref="DQ25:DU25"/>
    <mergeCell ref="DQ24:DU24"/>
    <mergeCell ref="DQ23:DU23"/>
    <mergeCell ref="DQ22:DU22"/>
    <mergeCell ref="DQ21:DU21"/>
    <mergeCell ref="DQ20:DU20"/>
    <mergeCell ref="DQ19:DU19"/>
    <mergeCell ref="DQ16:DU16"/>
    <mergeCell ref="DQ18:DU18"/>
    <mergeCell ref="DQ17:DU17"/>
    <mergeCell ref="DQ14:DU14"/>
    <mergeCell ref="DB27:DF27"/>
    <mergeCell ref="DB26:DF26"/>
    <mergeCell ref="DB25:DF25"/>
    <mergeCell ref="DB24:DF24"/>
    <mergeCell ref="DB23:DF23"/>
    <mergeCell ref="DB22:DF22"/>
    <mergeCell ref="DB21:DF21"/>
    <mergeCell ref="DB20:DF20"/>
    <mergeCell ref="DB17:DF17"/>
    <mergeCell ref="DB19:DF19"/>
    <mergeCell ref="DB16:DF16"/>
    <mergeCell ref="DB18:DF18"/>
    <mergeCell ref="DB14:DF14"/>
    <mergeCell ref="DB13:DF13"/>
    <mergeCell ref="DB15:DF15"/>
    <mergeCell ref="DB10:DF10"/>
    <mergeCell ref="DB12:DF12"/>
    <mergeCell ref="DB11:DF11"/>
    <mergeCell ref="CW27:DA27"/>
    <mergeCell ref="CW26:DA26"/>
    <mergeCell ref="CW25:DA25"/>
    <mergeCell ref="CW24:DA24"/>
    <mergeCell ref="CW23:DA23"/>
    <mergeCell ref="CW22:DA22"/>
    <mergeCell ref="CW21:DA21"/>
    <mergeCell ref="CW20:DA20"/>
    <mergeCell ref="CW19:DA19"/>
    <mergeCell ref="CW16:DA16"/>
    <mergeCell ref="CW18:DA18"/>
    <mergeCell ref="CW17:DA17"/>
    <mergeCell ref="CW15:DA15"/>
    <mergeCell ref="CW13:DA13"/>
    <mergeCell ref="CW10:DA10"/>
    <mergeCell ref="CW12:DA12"/>
    <mergeCell ref="CW11:DA11"/>
    <mergeCell ref="CM15:CQ15"/>
    <mergeCell ref="CM13:CQ13"/>
    <mergeCell ref="CM10:CQ10"/>
    <mergeCell ref="CM12:CQ12"/>
    <mergeCell ref="CM11:CQ11"/>
    <mergeCell ref="CM7:CQ7"/>
    <mergeCell ref="CM9:CQ9"/>
    <mergeCell ref="CM8:CQ8"/>
    <mergeCell ref="CR32:CV32"/>
    <mergeCell ref="CR31:CV31"/>
    <mergeCell ref="CR30:CV30"/>
    <mergeCell ref="CR29:CV29"/>
    <mergeCell ref="CR28:CV28"/>
    <mergeCell ref="CR27:CV27"/>
    <mergeCell ref="CR26:CV26"/>
    <mergeCell ref="CR25:CV25"/>
    <mergeCell ref="CR24:CV24"/>
    <mergeCell ref="CR23:CV23"/>
    <mergeCell ref="CR22:CV22"/>
    <mergeCell ref="CR21:CV21"/>
    <mergeCell ref="CR20:CV20"/>
    <mergeCell ref="CR19:CV19"/>
    <mergeCell ref="CR16:CV16"/>
    <mergeCell ref="CR18:CV18"/>
    <mergeCell ref="CR17:CV17"/>
    <mergeCell ref="CR15:CV15"/>
    <mergeCell ref="CR14:CV14"/>
    <mergeCell ref="CR13:CV13"/>
    <mergeCell ref="CR10:CV10"/>
    <mergeCell ref="CR12:CV12"/>
    <mergeCell ref="CR11:CV11"/>
    <mergeCell ref="CR9:CV9"/>
    <mergeCell ref="CH27:CL27"/>
    <mergeCell ref="CH26:CL26"/>
    <mergeCell ref="CH25:CL25"/>
    <mergeCell ref="CH24:CL24"/>
    <mergeCell ref="CH23:CL23"/>
    <mergeCell ref="CH22:CL22"/>
    <mergeCell ref="CH21:CL21"/>
    <mergeCell ref="CH20:CL20"/>
    <mergeCell ref="CH19:CL19"/>
    <mergeCell ref="CH16:CL16"/>
    <mergeCell ref="CH18:CL18"/>
    <mergeCell ref="CH17:CL17"/>
    <mergeCell ref="CM31:CQ31"/>
    <mergeCell ref="CM30:CQ30"/>
    <mergeCell ref="CM29:CQ29"/>
    <mergeCell ref="CM28:CQ28"/>
    <mergeCell ref="CM27:CQ27"/>
    <mergeCell ref="CM26:CQ26"/>
    <mergeCell ref="CM25:CQ25"/>
    <mergeCell ref="CM24:CQ24"/>
    <mergeCell ref="CM23:CQ23"/>
    <mergeCell ref="CM22:CQ22"/>
    <mergeCell ref="CM21:CQ21"/>
    <mergeCell ref="CM20:CQ20"/>
    <mergeCell ref="CM19:CQ19"/>
    <mergeCell ref="CM16:CQ16"/>
    <mergeCell ref="CM18:CQ18"/>
    <mergeCell ref="CM17:CQ17"/>
    <mergeCell ref="CH15:CL15"/>
    <mergeCell ref="CH14:CL14"/>
    <mergeCell ref="CH13:CL13"/>
    <mergeCell ref="CH10:CL10"/>
    <mergeCell ref="CH12:CL12"/>
    <mergeCell ref="CH11:CL11"/>
    <mergeCell ref="CH7:CL7"/>
    <mergeCell ref="CH9:CL9"/>
    <mergeCell ref="A2:BI2"/>
    <mergeCell ref="DJ2:DO2"/>
    <mergeCell ref="DQ2:DZ2"/>
    <mergeCell ref="A4:AY4"/>
    <mergeCell ref="BQ4:DZ4"/>
    <mergeCell ref="A5:P6"/>
    <mergeCell ref="Q5:U6"/>
    <mergeCell ref="V5:Z6"/>
    <mergeCell ref="AA5:AE6"/>
    <mergeCell ref="AF5:AJ6"/>
    <mergeCell ref="DV7:DZ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8:CL8"/>
    <mergeCell ref="CR7:CV7"/>
    <mergeCell ref="DB7:DF7"/>
    <mergeCell ref="DQ9:DU9"/>
    <mergeCell ref="DQ8:DU8"/>
    <mergeCell ref="CR8:CV8"/>
    <mergeCell ref="CW9:DA9"/>
    <mergeCell ref="CW8:DA8"/>
    <mergeCell ref="CW7:DA7"/>
    <mergeCell ref="DB9:DF9"/>
    <mergeCell ref="DB8:DF8"/>
    <mergeCell ref="DQ7:DU7"/>
    <mergeCell ref="DG9:DK9"/>
    <mergeCell ref="DG8:DK8"/>
    <mergeCell ref="DG7:DK7"/>
    <mergeCell ref="DL7:DP7"/>
    <mergeCell ref="DV8:DZ8"/>
    <mergeCell ref="B9:P9"/>
    <mergeCell ref="Q9:U9"/>
    <mergeCell ref="V9:Z9"/>
    <mergeCell ref="AA9:AE9"/>
    <mergeCell ref="AF9:AJ9"/>
    <mergeCell ref="AU8:AY8"/>
    <mergeCell ref="BS8:CG8"/>
    <mergeCell ref="B8:P8"/>
    <mergeCell ref="Q8:U8"/>
    <mergeCell ref="V8:Z8"/>
    <mergeCell ref="AA8:AE8"/>
    <mergeCell ref="AF8:AJ8"/>
    <mergeCell ref="AK8:AO8"/>
    <mergeCell ref="AP8:AT8"/>
    <mergeCell ref="DV10:DZ10"/>
    <mergeCell ref="B11:P11"/>
    <mergeCell ref="Q11:U11"/>
    <mergeCell ref="V11:Z11"/>
    <mergeCell ref="AA11:AE11"/>
    <mergeCell ref="AF11:AJ11"/>
    <mergeCell ref="AK11:AO11"/>
    <mergeCell ref="AP11:AT11"/>
    <mergeCell ref="DV9:DZ9"/>
    <mergeCell ref="B10:P10"/>
    <mergeCell ref="Q10:U10"/>
    <mergeCell ref="V10:Z10"/>
    <mergeCell ref="AA10:AE10"/>
    <mergeCell ref="AF10:AJ10"/>
    <mergeCell ref="AK10:AO10"/>
    <mergeCell ref="AP10:AT10"/>
    <mergeCell ref="AU10:AY10"/>
    <mergeCell ref="BS10:CG10"/>
    <mergeCell ref="AK12:AO12"/>
    <mergeCell ref="AP12:AT12"/>
    <mergeCell ref="AU12:AY12"/>
    <mergeCell ref="BS12:CG12"/>
    <mergeCell ref="DV11:DZ11"/>
    <mergeCell ref="B12:P12"/>
    <mergeCell ref="Q12:U12"/>
    <mergeCell ref="V12:Z12"/>
    <mergeCell ref="AA12:AE12"/>
    <mergeCell ref="AF12:AJ12"/>
    <mergeCell ref="AU11:AY11"/>
    <mergeCell ref="BS11:CG11"/>
    <mergeCell ref="DV13:DZ13"/>
    <mergeCell ref="B14:P14"/>
    <mergeCell ref="Q14:U14"/>
    <mergeCell ref="V14:Z14"/>
    <mergeCell ref="AA14:AE14"/>
    <mergeCell ref="AF14:AJ14"/>
    <mergeCell ref="AK14:AO14"/>
    <mergeCell ref="AP14:AT14"/>
    <mergeCell ref="DV12:DZ12"/>
    <mergeCell ref="B13:P13"/>
    <mergeCell ref="Q13:U13"/>
    <mergeCell ref="V13:Z13"/>
    <mergeCell ref="AA13:AE13"/>
    <mergeCell ref="AF13:AJ13"/>
    <mergeCell ref="AK13:AO13"/>
    <mergeCell ref="AP13:AT13"/>
    <mergeCell ref="AU13:AY13"/>
    <mergeCell ref="BS13:CG13"/>
    <mergeCell ref="DG13:DK13"/>
    <mergeCell ref="AK15:AO15"/>
    <mergeCell ref="AP15:AT15"/>
    <mergeCell ref="AU15:AY15"/>
    <mergeCell ref="BS15:CG15"/>
    <mergeCell ref="DV14:DZ14"/>
    <mergeCell ref="B15:P15"/>
    <mergeCell ref="Q15:U15"/>
    <mergeCell ref="V15:Z15"/>
    <mergeCell ref="AA15:AE15"/>
    <mergeCell ref="AF15:AJ15"/>
    <mergeCell ref="AU14:AY14"/>
    <mergeCell ref="BS14:CG14"/>
    <mergeCell ref="CM14:CQ14"/>
    <mergeCell ref="CW14:DA14"/>
    <mergeCell ref="DL14:DP14"/>
    <mergeCell ref="DV16:DZ16"/>
    <mergeCell ref="B17:P17"/>
    <mergeCell ref="Q17:U17"/>
    <mergeCell ref="V17:Z17"/>
    <mergeCell ref="AA17:AE17"/>
    <mergeCell ref="AF17:AJ17"/>
    <mergeCell ref="AK17:AO17"/>
    <mergeCell ref="AP17:AT17"/>
    <mergeCell ref="DV15:DZ15"/>
    <mergeCell ref="B16:P16"/>
    <mergeCell ref="Q16:U16"/>
    <mergeCell ref="V16:Z16"/>
    <mergeCell ref="AA16:AE16"/>
    <mergeCell ref="AF16:AJ16"/>
    <mergeCell ref="AK16:AO16"/>
    <mergeCell ref="AP16:AT16"/>
    <mergeCell ref="AU16:AY16"/>
    <mergeCell ref="BS16:CG16"/>
    <mergeCell ref="AK18:AO18"/>
    <mergeCell ref="AP18:AT18"/>
    <mergeCell ref="AU18:AY18"/>
    <mergeCell ref="BS18:CG18"/>
    <mergeCell ref="DV17:DZ17"/>
    <mergeCell ref="B18:P18"/>
    <mergeCell ref="Q18:U18"/>
    <mergeCell ref="V18:Z18"/>
    <mergeCell ref="AA18:AE18"/>
    <mergeCell ref="AF18:AJ18"/>
    <mergeCell ref="AU17:AY17"/>
    <mergeCell ref="BS17:CG17"/>
    <mergeCell ref="B20:P20"/>
    <mergeCell ref="Q20:U20"/>
    <mergeCell ref="V20:Z20"/>
    <mergeCell ref="AA20:AE20"/>
    <mergeCell ref="AF20:AJ20"/>
    <mergeCell ref="AK20:AO20"/>
    <mergeCell ref="AP20:AT20"/>
    <mergeCell ref="DV18:DZ18"/>
    <mergeCell ref="B19:P19"/>
    <mergeCell ref="Q19:U19"/>
    <mergeCell ref="V19:Z19"/>
    <mergeCell ref="AA19:AE19"/>
    <mergeCell ref="AF19:AJ19"/>
    <mergeCell ref="AK19:AO19"/>
    <mergeCell ref="AP19:AT19"/>
    <mergeCell ref="AU19:AY19"/>
    <mergeCell ref="BS19:CG19"/>
    <mergeCell ref="DV19:DZ19"/>
    <mergeCell ref="BS26:CG26"/>
    <mergeCell ref="AK21:AO21"/>
    <mergeCell ref="AP21:AT21"/>
    <mergeCell ref="AU21:AY21"/>
    <mergeCell ref="BS21:CG21"/>
    <mergeCell ref="DV20:DZ20"/>
    <mergeCell ref="B21:P21"/>
    <mergeCell ref="Q21:U21"/>
    <mergeCell ref="V21:Z21"/>
    <mergeCell ref="AA21:AE21"/>
    <mergeCell ref="AF21:AJ21"/>
    <mergeCell ref="AU20:AY20"/>
    <mergeCell ref="BS20:CG20"/>
    <mergeCell ref="DV22:DZ22"/>
    <mergeCell ref="B23:P23"/>
    <mergeCell ref="Q23:U23"/>
    <mergeCell ref="V23:Z23"/>
    <mergeCell ref="AA23:AE23"/>
    <mergeCell ref="AF23:AJ23"/>
    <mergeCell ref="AK23:AO23"/>
    <mergeCell ref="BS22:CG22"/>
    <mergeCell ref="DV21:DZ21"/>
    <mergeCell ref="B22:P22"/>
    <mergeCell ref="Q22:U22"/>
    <mergeCell ref="V22:Z22"/>
    <mergeCell ref="AA22:AE22"/>
    <mergeCell ref="AF22:AJ22"/>
    <mergeCell ref="AK22:AO22"/>
    <mergeCell ref="AP22:AT22"/>
    <mergeCell ref="AU22:AY22"/>
    <mergeCell ref="AZ22:BD22"/>
    <mergeCell ref="DV23:DZ23"/>
    <mergeCell ref="DV27:DZ27"/>
    <mergeCell ref="B28:P28"/>
    <mergeCell ref="Q28:U28"/>
    <mergeCell ref="V28:Z28"/>
    <mergeCell ref="AA28:AE28"/>
    <mergeCell ref="AF28:AJ28"/>
    <mergeCell ref="AK28:AO28"/>
    <mergeCell ref="AP28:AT28"/>
    <mergeCell ref="AU28:AY28"/>
    <mergeCell ref="AZ28:BD28"/>
    <mergeCell ref="A24:AY24"/>
    <mergeCell ref="BS24:CG24"/>
    <mergeCell ref="AP23:AT23"/>
    <mergeCell ref="AU23:AY23"/>
    <mergeCell ref="AZ23:BD23"/>
    <mergeCell ref="BS23:CG23"/>
    <mergeCell ref="DV25:DZ25"/>
    <mergeCell ref="A26:P27"/>
    <mergeCell ref="Q26:U27"/>
    <mergeCell ref="V26:Z27"/>
    <mergeCell ref="AA26:AE27"/>
    <mergeCell ref="AF26:AJ27"/>
    <mergeCell ref="AK26:AO27"/>
    <mergeCell ref="AP26:AT27"/>
    <mergeCell ref="DV24:DZ24"/>
    <mergeCell ref="A25:BI25"/>
    <mergeCell ref="BS25:CG25"/>
    <mergeCell ref="DV26:DZ26"/>
    <mergeCell ref="BS27:CG27"/>
    <mergeCell ref="AU26:AY27"/>
    <mergeCell ref="AZ26:BD27"/>
    <mergeCell ref="BE26:BI27"/>
    <mergeCell ref="DV29:DZ29"/>
    <mergeCell ref="B30:P30"/>
    <mergeCell ref="Q30:U30"/>
    <mergeCell ref="V30:Z30"/>
    <mergeCell ref="AA30:AE30"/>
    <mergeCell ref="AF30:AJ30"/>
    <mergeCell ref="AK30:AO30"/>
    <mergeCell ref="AP30:AT30"/>
    <mergeCell ref="AK29:AO29"/>
    <mergeCell ref="AP29:AT29"/>
    <mergeCell ref="AU29:AY29"/>
    <mergeCell ref="AZ29:BD29"/>
    <mergeCell ref="BE29:BI29"/>
    <mergeCell ref="BS29:CG29"/>
    <mergeCell ref="DV28:DZ28"/>
    <mergeCell ref="B29:P29"/>
    <mergeCell ref="Q29:U29"/>
    <mergeCell ref="V29:Z29"/>
    <mergeCell ref="AA29:AE29"/>
    <mergeCell ref="AF29:AJ29"/>
    <mergeCell ref="BE28:BI28"/>
    <mergeCell ref="BS28:CG28"/>
    <mergeCell ref="CH30:CL30"/>
    <mergeCell ref="CH29:CL29"/>
    <mergeCell ref="CH28:CL28"/>
    <mergeCell ref="CW30:DA30"/>
    <mergeCell ref="CW29:DA29"/>
    <mergeCell ref="CW28:DA28"/>
    <mergeCell ref="DB30:DF30"/>
    <mergeCell ref="DB29:DF29"/>
    <mergeCell ref="DB28:DF28"/>
    <mergeCell ref="DL30:DP30"/>
    <mergeCell ref="DV31:DZ31"/>
    <mergeCell ref="B32:P32"/>
    <mergeCell ref="Q32:U32"/>
    <mergeCell ref="V32:Z32"/>
    <mergeCell ref="AA32:AE32"/>
    <mergeCell ref="AF32:AJ32"/>
    <mergeCell ref="BE31:BI31"/>
    <mergeCell ref="BS31:CG31"/>
    <mergeCell ref="DV30:DZ30"/>
    <mergeCell ref="B31:P31"/>
    <mergeCell ref="Q31:U31"/>
    <mergeCell ref="V31:Z31"/>
    <mergeCell ref="AA31:AE31"/>
    <mergeCell ref="AF31:AJ31"/>
    <mergeCell ref="AK31:AO31"/>
    <mergeCell ref="AP31:AT31"/>
    <mergeCell ref="AU31:AY31"/>
    <mergeCell ref="AZ31:BD31"/>
    <mergeCell ref="AU30:AY30"/>
    <mergeCell ref="AZ30:BD30"/>
    <mergeCell ref="BE30:BI30"/>
    <mergeCell ref="BS30:CG30"/>
    <mergeCell ref="CH32:CL32"/>
    <mergeCell ref="CH31:CL31"/>
    <mergeCell ref="CW31:DA31"/>
    <mergeCell ref="DB32:DF32"/>
    <mergeCell ref="DB31:DF31"/>
    <mergeCell ref="DL32:DP32"/>
    <mergeCell ref="DL31:DP31"/>
    <mergeCell ref="DG31:DK31"/>
    <mergeCell ref="DG30:DK30"/>
    <mergeCell ref="DQ32:DU32"/>
    <mergeCell ref="AU33:AY33"/>
    <mergeCell ref="AZ33:BD33"/>
    <mergeCell ref="BE33:BI33"/>
    <mergeCell ref="BS33:CG33"/>
    <mergeCell ref="CH33:CL33"/>
    <mergeCell ref="CM33:CQ33"/>
    <mergeCell ref="DV32:DZ32"/>
    <mergeCell ref="B33:P33"/>
    <mergeCell ref="Q33:U33"/>
    <mergeCell ref="V33:Z33"/>
    <mergeCell ref="AA33:AE33"/>
    <mergeCell ref="AF33:AJ33"/>
    <mergeCell ref="AK33:AO33"/>
    <mergeCell ref="AP33:AT33"/>
    <mergeCell ref="AK32:AO32"/>
    <mergeCell ref="AP32:AT32"/>
    <mergeCell ref="AU32:AY32"/>
    <mergeCell ref="AZ32:BD32"/>
    <mergeCell ref="BE32:BI32"/>
    <mergeCell ref="BS32:CG32"/>
    <mergeCell ref="CM32:CQ32"/>
    <mergeCell ref="CW32:DA32"/>
    <mergeCell ref="DG32:DK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2"/>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65B66-2811-4CBA-8705-FB99229C8286}">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Ax3y3Bzj6Yba6bmHKND7f8fDLAaCtkHBBMGsRynsVoar2QjJRgIev8+bHnutCY9AfMxO1PHHqrJh3sbCBVWEAw==" saltValue="9TF8XF6EWntVqDYNDXXsy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PvneIlzTIxZG35xblfVzPk+yO0bZjhmEy1MxR3VeHgYvx0fRYsFXNkSwxXSSmm55di2bECqFlc427dylk1cFg==" saltValue="0z8rb4hCgQQ7bnrNhTMVqA==" spinCount="100000" sheet="1" objects="1" scenarios="1"/>
  <dataConsolidate/>
  <customSheetViews>
    <customSheetView guid="{F6849D1C-DEF9-4AC8-9B6C-3EF7D5A78719}" scale="55" showGridLines="0" fitToPage="1" hiddenRows="1" hiddenColumns="1" topLeftCell="A40">
      <pageMargins left="0" right="0" top="0" bottom="0" header="0" footer="0"/>
      <printOptions horizontalCentered="1" verticalCentered="1"/>
      <pageSetup paperSize="9" scale="46" orientation="landscape" horizontalDpi="300" verticalDpi="300" r:id="rId1"/>
      <headerFooter alignWithMargins="0">
        <oddFooter>&amp;C&amp;P/&amp;N</oddFooter>
      </headerFooter>
    </customSheetView>
  </customSheetViews>
  <phoneticPr fontId="2"/>
  <printOptions horizontalCentered="1" verticalCentered="1"/>
  <pageMargins left="0" right="0" top="0" bottom="0" header="0" footer="0"/>
  <pageSetup paperSize="9" scale="48" orientation="landscape" horizontalDpi="300" verticalDpi="300" r:id="rId2"/>
  <headerFooter alignWithMargins="0">
    <oddFooter>&amp;C&amp;P/&amp;N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28" zoomScale="70" zoomScaleSheetLayoutView="70" workbookViewId="0">
      <selection activeCell="AK36" sqref="AK36:AN36"/>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516</v>
      </c>
      <c r="AP7" s="272"/>
      <c r="AQ7" s="273" t="s">
        <v>517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518</v>
      </c>
      <c r="AQ8" s="279" t="s">
        <v>519</v>
      </c>
      <c r="AR8" s="280" t="s">
        <v>520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521</v>
      </c>
      <c r="AL9" s="1131"/>
      <c r="AM9" s="1131"/>
      <c r="AN9" s="1132"/>
      <c r="AO9" s="281">
        <v>129760864</v>
      </c>
      <c r="AP9" s="281">
        <v>96885</v>
      </c>
      <c r="AQ9" s="282">
        <v>106216</v>
      </c>
      <c r="AR9" s="283">
        <v>-8.8000000000000007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522</v>
      </c>
      <c r="AL10" s="1131"/>
      <c r="AM10" s="1131"/>
      <c r="AN10" s="1132"/>
      <c r="AO10" s="284" t="s">
        <v>523</v>
      </c>
      <c r="AP10" s="284" t="s">
        <v>523</v>
      </c>
      <c r="AQ10" s="285">
        <v>93</v>
      </c>
      <c r="AR10" s="286" t="s">
        <v>523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524</v>
      </c>
      <c r="AL11" s="1131"/>
      <c r="AM11" s="1131"/>
      <c r="AN11" s="1132"/>
      <c r="AO11" s="284">
        <v>2006901</v>
      </c>
      <c r="AP11" s="284">
        <v>1498</v>
      </c>
      <c r="AQ11" s="285">
        <v>1081</v>
      </c>
      <c r="AR11" s="286">
        <v>38.6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525</v>
      </c>
      <c r="AL12" s="1131"/>
      <c r="AM12" s="1131"/>
      <c r="AN12" s="1132"/>
      <c r="AO12" s="284" t="s">
        <v>523</v>
      </c>
      <c r="AP12" s="284" t="s">
        <v>523</v>
      </c>
      <c r="AQ12" s="285">
        <v>5</v>
      </c>
      <c r="AR12" s="286" t="s">
        <v>523</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526</v>
      </c>
      <c r="AL13" s="1131"/>
      <c r="AM13" s="1131"/>
      <c r="AN13" s="1132"/>
      <c r="AO13" s="284">
        <v>1726331</v>
      </c>
      <c r="AP13" s="284">
        <v>1289</v>
      </c>
      <c r="AQ13" s="285">
        <v>1912</v>
      </c>
      <c r="AR13" s="286">
        <v>-32.6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527</v>
      </c>
      <c r="AL14" s="1131"/>
      <c r="AM14" s="1131"/>
      <c r="AN14" s="1132"/>
      <c r="AO14" s="284">
        <v>1028787</v>
      </c>
      <c r="AP14" s="284">
        <v>768</v>
      </c>
      <c r="AQ14" s="285">
        <v>1291</v>
      </c>
      <c r="AR14" s="286">
        <v>-40.5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528</v>
      </c>
      <c r="AL15" s="1134"/>
      <c r="AM15" s="1134"/>
      <c r="AN15" s="1135"/>
      <c r="AO15" s="284">
        <v>-6982869</v>
      </c>
      <c r="AP15" s="284">
        <v>-5214</v>
      </c>
      <c r="AQ15" s="285">
        <v>-7284</v>
      </c>
      <c r="AR15" s="286">
        <v>-28.4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188</v>
      </c>
      <c r="AL16" s="1134"/>
      <c r="AM16" s="1134"/>
      <c r="AN16" s="1135"/>
      <c r="AO16" s="284">
        <v>127540014</v>
      </c>
      <c r="AP16" s="284">
        <v>95227</v>
      </c>
      <c r="AQ16" s="285">
        <v>103314</v>
      </c>
      <c r="AR16" s="286">
        <v>-7.8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530</v>
      </c>
      <c r="AP20" s="293" t="s">
        <v>531</v>
      </c>
      <c r="AQ20" s="294" t="s">
        <v>532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533</v>
      </c>
      <c r="AL21" s="1137"/>
      <c r="AM21" s="1137"/>
      <c r="AN21" s="1138"/>
      <c r="AO21" s="297">
        <v>10.35</v>
      </c>
      <c r="AP21" s="298">
        <v>11.33</v>
      </c>
      <c r="AQ21" s="299">
        <v>-0.98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534</v>
      </c>
      <c r="AL22" s="1137"/>
      <c r="AM22" s="1137"/>
      <c r="AN22" s="1138"/>
      <c r="AO22" s="302">
        <v>101.6</v>
      </c>
      <c r="AP22" s="303">
        <v>99.7</v>
      </c>
      <c r="AQ22" s="304">
        <v>1.9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535</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536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516</v>
      </c>
      <c r="AP30" s="272"/>
      <c r="AQ30" s="273" t="s">
        <v>517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518</v>
      </c>
      <c r="AQ31" s="279" t="s">
        <v>519</v>
      </c>
      <c r="AR31" s="280" t="s">
        <v>520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538</v>
      </c>
      <c r="AL32" s="1121"/>
      <c r="AM32" s="1121"/>
      <c r="AN32" s="1122"/>
      <c r="AO32" s="312">
        <v>50314394</v>
      </c>
      <c r="AP32" s="312">
        <v>37567</v>
      </c>
      <c r="AQ32" s="313">
        <v>30951</v>
      </c>
      <c r="AR32" s="314">
        <v>21.4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539</v>
      </c>
      <c r="AL33" s="1121"/>
      <c r="AM33" s="1121"/>
      <c r="AN33" s="1122"/>
      <c r="AO33" s="312" t="s">
        <v>523</v>
      </c>
      <c r="AP33" s="312" t="s">
        <v>523</v>
      </c>
      <c r="AQ33" s="313">
        <v>1792</v>
      </c>
      <c r="AR33" s="314" t="s">
        <v>523</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540</v>
      </c>
      <c r="AL34" s="1121"/>
      <c r="AM34" s="1121"/>
      <c r="AN34" s="1122"/>
      <c r="AO34" s="312">
        <v>3333333</v>
      </c>
      <c r="AP34" s="312">
        <v>2489</v>
      </c>
      <c r="AQ34" s="313">
        <v>21367</v>
      </c>
      <c r="AR34" s="314">
        <v>-88.4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541</v>
      </c>
      <c r="AL35" s="1121"/>
      <c r="AM35" s="1121"/>
      <c r="AN35" s="1122"/>
      <c r="AO35" s="312">
        <v>5205317</v>
      </c>
      <c r="AP35" s="312">
        <v>3886</v>
      </c>
      <c r="AQ35" s="313">
        <v>9606</v>
      </c>
      <c r="AR35" s="314">
        <v>-59.5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542</v>
      </c>
      <c r="AL36" s="1121"/>
      <c r="AM36" s="1121"/>
      <c r="AN36" s="1122"/>
      <c r="AO36" s="312" t="s">
        <v>523</v>
      </c>
      <c r="AP36" s="312" t="s">
        <v>523</v>
      </c>
      <c r="AQ36" s="313">
        <v>129</v>
      </c>
      <c r="AR36" s="314" t="s">
        <v>523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543</v>
      </c>
      <c r="AL37" s="1121"/>
      <c r="AM37" s="1121"/>
      <c r="AN37" s="1122"/>
      <c r="AO37" s="312">
        <v>624699</v>
      </c>
      <c r="AP37" s="312">
        <v>466</v>
      </c>
      <c r="AQ37" s="313">
        <v>1458</v>
      </c>
      <c r="AR37" s="314">
        <v>-68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544</v>
      </c>
      <c r="AL38" s="1124"/>
      <c r="AM38" s="1124"/>
      <c r="AN38" s="1125"/>
      <c r="AO38" s="315" t="s">
        <v>523</v>
      </c>
      <c r="AP38" s="315" t="s">
        <v>523</v>
      </c>
      <c r="AQ38" s="316">
        <v>0</v>
      </c>
      <c r="AR38" s="304" t="s">
        <v>523</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545</v>
      </c>
      <c r="AL39" s="1124"/>
      <c r="AM39" s="1124"/>
      <c r="AN39" s="1125"/>
      <c r="AO39" s="312">
        <v>-14044183</v>
      </c>
      <c r="AP39" s="312">
        <v>-10486</v>
      </c>
      <c r="AQ39" s="313">
        <v>-17360</v>
      </c>
      <c r="AR39" s="314">
        <v>-39.6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546</v>
      </c>
      <c r="AL40" s="1121"/>
      <c r="AM40" s="1121"/>
      <c r="AN40" s="1122"/>
      <c r="AO40" s="312">
        <v>-26828828</v>
      </c>
      <c r="AP40" s="312">
        <v>-20031</v>
      </c>
      <c r="AQ40" s="313">
        <v>-31639</v>
      </c>
      <c r="AR40" s="314">
        <v>-36.700000000000003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302</v>
      </c>
      <c r="AL41" s="1127"/>
      <c r="AM41" s="1127"/>
      <c r="AN41" s="1128"/>
      <c r="AO41" s="312">
        <v>18604732</v>
      </c>
      <c r="AP41" s="312">
        <v>13891</v>
      </c>
      <c r="AQ41" s="313">
        <v>16304</v>
      </c>
      <c r="AR41" s="314">
        <v>-14.8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547</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516</v>
      </c>
      <c r="AN49" s="1115" t="s">
        <v>550</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551</v>
      </c>
      <c r="AO50" s="329" t="s">
        <v>552</v>
      </c>
      <c r="AP50" s="330" t="s">
        <v>553</v>
      </c>
      <c r="AQ50" s="331" t="s">
        <v>554</v>
      </c>
      <c r="AR50" s="332" t="s">
        <v>555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556</v>
      </c>
      <c r="AL51" s="325"/>
      <c r="AM51" s="333">
        <v>81713124</v>
      </c>
      <c r="AN51" s="334">
        <v>62747</v>
      </c>
      <c r="AO51" s="335">
        <v>2.7</v>
      </c>
      <c r="AP51" s="336">
        <v>54945</v>
      </c>
      <c r="AQ51" s="337">
        <v>3.9</v>
      </c>
      <c r="AR51" s="338">
        <v>-1.2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557</v>
      </c>
      <c r="AM52" s="341">
        <v>48334789</v>
      </c>
      <c r="AN52" s="342">
        <v>37116</v>
      </c>
      <c r="AO52" s="343">
        <v>-22.7</v>
      </c>
      <c r="AP52" s="344">
        <v>29293</v>
      </c>
      <c r="AQ52" s="345">
        <v>8.4</v>
      </c>
      <c r="AR52" s="346">
        <v>-31.1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558</v>
      </c>
      <c r="AL53" s="325"/>
      <c r="AM53" s="333">
        <v>73161531</v>
      </c>
      <c r="AN53" s="334">
        <v>55672</v>
      </c>
      <c r="AO53" s="335">
        <v>-11.3</v>
      </c>
      <c r="AP53" s="336">
        <v>57132</v>
      </c>
      <c r="AQ53" s="337">
        <v>4</v>
      </c>
      <c r="AR53" s="338">
        <v>-15.3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557</v>
      </c>
      <c r="AM54" s="341">
        <v>52929780</v>
      </c>
      <c r="AN54" s="342">
        <v>40277</v>
      </c>
      <c r="AO54" s="343">
        <v>8.5</v>
      </c>
      <c r="AP54" s="344">
        <v>30126</v>
      </c>
      <c r="AQ54" s="345">
        <v>2.8</v>
      </c>
      <c r="AR54" s="346">
        <v>5.7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559</v>
      </c>
      <c r="AL55" s="325"/>
      <c r="AM55" s="333">
        <v>68599419</v>
      </c>
      <c r="AN55" s="334">
        <v>51789</v>
      </c>
      <c r="AO55" s="335">
        <v>-7</v>
      </c>
      <c r="AP55" s="336">
        <v>58766</v>
      </c>
      <c r="AQ55" s="337">
        <v>2.9</v>
      </c>
      <c r="AR55" s="338">
        <v>-9.9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557</v>
      </c>
      <c r="AM56" s="341">
        <v>41854263</v>
      </c>
      <c r="AN56" s="342">
        <v>31598</v>
      </c>
      <c r="AO56" s="343">
        <v>-21.5</v>
      </c>
      <c r="AP56" s="344">
        <v>29363</v>
      </c>
      <c r="AQ56" s="345">
        <v>-2.5</v>
      </c>
      <c r="AR56" s="346">
        <v>-19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560</v>
      </c>
      <c r="AL57" s="325"/>
      <c r="AM57" s="333">
        <v>71658587</v>
      </c>
      <c r="AN57" s="334">
        <v>53789</v>
      </c>
      <c r="AO57" s="335">
        <v>3.9</v>
      </c>
      <c r="AP57" s="336">
        <v>62482</v>
      </c>
      <c r="AQ57" s="337">
        <v>6.3</v>
      </c>
      <c r="AR57" s="338">
        <v>-2.4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557</v>
      </c>
      <c r="AM58" s="341">
        <v>46055890</v>
      </c>
      <c r="AN58" s="342">
        <v>34571</v>
      </c>
      <c r="AO58" s="343">
        <v>9.4</v>
      </c>
      <c r="AP58" s="344">
        <v>34626</v>
      </c>
      <c r="AQ58" s="345">
        <v>17.899999999999999</v>
      </c>
      <c r="AR58" s="346">
        <v>-8.5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561</v>
      </c>
      <c r="AL59" s="325"/>
      <c r="AM59" s="333">
        <v>72586730</v>
      </c>
      <c r="AN59" s="334">
        <v>54196</v>
      </c>
      <c r="AO59" s="335">
        <v>0.8</v>
      </c>
      <c r="AP59" s="336">
        <v>59288</v>
      </c>
      <c r="AQ59" s="337">
        <v>-5.0999999999999996</v>
      </c>
      <c r="AR59" s="338">
        <v>5.9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557</v>
      </c>
      <c r="AM60" s="341">
        <v>42270665</v>
      </c>
      <c r="AN60" s="342">
        <v>31561</v>
      </c>
      <c r="AO60" s="343">
        <v>-8.6999999999999993</v>
      </c>
      <c r="AP60" s="344">
        <v>32670</v>
      </c>
      <c r="AQ60" s="345">
        <v>-5.6</v>
      </c>
      <c r="AR60" s="346">
        <v>-3.1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562</v>
      </c>
      <c r="AL61" s="347"/>
      <c r="AM61" s="348">
        <v>73543878</v>
      </c>
      <c r="AN61" s="349">
        <v>55639</v>
      </c>
      <c r="AO61" s="350">
        <v>-2.2000000000000002</v>
      </c>
      <c r="AP61" s="351">
        <v>58523</v>
      </c>
      <c r="AQ61" s="352">
        <v>2.4</v>
      </c>
      <c r="AR61" s="338">
        <v>-4.5999999999999996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557</v>
      </c>
      <c r="AM62" s="341">
        <v>46289077</v>
      </c>
      <c r="AN62" s="342">
        <v>35025</v>
      </c>
      <c r="AO62" s="343">
        <v>-7</v>
      </c>
      <c r="AP62" s="344">
        <v>31216</v>
      </c>
      <c r="AQ62" s="345">
        <v>4.2</v>
      </c>
      <c r="AR62" s="346">
        <v>-11.2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e/UaRYO8sUk73bEaquxSL66Bf8pQqzK9Q7UFvIKHhZEnNUmqLVK4yA6anAlzBt5986lPDuSQuKZw9Lt4bJRJNA==" saltValue="E3xrgU4n7cLcDzFxqO+zbg==" spinCount="100000" sheet="1" objects="1" scenarios="1"/>
  <customSheetViews>
    <customSheetView guid="{F6849D1C-DEF9-4AC8-9B6C-3EF7D5A78719}" scale="70" showPageBreaks="1" showGridLines="0" fitToPage="1" hiddenRows="1" hiddenColumns="1" view="pageBreakPreview" topLeftCell="A37">
      <selection activeCell="AK58" sqref="AK58"/>
      <pageMargins left="0.39370078740157483" right="0.19685039370078741" top="0.39370078740157483" bottom="0.31496062992125984" header="0.51181102362204722" footer="0"/>
      <printOptions horizontalCentered="1"/>
      <pageSetup paperSize="9" scale="59" orientation="landscape" r:id="rId1"/>
      <headerFooter alignWithMargins="0">
        <oddFooter>&amp;C&amp;P/&amp;N</oddFooter>
      </headerFooter>
    </customSheetView>
  </customSheetViews>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2"/>
  <headerFooter alignWithMargins="0">
    <oddFooter>&amp;C&amp;P/&amp;N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49" zoomScale="70" zoomScaleNormal="70" zoomScaleSheetLayoutView="55" workbookViewId="0">
      <selection activeCell="A2" sqref="A2"/>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564</v>
      </c>
    </row>
    <row r="120" spans="125:125" ht="13.5" hidden="1" customHeight="1" x14ac:dyDescent="0.15"/>
    <row r="121" spans="125:125" ht="13.5" hidden="1" customHeight="1" x14ac:dyDescent="0.15">
      <c r="DU121" s="259"/>
    </row>
  </sheetData>
  <sheetProtection algorithmName="SHA-512" hashValue="vP4oZzsRwwe2oqx6M6YJIktLGIUFRoRGXNr8w1fH3sDJsv5gc7hC1uHQ7eLrDaUuT2GW8btjTIa6ziTePx1JVg==" saltValue="2pX8IyDa81lIDMDi/e0i7Q==" spinCount="100000" sheet="1" objects="1" scenarios="1"/>
  <dataConsolidate/>
  <customSheetViews>
    <customSheetView guid="{F6849D1C-DEF9-4AC8-9B6C-3EF7D5A78719}" scale="70" showGridLines="0" fitToPage="1" hiddenRows="1" hiddenColumns="1" topLeftCell="A32">
      <selection activeCell="AE72" sqref="AE72"/>
      <pageMargins left="0" right="0" top="0.19685039370078741" bottom="0" header="0.39370078740157483" footer="0"/>
      <printOptions horizontalCentered="1" verticalCentered="1"/>
      <pageSetup paperSize="9" scale="38"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8" orientation="landscape" horizontalDpi="300" verticalDpi="300" r:id="rId2"/>
  <headerFooter alignWithMargins="0">
    <oddFooter>&amp;C&amp;P/&amp;N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3" zoomScale="70" zoomScaleNormal="70" zoomScaleSheetLayoutView="55" workbookViewId="0">
      <selection activeCell="DG82" sqref="DG82"/>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565</v>
      </c>
    </row>
  </sheetData>
  <sheetProtection algorithmName="SHA-512" hashValue="zBkOyHOhaLHW6CuwStrjPSWWbsS2mmXOVrKLDgdOUzxY0n9To37R5frqAHd9g5Woq2EHPwwlDLttWZzg0ZYRug==" saltValue="C1Bdtug7nLMQuh/IH5B/2A==" spinCount="100000" sheet="1" objects="1" scenarios="1"/>
  <dataConsolidate/>
  <customSheetViews>
    <customSheetView guid="{F6849D1C-DEF9-4AC8-9B6C-3EF7D5A78719}" scale="70" showGridLines="0" fitToPage="1" hiddenRows="1" hiddenColumns="1" topLeftCell="A70">
      <selection activeCell="BK81" sqref="BK81"/>
      <pageMargins left="0" right="0" top="0.19685039370078741" bottom="0" header="0.39370078740157483" footer="0"/>
      <printOptions horizontalCentered="1" verticalCentered="1"/>
      <pageSetup paperSize="9" scale="40"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9" orientation="landscape" horizontalDpi="300" verticalDpi="300" r:id="rId2"/>
  <headerFooter alignWithMargins="0">
    <oddFooter>&amp;C&amp;P/&amp;N</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40" zoomScaleNormal="40" zoomScaleSheetLayoutView="100" workbookViewId="0"/>
  </sheetViews>
  <sheetFormatPr defaultColWidth="0" defaultRowHeight="13.5" customHeight="1" zeroHeight="1" x14ac:dyDescent="0.15"/>
  <cols>
    <col min="1" max="1" width="8.1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139" t="s">
        <v>3</v>
      </c>
      <c r="D47" s="1139"/>
      <c r="E47" s="1140"/>
      <c r="F47" s="11">
        <v>7.61</v>
      </c>
      <c r="G47" s="12">
        <v>7.55</v>
      </c>
      <c r="H47" s="12">
        <v>7.27</v>
      </c>
      <c r="I47" s="12">
        <v>9.27</v>
      </c>
      <c r="J47" s="13">
        <v>11.65</v>
      </c>
    </row>
    <row r="48" spans="2:10" ht="57.75" customHeight="1" x14ac:dyDescent="0.15">
      <c r="B48" s="14"/>
      <c r="C48" s="1141" t="s">
        <v>4</v>
      </c>
      <c r="D48" s="1141"/>
      <c r="E48" s="1142"/>
      <c r="F48" s="15">
        <v>0.49</v>
      </c>
      <c r="G48" s="16">
        <v>0.57999999999999996</v>
      </c>
      <c r="H48" s="16">
        <v>2.52</v>
      </c>
      <c r="I48" s="16">
        <v>2.2400000000000002</v>
      </c>
      <c r="J48" s="17">
        <v>1.85</v>
      </c>
    </row>
    <row r="49" spans="2:10" ht="57.75" customHeight="1" thickBot="1" x14ac:dyDescent="0.2">
      <c r="B49" s="18"/>
      <c r="C49" s="1143" t="s">
        <v>5</v>
      </c>
      <c r="D49" s="1143"/>
      <c r="E49" s="1144"/>
      <c r="F49" s="19">
        <v>0.49</v>
      </c>
      <c r="G49" s="20">
        <v>0.08</v>
      </c>
      <c r="H49" s="20">
        <v>1.87</v>
      </c>
      <c r="I49" s="20">
        <v>2.2400000000000002</v>
      </c>
      <c r="J49" s="21">
        <v>1.85</v>
      </c>
    </row>
    <row r="50" spans="2:10" x14ac:dyDescent="0.15"/>
  </sheetData>
  <sheetProtection algorithmName="SHA-512" hashValue="yVriPXcPGVkMudj4Gjs4nr3cjAN9tSdjQxHPsOfoJBhkJqr3jWv7YXgIzdSiBLHIJCRaQTrW+td4Jpsy/nN0gQ==" saltValue="Z7RCc129+Y72ttPa9lBXpA==" spinCount="100000" sheet="1" objects="1" scenarios="1"/>
  <customSheetViews>
    <customSheetView guid="{F6849D1C-DEF9-4AC8-9B6C-3EF7D5A78719}" showGridLines="0" fitToPage="1" hiddenRows="1" hiddenColumns="1">
      <pageMargins left="0" right="0" top="0.19685039370078741" bottom="0" header="0" footer="0"/>
      <printOptions horizontalCentered="1"/>
      <pageSetup paperSize="9" scale="64" orientation="landscape" horizontalDpi="300" verticalDpi="300" r:id="rId1"/>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2"/>
  <headerFooter alignWithMargins="0">
    <oddFooter>&amp;C&amp;P/&amp;N</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151" t="s">
        <v>571</v>
      </c>
      <c r="D34" s="1151"/>
      <c r="E34" s="1152"/>
      <c r="F34" s="32">
        <v>4.37</v>
      </c>
      <c r="G34" s="33">
        <v>3.91</v>
      </c>
      <c r="H34" s="33">
        <v>3.64</v>
      </c>
      <c r="I34" s="33">
        <v>3.84</v>
      </c>
      <c r="J34" s="34">
        <v>3.86</v>
      </c>
      <c r="K34" s="22"/>
      <c r="L34" s="22"/>
      <c r="M34" s="22"/>
      <c r="N34" s="22"/>
      <c r="O34" s="22"/>
      <c r="P34" s="22"/>
    </row>
    <row r="35" spans="1:16" ht="39" customHeight="1" x14ac:dyDescent="0.15">
      <c r="A35" s="22"/>
      <c r="B35" s="35"/>
      <c r="C35" s="1145" t="s">
        <v>572</v>
      </c>
      <c r="D35" s="1146"/>
      <c r="E35" s="1147"/>
      <c r="F35" s="36">
        <v>1.85</v>
      </c>
      <c r="G35" s="37">
        <v>0.8</v>
      </c>
      <c r="H35" s="37">
        <v>1.46</v>
      </c>
      <c r="I35" s="37">
        <v>2.1</v>
      </c>
      <c r="J35" s="38">
        <v>2.5499999999999998</v>
      </c>
      <c r="K35" s="22"/>
      <c r="L35" s="22"/>
      <c r="M35" s="22"/>
      <c r="N35" s="22"/>
      <c r="O35" s="22"/>
      <c r="P35" s="22"/>
    </row>
    <row r="36" spans="1:16" ht="39" customHeight="1" x14ac:dyDescent="0.15">
      <c r="A36" s="22"/>
      <c r="B36" s="35"/>
      <c r="C36" s="1145" t="s">
        <v>573</v>
      </c>
      <c r="D36" s="1146"/>
      <c r="E36" s="1147"/>
      <c r="F36" s="36">
        <v>0.49</v>
      </c>
      <c r="G36" s="37">
        <v>0.57999999999999996</v>
      </c>
      <c r="H36" s="37">
        <v>2.5099999999999998</v>
      </c>
      <c r="I36" s="37">
        <v>2.2400000000000002</v>
      </c>
      <c r="J36" s="38">
        <v>1.84</v>
      </c>
      <c r="K36" s="22"/>
      <c r="L36" s="22"/>
      <c r="M36" s="22"/>
      <c r="N36" s="22"/>
      <c r="O36" s="22"/>
      <c r="P36" s="22"/>
    </row>
    <row r="37" spans="1:16" ht="39" customHeight="1" x14ac:dyDescent="0.15">
      <c r="A37" s="22"/>
      <c r="B37" s="35"/>
      <c r="C37" s="1145" t="s">
        <v>574</v>
      </c>
      <c r="D37" s="1146"/>
      <c r="E37" s="1147"/>
      <c r="F37" s="36">
        <v>1.33</v>
      </c>
      <c r="G37" s="37">
        <v>1.54</v>
      </c>
      <c r="H37" s="37">
        <v>1.68</v>
      </c>
      <c r="I37" s="37">
        <v>1.72</v>
      </c>
      <c r="J37" s="38">
        <v>1.57</v>
      </c>
      <c r="K37" s="22"/>
      <c r="L37" s="22"/>
      <c r="M37" s="22"/>
      <c r="N37" s="22"/>
      <c r="O37" s="22"/>
      <c r="P37" s="22"/>
    </row>
    <row r="38" spans="1:16" ht="39" customHeight="1" x14ac:dyDescent="0.15">
      <c r="A38" s="22"/>
      <c r="B38" s="35"/>
      <c r="C38" s="1145" t="s">
        <v>575</v>
      </c>
      <c r="D38" s="1146"/>
      <c r="E38" s="1147"/>
      <c r="F38" s="36">
        <v>0.33</v>
      </c>
      <c r="G38" s="37">
        <v>0.24</v>
      </c>
      <c r="H38" s="37">
        <v>0.63</v>
      </c>
      <c r="I38" s="37">
        <v>0.64</v>
      </c>
      <c r="J38" s="38">
        <v>0.85</v>
      </c>
      <c r="K38" s="22"/>
      <c r="L38" s="22"/>
      <c r="M38" s="22"/>
      <c r="N38" s="22"/>
      <c r="O38" s="22"/>
      <c r="P38" s="22"/>
    </row>
    <row r="39" spans="1:16" ht="39" customHeight="1" x14ac:dyDescent="0.15">
      <c r="A39" s="22"/>
      <c r="B39" s="35"/>
      <c r="C39" s="1145" t="s">
        <v>576</v>
      </c>
      <c r="D39" s="1146"/>
      <c r="E39" s="1147"/>
      <c r="F39" s="36">
        <v>0.01</v>
      </c>
      <c r="G39" s="37">
        <v>0.03</v>
      </c>
      <c r="H39" s="37">
        <v>0.47</v>
      </c>
      <c r="I39" s="37">
        <v>0.11</v>
      </c>
      <c r="J39" s="38">
        <v>0.05</v>
      </c>
      <c r="K39" s="22"/>
      <c r="L39" s="22"/>
      <c r="M39" s="22"/>
      <c r="N39" s="22"/>
      <c r="O39" s="22"/>
      <c r="P39" s="22"/>
    </row>
    <row r="40" spans="1:16" ht="39" customHeight="1" x14ac:dyDescent="0.15">
      <c r="A40" s="22"/>
      <c r="B40" s="35"/>
      <c r="C40" s="1145" t="s">
        <v>577</v>
      </c>
      <c r="D40" s="1146"/>
      <c r="E40" s="1147"/>
      <c r="F40" s="36">
        <v>0.01</v>
      </c>
      <c r="G40" s="37">
        <v>0.01</v>
      </c>
      <c r="H40" s="37">
        <v>0.01</v>
      </c>
      <c r="I40" s="37">
        <v>0.01</v>
      </c>
      <c r="J40" s="38">
        <v>0.01</v>
      </c>
      <c r="K40" s="22"/>
      <c r="L40" s="22"/>
      <c r="M40" s="22"/>
      <c r="N40" s="22"/>
      <c r="O40" s="22"/>
      <c r="P40" s="22"/>
    </row>
    <row r="41" spans="1:16" ht="39" customHeight="1" x14ac:dyDescent="0.15">
      <c r="A41" s="22"/>
      <c r="B41" s="35"/>
      <c r="C41" s="1145" t="s">
        <v>578</v>
      </c>
      <c r="D41" s="1146"/>
      <c r="E41" s="1147"/>
      <c r="F41" s="36">
        <v>0</v>
      </c>
      <c r="G41" s="37">
        <v>0</v>
      </c>
      <c r="H41" s="37">
        <v>0.02</v>
      </c>
      <c r="I41" s="37">
        <v>0</v>
      </c>
      <c r="J41" s="38">
        <v>0.01</v>
      </c>
      <c r="K41" s="22"/>
      <c r="L41" s="22"/>
      <c r="M41" s="22"/>
      <c r="N41" s="22"/>
      <c r="O41" s="22"/>
      <c r="P41" s="22"/>
    </row>
    <row r="42" spans="1:16" ht="39" customHeight="1" x14ac:dyDescent="0.15">
      <c r="A42" s="22"/>
      <c r="B42" s="39"/>
      <c r="C42" s="1145" t="s">
        <v>579</v>
      </c>
      <c r="D42" s="1146"/>
      <c r="E42" s="1147"/>
      <c r="F42" s="36" t="s">
        <v>523</v>
      </c>
      <c r="G42" s="37" t="s">
        <v>523</v>
      </c>
      <c r="H42" s="37" t="s">
        <v>523</v>
      </c>
      <c r="I42" s="37" t="s">
        <v>523</v>
      </c>
      <c r="J42" s="38" t="s">
        <v>523</v>
      </c>
      <c r="K42" s="22"/>
      <c r="L42" s="22"/>
      <c r="M42" s="22"/>
      <c r="N42" s="22"/>
      <c r="O42" s="22"/>
      <c r="P42" s="22"/>
    </row>
    <row r="43" spans="1:16" ht="39" customHeight="1" thickBot="1" x14ac:dyDescent="0.2">
      <c r="A43" s="22"/>
      <c r="B43" s="40"/>
      <c r="C43" s="1148" t="s">
        <v>580</v>
      </c>
      <c r="D43" s="1149"/>
      <c r="E43" s="1150"/>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4RINPoEtze8ao4SjS5cKxSEgdXBYBLZMYeXoLdI2gGlVdySDK4Mcu7Ig0wuS1Iuk6JLLsA7avZ9V6Ym4JarCiQ==" saltValue="cc9xo3a0wcYKODdpa6eOvQ==" spinCount="100000" sheet="1" objects="1" scenarios="1"/>
  <customSheetViews>
    <customSheetView guid="{F6849D1C-DEF9-4AC8-9B6C-3EF7D5A78719}" showGridLines="0" fitToPage="1" hiddenRows="1" hiddenColumns="1">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2"/>
  <headerFooter alignWithMargins="0">
    <oddFooter>&amp;C&amp;P/&amp;N</oddFooter>
  </headerFooter>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0" zoomScaleNormal="80" zoomScaleSheetLayoutView="55" workbookViewId="0">
      <selection activeCell="K58" sqref="K58:O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47554</v>
      </c>
      <c r="L45" s="60">
        <v>49397</v>
      </c>
      <c r="M45" s="60">
        <v>51260</v>
      </c>
      <c r="N45" s="60">
        <v>51303</v>
      </c>
      <c r="O45" s="61">
        <v>50314</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523</v>
      </c>
      <c r="L46" s="64" t="s">
        <v>523</v>
      </c>
      <c r="M46" s="64" t="s">
        <v>523</v>
      </c>
      <c r="N46" s="64" t="s">
        <v>523</v>
      </c>
      <c r="O46" s="65" t="s">
        <v>523</v>
      </c>
      <c r="P46" s="48"/>
      <c r="Q46" s="48"/>
      <c r="R46" s="48"/>
      <c r="S46" s="48"/>
      <c r="T46" s="48"/>
      <c r="U46" s="48"/>
    </row>
    <row r="47" spans="1:21" ht="30.75" customHeight="1" x14ac:dyDescent="0.15">
      <c r="A47" s="48"/>
      <c r="B47" s="1178"/>
      <c r="C47" s="1179"/>
      <c r="D47" s="62"/>
      <c r="E47" s="1155" t="s">
        <v>14</v>
      </c>
      <c r="F47" s="1155"/>
      <c r="G47" s="1155"/>
      <c r="H47" s="1155"/>
      <c r="I47" s="1155"/>
      <c r="J47" s="1156"/>
      <c r="K47" s="63">
        <v>3333</v>
      </c>
      <c r="L47" s="64">
        <v>3333</v>
      </c>
      <c r="M47" s="64">
        <v>3333</v>
      </c>
      <c r="N47" s="64">
        <v>3333</v>
      </c>
      <c r="O47" s="65">
        <v>3333</v>
      </c>
      <c r="P47" s="48"/>
      <c r="Q47" s="48"/>
      <c r="R47" s="48"/>
      <c r="S47" s="48"/>
      <c r="T47" s="48"/>
      <c r="U47" s="48"/>
    </row>
    <row r="48" spans="1:21" ht="30.75" customHeight="1" x14ac:dyDescent="0.15">
      <c r="A48" s="48"/>
      <c r="B48" s="1178"/>
      <c r="C48" s="1179"/>
      <c r="D48" s="62"/>
      <c r="E48" s="1155" t="s">
        <v>15</v>
      </c>
      <c r="F48" s="1155"/>
      <c r="G48" s="1155"/>
      <c r="H48" s="1155"/>
      <c r="I48" s="1155"/>
      <c r="J48" s="1156"/>
      <c r="K48" s="63">
        <v>5033</v>
      </c>
      <c r="L48" s="64">
        <v>4435</v>
      </c>
      <c r="M48" s="64">
        <v>5143</v>
      </c>
      <c r="N48" s="64">
        <v>5417</v>
      </c>
      <c r="O48" s="65">
        <v>5205</v>
      </c>
      <c r="P48" s="48"/>
      <c r="Q48" s="48"/>
      <c r="R48" s="48"/>
      <c r="S48" s="48"/>
      <c r="T48" s="48"/>
      <c r="U48" s="48"/>
    </row>
    <row r="49" spans="1:21" ht="30.75" customHeight="1" x14ac:dyDescent="0.15">
      <c r="A49" s="48"/>
      <c r="B49" s="1178"/>
      <c r="C49" s="1179"/>
      <c r="D49" s="62"/>
      <c r="E49" s="1155" t="s">
        <v>16</v>
      </c>
      <c r="F49" s="1155"/>
      <c r="G49" s="1155"/>
      <c r="H49" s="1155"/>
      <c r="I49" s="1155"/>
      <c r="J49" s="1156"/>
      <c r="K49" s="63" t="s">
        <v>523</v>
      </c>
      <c r="L49" s="64" t="s">
        <v>523</v>
      </c>
      <c r="M49" s="64" t="s">
        <v>523</v>
      </c>
      <c r="N49" s="64" t="s">
        <v>523</v>
      </c>
      <c r="O49" s="65" t="s">
        <v>523</v>
      </c>
      <c r="P49" s="48"/>
      <c r="Q49" s="48"/>
      <c r="R49" s="48"/>
      <c r="S49" s="48"/>
      <c r="T49" s="48"/>
      <c r="U49" s="48"/>
    </row>
    <row r="50" spans="1:21" ht="30.75" customHeight="1" x14ac:dyDescent="0.15">
      <c r="A50" s="48"/>
      <c r="B50" s="1178"/>
      <c r="C50" s="1179"/>
      <c r="D50" s="62"/>
      <c r="E50" s="1155" t="s">
        <v>17</v>
      </c>
      <c r="F50" s="1155"/>
      <c r="G50" s="1155"/>
      <c r="H50" s="1155"/>
      <c r="I50" s="1155"/>
      <c r="J50" s="1156"/>
      <c r="K50" s="63">
        <v>366</v>
      </c>
      <c r="L50" s="64">
        <v>581</v>
      </c>
      <c r="M50" s="64">
        <v>577</v>
      </c>
      <c r="N50" s="64">
        <v>570</v>
      </c>
      <c r="O50" s="65">
        <v>625</v>
      </c>
      <c r="P50" s="48"/>
      <c r="Q50" s="48"/>
      <c r="R50" s="48"/>
      <c r="S50" s="48"/>
      <c r="T50" s="48"/>
      <c r="U50" s="48"/>
    </row>
    <row r="51" spans="1:21" ht="30.75" customHeight="1" x14ac:dyDescent="0.15">
      <c r="A51" s="48"/>
      <c r="B51" s="1180"/>
      <c r="C51" s="1181"/>
      <c r="D51" s="66"/>
      <c r="E51" s="1155" t="s">
        <v>18</v>
      </c>
      <c r="F51" s="1155"/>
      <c r="G51" s="1155"/>
      <c r="H51" s="1155"/>
      <c r="I51" s="1155"/>
      <c r="J51" s="1156"/>
      <c r="K51" s="63" t="s">
        <v>523</v>
      </c>
      <c r="L51" s="64" t="s">
        <v>523</v>
      </c>
      <c r="M51" s="64" t="s">
        <v>523</v>
      </c>
      <c r="N51" s="64" t="s">
        <v>523</v>
      </c>
      <c r="O51" s="65" t="s">
        <v>523</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42794</v>
      </c>
      <c r="L52" s="64">
        <v>41621</v>
      </c>
      <c r="M52" s="64">
        <v>41316</v>
      </c>
      <c r="N52" s="64">
        <v>39956</v>
      </c>
      <c r="O52" s="65">
        <v>40873</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13492</v>
      </c>
      <c r="L53" s="69">
        <v>16125</v>
      </c>
      <c r="M53" s="69">
        <v>18997</v>
      </c>
      <c r="N53" s="69">
        <v>20667</v>
      </c>
      <c r="O53" s="70">
        <v>18604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581</v>
      </c>
      <c r="P56" s="48"/>
      <c r="Q56" s="48"/>
      <c r="R56" s="48"/>
      <c r="S56" s="48"/>
      <c r="T56" s="48"/>
      <c r="U56" s="48"/>
    </row>
    <row r="57" spans="1:21" ht="31.5" customHeight="1" thickBot="1" x14ac:dyDescent="0.2">
      <c r="A57" s="48"/>
      <c r="B57" s="76"/>
      <c r="C57" s="77"/>
      <c r="D57" s="77"/>
      <c r="E57" s="78"/>
      <c r="F57" s="78"/>
      <c r="G57" s="78"/>
      <c r="H57" s="78"/>
      <c r="I57" s="78"/>
      <c r="J57" s="79" t="s">
        <v>2</v>
      </c>
      <c r="K57" s="80" t="s">
        <v>582</v>
      </c>
      <c r="L57" s="81" t="s">
        <v>583</v>
      </c>
      <c r="M57" s="81" t="s">
        <v>584</v>
      </c>
      <c r="N57" s="81" t="s">
        <v>585</v>
      </c>
      <c r="O57" s="82" t="s">
        <v>586</v>
      </c>
      <c r="P57" s="48"/>
      <c r="Q57" s="48"/>
      <c r="R57" s="48"/>
      <c r="S57" s="48"/>
      <c r="T57" s="48"/>
      <c r="U57" s="48"/>
    </row>
    <row r="58" spans="1:21" ht="31.5" customHeight="1" x14ac:dyDescent="0.15">
      <c r="B58" s="1161" t="s">
        <v>26</v>
      </c>
      <c r="C58" s="1162"/>
      <c r="D58" s="1167" t="s">
        <v>27</v>
      </c>
      <c r="E58" s="1168"/>
      <c r="F58" s="1168"/>
      <c r="G58" s="1168"/>
      <c r="H58" s="1168"/>
      <c r="I58" s="1168"/>
      <c r="J58" s="1169"/>
      <c r="K58" s="83">
        <v>10000</v>
      </c>
      <c r="L58" s="84">
        <v>10000</v>
      </c>
      <c r="M58" s="84">
        <v>10000</v>
      </c>
      <c r="N58" s="84">
        <v>10000</v>
      </c>
      <c r="O58" s="85">
        <v>10000</v>
      </c>
    </row>
    <row r="59" spans="1:21" ht="31.5" customHeight="1" x14ac:dyDescent="0.15">
      <c r="B59" s="1163"/>
      <c r="C59" s="1164"/>
      <c r="D59" s="1170" t="s">
        <v>28</v>
      </c>
      <c r="E59" s="1171"/>
      <c r="F59" s="1171"/>
      <c r="G59" s="1171"/>
      <c r="H59" s="1171"/>
      <c r="I59" s="1171"/>
      <c r="J59" s="1172"/>
      <c r="K59" s="86">
        <v>16800</v>
      </c>
      <c r="L59" s="87">
        <v>16800</v>
      </c>
      <c r="M59" s="87">
        <v>16800</v>
      </c>
      <c r="N59" s="87">
        <v>16800</v>
      </c>
      <c r="O59" s="88">
        <v>16800</v>
      </c>
    </row>
    <row r="60" spans="1:21" ht="31.5" customHeight="1" thickBot="1" x14ac:dyDescent="0.2">
      <c r="B60" s="1165"/>
      <c r="C60" s="1166"/>
      <c r="D60" s="1173" t="s">
        <v>29</v>
      </c>
      <c r="E60" s="1174"/>
      <c r="F60" s="1174"/>
      <c r="G60" s="1174"/>
      <c r="H60" s="1174"/>
      <c r="I60" s="1174"/>
      <c r="J60" s="1175"/>
      <c r="K60" s="89">
        <v>15000</v>
      </c>
      <c r="L60" s="90">
        <v>15000</v>
      </c>
      <c r="M60" s="90">
        <v>15000</v>
      </c>
      <c r="N60" s="90">
        <v>15000</v>
      </c>
      <c r="O60" s="91">
        <v>15000</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OQr34rXRZPAAD6DnF3agVBc7xlTJYh3/jYUIM9ibS3Y5iiqH8XeFqHDne7rk9HwcWOedKDL6EgjkkcxVMkUCtg==" saltValue="KKX0XK36tMt2becd3U1XqA==" spinCount="100000" sheet="1" objects="1" scenarios="1"/>
  <customSheetViews>
    <customSheetView guid="{F6849D1C-DEF9-4AC8-9B6C-3EF7D5A78719}" showGridLines="0" fitToPage="1" hiddenRows="1" hiddenColumns="1">
      <pageMargins left="0" right="0" top="0.19685039370078741" bottom="0.23622047244094491" header="0" footer="0"/>
      <printOptions horizontalCentered="1"/>
      <pageSetup paperSize="9" scale="56" orientation="landscape" horizontalDpi="300" verticalDpi="300" r:id="rId1"/>
      <headerFooter alignWithMargins="0">
        <oddFooter>&amp;C&amp;P/&amp;N</oddFooter>
      </headerFooter>
    </customSheetView>
  </customSheetViews>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2"/>
  <headerFooter alignWithMargins="0">
    <oddFooter>&amp;C&amp;P/&amp;N</oddFoot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566</v>
      </c>
      <c r="J40" s="103" t="s">
        <v>567</v>
      </c>
      <c r="K40" s="103" t="s">
        <v>568</v>
      </c>
      <c r="L40" s="103" t="s">
        <v>569</v>
      </c>
      <c r="M40" s="104" t="s">
        <v>570</v>
      </c>
    </row>
    <row r="41" spans="2:13" ht="27.75" customHeight="1" x14ac:dyDescent="0.15">
      <c r="B41" s="1196" t="s">
        <v>32</v>
      </c>
      <c r="C41" s="1197"/>
      <c r="D41" s="105"/>
      <c r="E41" s="1198" t="s">
        <v>33</v>
      </c>
      <c r="F41" s="1198"/>
      <c r="G41" s="1198"/>
      <c r="H41" s="1199"/>
      <c r="I41" s="355">
        <v>471864</v>
      </c>
      <c r="J41" s="356">
        <v>471043</v>
      </c>
      <c r="K41" s="356">
        <v>466542</v>
      </c>
      <c r="L41" s="356">
        <v>468335</v>
      </c>
      <c r="M41" s="357">
        <v>470035</v>
      </c>
    </row>
    <row r="42" spans="2:13" ht="27.75" customHeight="1" x14ac:dyDescent="0.15">
      <c r="B42" s="1186"/>
      <c r="C42" s="1187"/>
      <c r="D42" s="106"/>
      <c r="E42" s="1190" t="s">
        <v>34</v>
      </c>
      <c r="F42" s="1190"/>
      <c r="G42" s="1190"/>
      <c r="H42" s="1191"/>
      <c r="I42" s="358">
        <v>5112</v>
      </c>
      <c r="J42" s="359">
        <v>4599</v>
      </c>
      <c r="K42" s="359">
        <v>4078</v>
      </c>
      <c r="L42" s="359">
        <v>4277</v>
      </c>
      <c r="M42" s="360">
        <v>4029</v>
      </c>
    </row>
    <row r="43" spans="2:13" ht="27.75" customHeight="1" x14ac:dyDescent="0.15">
      <c r="B43" s="1186"/>
      <c r="C43" s="1187"/>
      <c r="D43" s="106"/>
      <c r="E43" s="1190" t="s">
        <v>35</v>
      </c>
      <c r="F43" s="1190"/>
      <c r="G43" s="1190"/>
      <c r="H43" s="1191"/>
      <c r="I43" s="358">
        <v>60801</v>
      </c>
      <c r="J43" s="359">
        <v>75693</v>
      </c>
      <c r="K43" s="359">
        <v>73023</v>
      </c>
      <c r="L43" s="359">
        <v>70512</v>
      </c>
      <c r="M43" s="360">
        <v>68241</v>
      </c>
    </row>
    <row r="44" spans="2:13" ht="27.75" customHeight="1" x14ac:dyDescent="0.15">
      <c r="B44" s="1186"/>
      <c r="C44" s="1187"/>
      <c r="D44" s="106"/>
      <c r="E44" s="1190" t="s">
        <v>36</v>
      </c>
      <c r="F44" s="1190"/>
      <c r="G44" s="1190"/>
      <c r="H44" s="1191"/>
      <c r="I44" s="358" t="s">
        <v>523</v>
      </c>
      <c r="J44" s="359" t="s">
        <v>523</v>
      </c>
      <c r="K44" s="359" t="s">
        <v>523</v>
      </c>
      <c r="L44" s="359" t="s">
        <v>523</v>
      </c>
      <c r="M44" s="360" t="s">
        <v>523</v>
      </c>
    </row>
    <row r="45" spans="2:13" ht="27.75" customHeight="1" x14ac:dyDescent="0.15">
      <c r="B45" s="1186"/>
      <c r="C45" s="1187"/>
      <c r="D45" s="106"/>
      <c r="E45" s="1190" t="s">
        <v>37</v>
      </c>
      <c r="F45" s="1190"/>
      <c r="G45" s="1190"/>
      <c r="H45" s="1191"/>
      <c r="I45" s="358">
        <v>74885</v>
      </c>
      <c r="J45" s="359">
        <v>74154</v>
      </c>
      <c r="K45" s="359">
        <v>75224</v>
      </c>
      <c r="L45" s="359">
        <v>74603</v>
      </c>
      <c r="M45" s="360">
        <v>75184</v>
      </c>
    </row>
    <row r="46" spans="2:13" ht="27.75" customHeight="1" x14ac:dyDescent="0.15">
      <c r="B46" s="1186"/>
      <c r="C46" s="1187"/>
      <c r="D46" s="107"/>
      <c r="E46" s="1190" t="s">
        <v>38</v>
      </c>
      <c r="F46" s="1190"/>
      <c r="G46" s="1190"/>
      <c r="H46" s="1191"/>
      <c r="I46" s="358">
        <v>530</v>
      </c>
      <c r="J46" s="359">
        <v>435</v>
      </c>
      <c r="K46" s="359">
        <v>407</v>
      </c>
      <c r="L46" s="359">
        <v>407</v>
      </c>
      <c r="M46" s="360">
        <v>620</v>
      </c>
    </row>
    <row r="47" spans="2:13" ht="27.75" customHeight="1" x14ac:dyDescent="0.15">
      <c r="B47" s="1186"/>
      <c r="C47" s="1187"/>
      <c r="D47" s="108"/>
      <c r="E47" s="1200" t="s">
        <v>39</v>
      </c>
      <c r="F47" s="1201"/>
      <c r="G47" s="1201"/>
      <c r="H47" s="1202"/>
      <c r="I47" s="358" t="s">
        <v>523</v>
      </c>
      <c r="J47" s="359" t="s">
        <v>523</v>
      </c>
      <c r="K47" s="359" t="s">
        <v>523</v>
      </c>
      <c r="L47" s="359" t="s">
        <v>523</v>
      </c>
      <c r="M47" s="360" t="s">
        <v>523</v>
      </c>
    </row>
    <row r="48" spans="2:13" ht="27.75" customHeight="1" x14ac:dyDescent="0.15">
      <c r="B48" s="1186"/>
      <c r="C48" s="1187"/>
      <c r="D48" s="106"/>
      <c r="E48" s="1190" t="s">
        <v>40</v>
      </c>
      <c r="F48" s="1190"/>
      <c r="G48" s="1190"/>
      <c r="H48" s="1191"/>
      <c r="I48" s="358" t="s">
        <v>523</v>
      </c>
      <c r="J48" s="359" t="s">
        <v>523</v>
      </c>
      <c r="K48" s="359" t="s">
        <v>523</v>
      </c>
      <c r="L48" s="359" t="s">
        <v>523</v>
      </c>
      <c r="M48" s="360" t="s">
        <v>523</v>
      </c>
    </row>
    <row r="49" spans="2:13" ht="27.75" customHeight="1" x14ac:dyDescent="0.15">
      <c r="B49" s="1188"/>
      <c r="C49" s="1189"/>
      <c r="D49" s="106"/>
      <c r="E49" s="1190" t="s">
        <v>41</v>
      </c>
      <c r="F49" s="1190"/>
      <c r="G49" s="1190"/>
      <c r="H49" s="1191"/>
      <c r="I49" s="358" t="s">
        <v>523</v>
      </c>
      <c r="J49" s="359" t="s">
        <v>523</v>
      </c>
      <c r="K49" s="359" t="s">
        <v>523</v>
      </c>
      <c r="L49" s="359" t="s">
        <v>523</v>
      </c>
      <c r="M49" s="360" t="s">
        <v>523</v>
      </c>
    </row>
    <row r="50" spans="2:13" ht="27.75" customHeight="1" x14ac:dyDescent="0.15">
      <c r="B50" s="1184" t="s">
        <v>42</v>
      </c>
      <c r="C50" s="1185"/>
      <c r="D50" s="109"/>
      <c r="E50" s="1190" t="s">
        <v>43</v>
      </c>
      <c r="F50" s="1190"/>
      <c r="G50" s="1190"/>
      <c r="H50" s="1191"/>
      <c r="I50" s="358">
        <v>67555</v>
      </c>
      <c r="J50" s="359">
        <v>61315</v>
      </c>
      <c r="K50" s="359">
        <v>59776</v>
      </c>
      <c r="L50" s="359">
        <v>74211</v>
      </c>
      <c r="M50" s="360">
        <v>84981</v>
      </c>
    </row>
    <row r="51" spans="2:13" ht="27.75" customHeight="1" x14ac:dyDescent="0.15">
      <c r="B51" s="1186"/>
      <c r="C51" s="1187"/>
      <c r="D51" s="106"/>
      <c r="E51" s="1190" t="s">
        <v>44</v>
      </c>
      <c r="F51" s="1190"/>
      <c r="G51" s="1190"/>
      <c r="H51" s="1191"/>
      <c r="I51" s="358">
        <v>103898</v>
      </c>
      <c r="J51" s="359">
        <v>98808</v>
      </c>
      <c r="K51" s="359">
        <v>102481</v>
      </c>
      <c r="L51" s="359">
        <v>99277</v>
      </c>
      <c r="M51" s="360">
        <v>99319</v>
      </c>
    </row>
    <row r="52" spans="2:13" ht="27.75" customHeight="1" x14ac:dyDescent="0.15">
      <c r="B52" s="1188"/>
      <c r="C52" s="1189"/>
      <c r="D52" s="106"/>
      <c r="E52" s="1190" t="s">
        <v>45</v>
      </c>
      <c r="F52" s="1190"/>
      <c r="G52" s="1190"/>
      <c r="H52" s="1191"/>
      <c r="I52" s="358">
        <v>384431</v>
      </c>
      <c r="J52" s="359">
        <v>378372</v>
      </c>
      <c r="K52" s="359">
        <v>377319</v>
      </c>
      <c r="L52" s="359">
        <v>388044</v>
      </c>
      <c r="M52" s="360">
        <v>385172</v>
      </c>
    </row>
    <row r="53" spans="2:13" ht="27.75" customHeight="1" thickBot="1" x14ac:dyDescent="0.2">
      <c r="B53" s="1192" t="s">
        <v>21</v>
      </c>
      <c r="C53" s="1193"/>
      <c r="D53" s="110"/>
      <c r="E53" s="1194" t="s">
        <v>46</v>
      </c>
      <c r="F53" s="1194"/>
      <c r="G53" s="1194"/>
      <c r="H53" s="1195"/>
      <c r="I53" s="361">
        <v>57308</v>
      </c>
      <c r="J53" s="362">
        <v>87430</v>
      </c>
      <c r="K53" s="362">
        <v>79697</v>
      </c>
      <c r="L53" s="362">
        <v>56603</v>
      </c>
      <c r="M53" s="363">
        <v>48636</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om0GdDkr7uxVRuW0FOuorW8VLruW/qcgQsMTDpRRDp/wS4A/iq8RVokm171ArRAOO+WvLr/Tb3c48UhDwyyf3A==" saltValue="pJlmydxuMXLzJlCi6DIDNw==" spinCount="100000" sheet="1" objects="1" scenarios="1"/>
  <customSheetViews>
    <customSheetView guid="{F6849D1C-DEF9-4AC8-9B6C-3EF7D5A78719}" showGridLines="0" fitToPage="1" hiddenRows="1" hiddenColumns="1">
      <pageMargins left="0" right="0" top="0.19685039370078741" bottom="0" header="0" footer="0"/>
      <printOptions horizontalCentered="1"/>
      <pageSetup paperSize="9" scale="60" orientation="landscape" horizontalDpi="300" verticalDpi="300" r:id="rId1"/>
      <headerFooter alignWithMargins="0">
        <oddFooter>&amp;C&amp;P/&amp;N</oddFooter>
      </headerFooter>
    </customSheetView>
  </customSheetViews>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2"/>
  <headerFooter alignWithMargins="0">
    <oddFooter>&amp;C&amp;P/&amp;N</oddFooter>
  </headerFooter>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40" zoomScaleNormal="40" zoomScaleSheetLayoutView="100" workbookViewId="0">
      <selection activeCell="F58" sqref="F58:H62"/>
    </sheetView>
  </sheetViews>
  <sheetFormatPr defaultColWidth="0" defaultRowHeight="13.5" customHeight="1" zeroHeight="1" x14ac:dyDescent="0.15"/>
  <cols>
    <col min="1" max="1" width="8.125" style="1" customWidth="1"/>
    <col min="2" max="2" width="16.375" style="1" customWidth="1"/>
    <col min="3" max="5" width="26.125" style="1" customWidth="1"/>
    <col min="6" max="8" width="24.1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568</v>
      </c>
      <c r="G54" s="119" t="s">
        <v>569</v>
      </c>
      <c r="H54" s="120" t="s">
        <v>570</v>
      </c>
    </row>
    <row r="55" spans="2:8" ht="52.5" customHeight="1" x14ac:dyDescent="0.15">
      <c r="B55" s="121"/>
      <c r="C55" s="1211" t="s">
        <v>49</v>
      </c>
      <c r="D55" s="1211"/>
      <c r="E55" s="1212"/>
      <c r="F55" s="122">
        <v>22497</v>
      </c>
      <c r="G55" s="122">
        <v>30288</v>
      </c>
      <c r="H55" s="123">
        <v>37616</v>
      </c>
    </row>
    <row r="56" spans="2:8" ht="52.5" customHeight="1" x14ac:dyDescent="0.15">
      <c r="B56" s="124"/>
      <c r="C56" s="1213" t="s">
        <v>50</v>
      </c>
      <c r="D56" s="1213"/>
      <c r="E56" s="1214"/>
      <c r="F56" s="125">
        <v>1831</v>
      </c>
      <c r="G56" s="125">
        <v>1489</v>
      </c>
      <c r="H56" s="126">
        <v>1479</v>
      </c>
    </row>
    <row r="57" spans="2:8" ht="53.25" customHeight="1" x14ac:dyDescent="0.15">
      <c r="B57" s="124"/>
      <c r="C57" s="1215" t="s">
        <v>51</v>
      </c>
      <c r="D57" s="1215"/>
      <c r="E57" s="1216"/>
      <c r="F57" s="127">
        <v>19892</v>
      </c>
      <c r="G57" s="127">
        <v>24831</v>
      </c>
      <c r="H57" s="128">
        <v>28808</v>
      </c>
    </row>
    <row r="58" spans="2:8" ht="45.75" customHeight="1" x14ac:dyDescent="0.15">
      <c r="B58" s="129"/>
      <c r="C58" s="1203" t="s">
        <v>625</v>
      </c>
      <c r="D58" s="1204"/>
      <c r="E58" s="1205"/>
      <c r="F58" s="130">
        <v>4670</v>
      </c>
      <c r="G58" s="130">
        <v>9135</v>
      </c>
      <c r="H58" s="131">
        <v>12628</v>
      </c>
    </row>
    <row r="59" spans="2:8" ht="45.75" customHeight="1" x14ac:dyDescent="0.15">
      <c r="B59" s="129"/>
      <c r="C59" s="1203" t="s">
        <v>626</v>
      </c>
      <c r="D59" s="1204"/>
      <c r="E59" s="1205"/>
      <c r="F59" s="130">
        <v>5978</v>
      </c>
      <c r="G59" s="130">
        <v>6478</v>
      </c>
      <c r="H59" s="131">
        <v>6978</v>
      </c>
    </row>
    <row r="60" spans="2:8" ht="45.75" customHeight="1" x14ac:dyDescent="0.15">
      <c r="B60" s="129"/>
      <c r="C60" s="1203" t="s">
        <v>627</v>
      </c>
      <c r="D60" s="1204"/>
      <c r="E60" s="1205"/>
      <c r="F60" s="130">
        <v>4000</v>
      </c>
      <c r="G60" s="130">
        <v>3922</v>
      </c>
      <c r="H60" s="131">
        <v>3787</v>
      </c>
    </row>
    <row r="61" spans="2:8" ht="45.75" customHeight="1" x14ac:dyDescent="0.15">
      <c r="B61" s="129"/>
      <c r="C61" s="1203" t="s">
        <v>628</v>
      </c>
      <c r="D61" s="1204"/>
      <c r="E61" s="1205"/>
      <c r="F61" s="130">
        <v>3656</v>
      </c>
      <c r="G61" s="130">
        <v>3656</v>
      </c>
      <c r="H61" s="131">
        <v>3656</v>
      </c>
    </row>
    <row r="62" spans="2:8" ht="45.75" customHeight="1" thickBot="1" x14ac:dyDescent="0.2">
      <c r="B62" s="132"/>
      <c r="C62" s="1206" t="s">
        <v>629</v>
      </c>
      <c r="D62" s="1207"/>
      <c r="E62" s="1208"/>
      <c r="F62" s="133">
        <v>674</v>
      </c>
      <c r="G62" s="133">
        <v>674</v>
      </c>
      <c r="H62" s="134">
        <v>696</v>
      </c>
    </row>
    <row r="63" spans="2:8" ht="52.5" customHeight="1" thickBot="1" x14ac:dyDescent="0.2">
      <c r="B63" s="135"/>
      <c r="C63" s="1209" t="s">
        <v>52</v>
      </c>
      <c r="D63" s="1209"/>
      <c r="E63" s="1210"/>
      <c r="F63" s="136">
        <v>44220</v>
      </c>
      <c r="G63" s="136">
        <v>56608</v>
      </c>
      <c r="H63" s="137">
        <v>67903</v>
      </c>
    </row>
    <row r="64" spans="2:8" x14ac:dyDescent="0.15"/>
  </sheetData>
  <sheetProtection algorithmName="SHA-512" hashValue="2VTaPcBjiIEBsB+B+r9EmJD9NW8mQRVzVmwACy6iQQh8yv6idLyxrUD2t3xCBWQjUfvq1DymZoFleRuCE8Q9YQ==" saltValue="F6KXedj5oUiafTVg61Nj2w==" spinCount="100000" sheet="1" objects="1" scenarios="1"/>
  <customSheetViews>
    <customSheetView guid="{F6849D1C-DEF9-4AC8-9B6C-3EF7D5A78719}" scale="70" showGridLines="0" fitToPage="1" hiddenRows="1" hiddenColumns="1">
      <pageMargins left="0" right="0" top="0.19685039370078741" bottom="0" header="0" footer="0"/>
      <printOptions horizontalCentered="1"/>
      <pageSetup paperSize="9" scale="43" orientation="landscape" verticalDpi="300" r:id="rId1"/>
      <headerFooter alignWithMargins="0">
        <oddFooter>&amp;C&amp;P/&amp;N</oddFooter>
      </headerFooter>
    </customSheetView>
  </customSheetViews>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2"/>
  <headerFooter alignWithMargins="0">
    <oddFooter>&amp;C&amp;P/&amp;N</oddFooter>
  </headerFooter>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F8E1D-48BA-41F6-B6F7-55E5D72E04C0}">
  <sheetPr>
    <pageSetUpPr fitToPage="1"/>
  </sheetPr>
  <dimension ref="A1:DE85"/>
  <sheetViews>
    <sheetView showGridLines="0" tabSelected="1" topLeftCell="A10" zoomScale="70" zoomScaleNormal="70" zoomScaleSheetLayoutView="55" workbookViewId="0">
      <selection activeCell="AN65" sqref="AN65:DC69"/>
    </sheetView>
  </sheetViews>
  <sheetFormatPr defaultColWidth="0" defaultRowHeight="0" customHeight="1" zeroHeight="1" x14ac:dyDescent="0.15"/>
  <cols>
    <col min="1" max="1" width="6.375" style="1217" customWidth="1"/>
    <col min="2" max="107" width="2.5" style="1217" customWidth="1"/>
    <col min="108" max="108" width="6.125" style="1219" customWidth="1"/>
    <col min="109" max="109" width="5.875" style="1218" customWidth="1"/>
    <col min="110" max="16384" width="8.625" style="1217" hidden="1"/>
  </cols>
  <sheetData>
    <row r="1" spans="1:109" ht="42.75" customHeight="1" x14ac:dyDescent="0.15">
      <c r="A1" s="1274"/>
      <c r="B1" s="1273"/>
      <c r="DD1" s="1217"/>
      <c r="DE1" s="1217"/>
    </row>
    <row r="2" spans="1:109" ht="25.5" customHeight="1" x14ac:dyDescent="0.15">
      <c r="A2" s="1272"/>
      <c r="C2" s="1272"/>
      <c r="O2" s="1272"/>
      <c r="P2" s="1272"/>
      <c r="Q2" s="1272"/>
      <c r="R2" s="1272"/>
      <c r="S2" s="1272"/>
      <c r="T2" s="1272"/>
      <c r="U2" s="1272"/>
      <c r="V2" s="1272"/>
      <c r="W2" s="1272"/>
      <c r="X2" s="1272"/>
      <c r="Y2" s="1272"/>
      <c r="Z2" s="1272"/>
      <c r="AA2" s="1272"/>
      <c r="AB2" s="1272"/>
      <c r="AC2" s="1272"/>
      <c r="AD2" s="1272"/>
      <c r="AE2" s="1272"/>
      <c r="AF2" s="1272"/>
      <c r="AG2" s="1272"/>
      <c r="AH2" s="1272"/>
      <c r="AI2" s="1272"/>
      <c r="AU2" s="1272"/>
      <c r="BG2" s="1272"/>
      <c r="BS2" s="1272"/>
      <c r="CE2" s="1272"/>
      <c r="CQ2" s="1272"/>
      <c r="DD2" s="1217"/>
      <c r="DE2" s="1217"/>
    </row>
    <row r="3" spans="1:109" ht="25.5" customHeight="1" x14ac:dyDescent="0.15">
      <c r="A3" s="1272"/>
      <c r="C3" s="1272"/>
      <c r="O3" s="1272"/>
      <c r="P3" s="1272"/>
      <c r="Q3" s="1272"/>
      <c r="R3" s="1272"/>
      <c r="S3" s="1272"/>
      <c r="T3" s="1272"/>
      <c r="U3" s="1272"/>
      <c r="V3" s="1272"/>
      <c r="W3" s="1272"/>
      <c r="X3" s="1272"/>
      <c r="Y3" s="1272"/>
      <c r="Z3" s="1272"/>
      <c r="AA3" s="1272"/>
      <c r="AB3" s="1272"/>
      <c r="AC3" s="1272"/>
      <c r="AD3" s="1272"/>
      <c r="AE3" s="1272"/>
      <c r="AF3" s="1272"/>
      <c r="AG3" s="1272"/>
      <c r="AH3" s="1272"/>
      <c r="AI3" s="1272"/>
      <c r="AU3" s="1272"/>
      <c r="BG3" s="1272"/>
      <c r="BS3" s="1272"/>
      <c r="CE3" s="1272"/>
      <c r="CQ3" s="1272"/>
      <c r="DD3" s="1217"/>
      <c r="DE3" s="1217"/>
    </row>
    <row r="4" spans="1:109" s="259" customFormat="1" ht="13.5" x14ac:dyDescent="0.15">
      <c r="A4" s="1272"/>
      <c r="B4" s="1272"/>
      <c r="C4" s="1272"/>
      <c r="D4" s="1272"/>
      <c r="E4" s="1272"/>
      <c r="F4" s="1272"/>
      <c r="G4" s="1272"/>
      <c r="H4" s="1272"/>
      <c r="I4" s="1272"/>
      <c r="J4" s="1272"/>
      <c r="K4" s="1272"/>
      <c r="L4" s="1272"/>
      <c r="M4" s="1272"/>
      <c r="N4" s="1272"/>
      <c r="O4" s="1272"/>
      <c r="P4" s="1272"/>
      <c r="Q4" s="1272"/>
      <c r="R4" s="1272"/>
      <c r="S4" s="1272"/>
      <c r="T4" s="1272"/>
      <c r="U4" s="1272"/>
      <c r="V4" s="1272"/>
      <c r="W4" s="1272"/>
      <c r="X4" s="1272"/>
      <c r="Y4" s="1272"/>
      <c r="Z4" s="1272"/>
      <c r="AA4" s="1272"/>
      <c r="AB4" s="1272"/>
      <c r="AC4" s="1272"/>
      <c r="AD4" s="1272"/>
      <c r="AE4" s="1272"/>
      <c r="AF4" s="1272"/>
      <c r="AG4" s="1272"/>
      <c r="AH4" s="1272"/>
      <c r="AI4" s="1272"/>
      <c r="AJ4" s="1272"/>
      <c r="AK4" s="1272"/>
      <c r="AL4" s="1272"/>
      <c r="AM4" s="1272"/>
      <c r="AN4" s="1272"/>
      <c r="AO4" s="1272"/>
      <c r="AP4" s="1272"/>
      <c r="AQ4" s="1272"/>
      <c r="AR4" s="1272"/>
      <c r="AS4" s="1272"/>
      <c r="AT4" s="1272"/>
      <c r="AU4" s="1272"/>
      <c r="AV4" s="1272"/>
      <c r="AW4" s="1272"/>
      <c r="AX4" s="1272"/>
      <c r="AY4" s="1272"/>
      <c r="AZ4" s="1272"/>
      <c r="BA4" s="1272"/>
      <c r="BB4" s="1272"/>
      <c r="BC4" s="1272"/>
      <c r="BD4" s="1272"/>
      <c r="BE4" s="1272"/>
      <c r="BF4" s="1272"/>
      <c r="BG4" s="1272"/>
      <c r="BH4" s="1272"/>
      <c r="BI4" s="1272"/>
      <c r="BJ4" s="1272"/>
      <c r="BK4" s="1272"/>
      <c r="BL4" s="1272"/>
      <c r="BM4" s="1272"/>
      <c r="BN4" s="1272"/>
      <c r="BO4" s="1272"/>
      <c r="BP4" s="1272"/>
      <c r="BQ4" s="1272"/>
      <c r="BR4" s="1272"/>
      <c r="BS4" s="1272"/>
      <c r="BT4" s="1272"/>
      <c r="BU4" s="1272"/>
      <c r="BV4" s="1272"/>
      <c r="BW4" s="1272"/>
      <c r="BX4" s="1272"/>
      <c r="BY4" s="1272"/>
      <c r="BZ4" s="1272"/>
      <c r="CA4" s="1272"/>
      <c r="CB4" s="1272"/>
      <c r="CC4" s="1272"/>
      <c r="CD4" s="1272"/>
      <c r="CE4" s="1272"/>
      <c r="CF4" s="1272"/>
      <c r="CG4" s="1272"/>
      <c r="CH4" s="1272"/>
      <c r="CI4" s="1272"/>
      <c r="CJ4" s="1272"/>
      <c r="CK4" s="1272"/>
      <c r="CL4" s="1272"/>
      <c r="CM4" s="1272"/>
      <c r="CN4" s="1272"/>
      <c r="CO4" s="1272"/>
      <c r="CP4" s="1272"/>
      <c r="CQ4" s="1272"/>
      <c r="CR4" s="1272"/>
      <c r="CS4" s="1272"/>
      <c r="CT4" s="1272"/>
      <c r="CU4" s="1272"/>
      <c r="CV4" s="1272"/>
      <c r="CW4" s="1272"/>
      <c r="CX4" s="1272"/>
      <c r="CY4" s="1272"/>
      <c r="CZ4" s="1272"/>
      <c r="DA4" s="1272"/>
      <c r="DB4" s="1272"/>
      <c r="DC4" s="1272"/>
      <c r="DD4" s="1272"/>
      <c r="DE4" s="1272"/>
    </row>
    <row r="5" spans="1:109" s="259" customFormat="1" ht="13.5" x14ac:dyDescent="0.15">
      <c r="A5" s="1272"/>
      <c r="B5" s="1272"/>
      <c r="C5" s="1272"/>
      <c r="D5" s="1272"/>
      <c r="E5" s="1272"/>
      <c r="F5" s="1272"/>
      <c r="G5" s="1272"/>
      <c r="H5" s="1272"/>
      <c r="I5" s="1272"/>
      <c r="J5" s="1272"/>
      <c r="K5" s="1272"/>
      <c r="L5" s="1272"/>
      <c r="M5" s="1272"/>
      <c r="N5" s="1272"/>
      <c r="O5" s="1272"/>
      <c r="P5" s="1272"/>
      <c r="Q5" s="1272"/>
      <c r="R5" s="1272"/>
      <c r="S5" s="1272"/>
      <c r="T5" s="1272"/>
      <c r="U5" s="1272"/>
      <c r="V5" s="1272"/>
      <c r="W5" s="1272"/>
      <c r="X5" s="1272"/>
      <c r="Y5" s="1272"/>
      <c r="Z5" s="1272"/>
      <c r="AA5" s="1272"/>
      <c r="AB5" s="1272"/>
      <c r="AC5" s="1272"/>
      <c r="AD5" s="1272"/>
      <c r="AE5" s="1272"/>
      <c r="AF5" s="1272"/>
      <c r="AG5" s="1272"/>
      <c r="AH5" s="1272"/>
      <c r="AI5" s="1272"/>
      <c r="AJ5" s="1272"/>
      <c r="AK5" s="1272"/>
      <c r="AL5" s="1272"/>
      <c r="AM5" s="1272"/>
      <c r="AN5" s="1272"/>
      <c r="AO5" s="1272"/>
      <c r="AP5" s="1272"/>
      <c r="AQ5" s="1272"/>
      <c r="AR5" s="1272"/>
      <c r="AS5" s="1272"/>
      <c r="AT5" s="1272"/>
      <c r="AU5" s="1272"/>
      <c r="AV5" s="1272"/>
      <c r="AW5" s="1272"/>
      <c r="AX5" s="1272"/>
      <c r="AY5" s="1272"/>
      <c r="AZ5" s="1272"/>
      <c r="BA5" s="1272"/>
      <c r="BB5" s="1272"/>
      <c r="BC5" s="1272"/>
      <c r="BD5" s="1272"/>
      <c r="BE5" s="1272"/>
      <c r="BF5" s="1272"/>
      <c r="BG5" s="1272"/>
      <c r="BH5" s="1272"/>
      <c r="BI5" s="1272"/>
      <c r="BJ5" s="1272"/>
      <c r="BK5" s="1272"/>
      <c r="BL5" s="1272"/>
      <c r="BM5" s="1272"/>
      <c r="BN5" s="1272"/>
      <c r="BO5" s="1272"/>
      <c r="BP5" s="1272"/>
      <c r="BQ5" s="1272"/>
      <c r="BR5" s="1272"/>
      <c r="BS5" s="1272"/>
      <c r="BT5" s="1272"/>
      <c r="BU5" s="1272"/>
      <c r="BV5" s="1272"/>
      <c r="BW5" s="1272"/>
      <c r="BX5" s="1272"/>
      <c r="BY5" s="1272"/>
      <c r="BZ5" s="1272"/>
      <c r="CA5" s="1272"/>
      <c r="CB5" s="1272"/>
      <c r="CC5" s="1272"/>
      <c r="CD5" s="1272"/>
      <c r="CE5" s="1272"/>
      <c r="CF5" s="1272"/>
      <c r="CG5" s="1272"/>
      <c r="CH5" s="1272"/>
      <c r="CI5" s="1272"/>
      <c r="CJ5" s="1272"/>
      <c r="CK5" s="1272"/>
      <c r="CL5" s="1272"/>
      <c r="CM5" s="1272"/>
      <c r="CN5" s="1272"/>
      <c r="CO5" s="1272"/>
      <c r="CP5" s="1272"/>
      <c r="CQ5" s="1272"/>
      <c r="CR5" s="1272"/>
      <c r="CS5" s="1272"/>
      <c r="CT5" s="1272"/>
      <c r="CU5" s="1272"/>
      <c r="CV5" s="1272"/>
      <c r="CW5" s="1272"/>
      <c r="CX5" s="1272"/>
      <c r="CY5" s="1272"/>
      <c r="CZ5" s="1272"/>
      <c r="DA5" s="1272"/>
      <c r="DB5" s="1272"/>
      <c r="DC5" s="1272"/>
      <c r="DD5" s="1272"/>
      <c r="DE5" s="1272"/>
    </row>
    <row r="6" spans="1:109" s="259" customFormat="1" ht="13.5" x14ac:dyDescent="0.15">
      <c r="A6" s="1272"/>
      <c r="B6" s="1272"/>
      <c r="C6" s="1272"/>
      <c r="D6" s="1272"/>
      <c r="E6" s="1272"/>
      <c r="F6" s="1272"/>
      <c r="G6" s="1272"/>
      <c r="H6" s="1272"/>
      <c r="I6" s="1272"/>
      <c r="J6" s="1272"/>
      <c r="K6" s="1272"/>
      <c r="L6" s="1272"/>
      <c r="M6" s="1272"/>
      <c r="N6" s="1272"/>
      <c r="O6" s="1272"/>
      <c r="P6" s="1272"/>
      <c r="Q6" s="1272"/>
      <c r="R6" s="1272"/>
      <c r="S6" s="1272"/>
      <c r="T6" s="1272"/>
      <c r="U6" s="1272"/>
      <c r="V6" s="1272"/>
      <c r="W6" s="1272"/>
      <c r="X6" s="1272"/>
      <c r="Y6" s="1272"/>
      <c r="Z6" s="1272"/>
      <c r="AA6" s="1272"/>
      <c r="AB6" s="1272"/>
      <c r="AC6" s="1272"/>
      <c r="AD6" s="1272"/>
      <c r="AE6" s="1272"/>
      <c r="AF6" s="1272"/>
      <c r="AG6" s="1272"/>
      <c r="AH6" s="1272"/>
      <c r="AI6" s="1272"/>
      <c r="AJ6" s="1272"/>
      <c r="AK6" s="1272"/>
      <c r="AL6" s="1272"/>
      <c r="AM6" s="1272"/>
      <c r="AN6" s="1272"/>
      <c r="AO6" s="1272"/>
      <c r="AP6" s="1272"/>
      <c r="AQ6" s="1272"/>
      <c r="AR6" s="1272"/>
      <c r="AS6" s="1272"/>
      <c r="AT6" s="1272"/>
      <c r="AU6" s="1272"/>
      <c r="AV6" s="1272"/>
      <c r="AW6" s="1272"/>
      <c r="AX6" s="1272"/>
      <c r="AY6" s="1272"/>
      <c r="AZ6" s="1272"/>
      <c r="BA6" s="1272"/>
      <c r="BB6" s="1272"/>
      <c r="BC6" s="1272"/>
      <c r="BD6" s="1272"/>
      <c r="BE6" s="1272"/>
      <c r="BF6" s="1272"/>
      <c r="BG6" s="1272"/>
      <c r="BH6" s="1272"/>
      <c r="BI6" s="1272"/>
      <c r="BJ6" s="1272"/>
      <c r="BK6" s="1272"/>
      <c r="BL6" s="1272"/>
      <c r="BM6" s="1272"/>
      <c r="BN6" s="1272"/>
      <c r="BO6" s="1272"/>
      <c r="BP6" s="1272"/>
      <c r="BQ6" s="1272"/>
      <c r="BR6" s="1272"/>
      <c r="BS6" s="1272"/>
      <c r="BT6" s="1272"/>
      <c r="BU6" s="1272"/>
      <c r="BV6" s="1272"/>
      <c r="BW6" s="1272"/>
      <c r="BX6" s="1272"/>
      <c r="BY6" s="1272"/>
      <c r="BZ6" s="1272"/>
      <c r="CA6" s="1272"/>
      <c r="CB6" s="1272"/>
      <c r="CC6" s="1272"/>
      <c r="CD6" s="1272"/>
      <c r="CE6" s="1272"/>
      <c r="CF6" s="1272"/>
      <c r="CG6" s="1272"/>
      <c r="CH6" s="1272"/>
      <c r="CI6" s="1272"/>
      <c r="CJ6" s="1272"/>
      <c r="CK6" s="1272"/>
      <c r="CL6" s="1272"/>
      <c r="CM6" s="1272"/>
      <c r="CN6" s="1272"/>
      <c r="CO6" s="1272"/>
      <c r="CP6" s="1272"/>
      <c r="CQ6" s="1272"/>
      <c r="CR6" s="1272"/>
      <c r="CS6" s="1272"/>
      <c r="CT6" s="1272"/>
      <c r="CU6" s="1272"/>
      <c r="CV6" s="1272"/>
      <c r="CW6" s="1272"/>
      <c r="CX6" s="1272"/>
      <c r="CY6" s="1272"/>
      <c r="CZ6" s="1272"/>
      <c r="DA6" s="1272"/>
      <c r="DB6" s="1272"/>
      <c r="DC6" s="1272"/>
      <c r="DD6" s="1272"/>
      <c r="DE6" s="1272"/>
    </row>
    <row r="7" spans="1:109" s="259" customFormat="1" ht="13.5" x14ac:dyDescent="0.15">
      <c r="A7" s="1272"/>
      <c r="B7" s="1272"/>
      <c r="C7" s="1272"/>
      <c r="D7" s="1272"/>
      <c r="E7" s="1272"/>
      <c r="F7" s="1272"/>
      <c r="G7" s="1272"/>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c r="AG7" s="1272"/>
      <c r="AH7" s="1272"/>
      <c r="AI7" s="1272"/>
      <c r="AJ7" s="1272"/>
      <c r="AK7" s="1272"/>
      <c r="AL7" s="1272"/>
      <c r="AM7" s="1272"/>
      <c r="AN7" s="1272"/>
      <c r="AO7" s="1272"/>
      <c r="AP7" s="1272"/>
      <c r="AQ7" s="1272"/>
      <c r="AR7" s="1272"/>
      <c r="AS7" s="1272"/>
      <c r="AT7" s="1272"/>
      <c r="AU7" s="1272"/>
      <c r="AV7" s="1272"/>
      <c r="AW7" s="1272"/>
      <c r="AX7" s="1272"/>
      <c r="AY7" s="1272"/>
      <c r="AZ7" s="1272"/>
      <c r="BA7" s="1272"/>
      <c r="BB7" s="1272"/>
      <c r="BC7" s="1272"/>
      <c r="BD7" s="1272"/>
      <c r="BE7" s="1272"/>
      <c r="BF7" s="1272"/>
      <c r="BG7" s="1272"/>
      <c r="BH7" s="1272"/>
      <c r="BI7" s="1272"/>
      <c r="BJ7" s="1272"/>
      <c r="BK7" s="1272"/>
      <c r="BL7" s="1272"/>
      <c r="BM7" s="1272"/>
      <c r="BN7" s="1272"/>
      <c r="BO7" s="1272"/>
      <c r="BP7" s="1272"/>
      <c r="BQ7" s="1272"/>
      <c r="BR7" s="1272"/>
      <c r="BS7" s="1272"/>
      <c r="BT7" s="1272"/>
      <c r="BU7" s="1272"/>
      <c r="BV7" s="1272"/>
      <c r="BW7" s="1272"/>
      <c r="BX7" s="1272"/>
      <c r="BY7" s="1272"/>
      <c r="BZ7" s="1272"/>
      <c r="CA7" s="1272"/>
      <c r="CB7" s="1272"/>
      <c r="CC7" s="1272"/>
      <c r="CD7" s="1272"/>
      <c r="CE7" s="1272"/>
      <c r="CF7" s="1272"/>
      <c r="CG7" s="1272"/>
      <c r="CH7" s="1272"/>
      <c r="CI7" s="1272"/>
      <c r="CJ7" s="1272"/>
      <c r="CK7" s="1272"/>
      <c r="CL7" s="1272"/>
      <c r="CM7" s="1272"/>
      <c r="CN7" s="1272"/>
      <c r="CO7" s="1272"/>
      <c r="CP7" s="1272"/>
      <c r="CQ7" s="1272"/>
      <c r="CR7" s="1272"/>
      <c r="CS7" s="1272"/>
      <c r="CT7" s="1272"/>
      <c r="CU7" s="1272"/>
      <c r="CV7" s="1272"/>
      <c r="CW7" s="1272"/>
      <c r="CX7" s="1272"/>
      <c r="CY7" s="1272"/>
      <c r="CZ7" s="1272"/>
      <c r="DA7" s="1272"/>
      <c r="DB7" s="1272"/>
      <c r="DC7" s="1272"/>
      <c r="DD7" s="1272"/>
      <c r="DE7" s="1272"/>
    </row>
    <row r="8" spans="1:109" s="259" customFormat="1" ht="13.5" x14ac:dyDescent="0.15">
      <c r="A8" s="1272"/>
      <c r="B8" s="1272"/>
      <c r="C8" s="1272"/>
      <c r="D8" s="1272"/>
      <c r="E8" s="1272"/>
      <c r="F8" s="1272"/>
      <c r="G8" s="1272"/>
      <c r="H8" s="1272"/>
      <c r="I8" s="1272"/>
      <c r="J8" s="1272"/>
      <c r="K8" s="1272"/>
      <c r="L8" s="1272"/>
      <c r="M8" s="1272"/>
      <c r="N8" s="1272"/>
      <c r="O8" s="1272"/>
      <c r="P8" s="1272"/>
      <c r="Q8" s="1272"/>
      <c r="R8" s="1272"/>
      <c r="S8" s="1272"/>
      <c r="T8" s="1272"/>
      <c r="U8" s="1272"/>
      <c r="V8" s="1272"/>
      <c r="W8" s="1272"/>
      <c r="X8" s="1272"/>
      <c r="Y8" s="1272"/>
      <c r="Z8" s="1272"/>
      <c r="AA8" s="1272"/>
      <c r="AB8" s="1272"/>
      <c r="AC8" s="1272"/>
      <c r="AD8" s="1272"/>
      <c r="AE8" s="1272"/>
      <c r="AF8" s="1272"/>
      <c r="AG8" s="1272"/>
      <c r="AH8" s="1272"/>
      <c r="AI8" s="1272"/>
      <c r="AJ8" s="1272"/>
      <c r="AK8" s="1272"/>
      <c r="AL8" s="1272"/>
      <c r="AM8" s="1272"/>
      <c r="AN8" s="1272"/>
      <c r="AO8" s="1272"/>
      <c r="AP8" s="1272"/>
      <c r="AQ8" s="1272"/>
      <c r="AR8" s="1272"/>
      <c r="AS8" s="1272"/>
      <c r="AT8" s="1272"/>
      <c r="AU8" s="1272"/>
      <c r="AV8" s="1272"/>
      <c r="AW8" s="1272"/>
      <c r="AX8" s="1272"/>
      <c r="AY8" s="1272"/>
      <c r="AZ8" s="1272"/>
      <c r="BA8" s="1272"/>
      <c r="BB8" s="1272"/>
      <c r="BC8" s="1272"/>
      <c r="BD8" s="1272"/>
      <c r="BE8" s="1272"/>
      <c r="BF8" s="1272"/>
      <c r="BG8" s="1272"/>
      <c r="BH8" s="1272"/>
      <c r="BI8" s="1272"/>
      <c r="BJ8" s="1272"/>
      <c r="BK8" s="1272"/>
      <c r="BL8" s="1272"/>
      <c r="BM8" s="1272"/>
      <c r="BN8" s="1272"/>
      <c r="BO8" s="1272"/>
      <c r="BP8" s="1272"/>
      <c r="BQ8" s="1272"/>
      <c r="BR8" s="1272"/>
      <c r="BS8" s="1272"/>
      <c r="BT8" s="1272"/>
      <c r="BU8" s="1272"/>
      <c r="BV8" s="1272"/>
      <c r="BW8" s="1272"/>
      <c r="BX8" s="1272"/>
      <c r="BY8" s="1272"/>
      <c r="BZ8" s="1272"/>
      <c r="CA8" s="1272"/>
      <c r="CB8" s="1272"/>
      <c r="CC8" s="1272"/>
      <c r="CD8" s="1272"/>
      <c r="CE8" s="1272"/>
      <c r="CF8" s="1272"/>
      <c r="CG8" s="1272"/>
      <c r="CH8" s="1272"/>
      <c r="CI8" s="1272"/>
      <c r="CJ8" s="1272"/>
      <c r="CK8" s="1272"/>
      <c r="CL8" s="1272"/>
      <c r="CM8" s="1272"/>
      <c r="CN8" s="1272"/>
      <c r="CO8" s="1272"/>
      <c r="CP8" s="1272"/>
      <c r="CQ8" s="1272"/>
      <c r="CR8" s="1272"/>
      <c r="CS8" s="1272"/>
      <c r="CT8" s="1272"/>
      <c r="CU8" s="1272"/>
      <c r="CV8" s="1272"/>
      <c r="CW8" s="1272"/>
      <c r="CX8" s="1272"/>
      <c r="CY8" s="1272"/>
      <c r="CZ8" s="1272"/>
      <c r="DA8" s="1272"/>
      <c r="DB8" s="1272"/>
      <c r="DC8" s="1272"/>
      <c r="DD8" s="1272"/>
      <c r="DE8" s="1272"/>
    </row>
    <row r="9" spans="1:109" s="259" customFormat="1" ht="13.5" x14ac:dyDescent="0.15">
      <c r="A9" s="1272"/>
      <c r="B9" s="1272"/>
      <c r="C9" s="1272"/>
      <c r="D9" s="1272"/>
      <c r="E9" s="1272"/>
      <c r="F9" s="1272"/>
      <c r="G9" s="1272"/>
      <c r="H9" s="1272"/>
      <c r="I9" s="1272"/>
      <c r="J9" s="1272"/>
      <c r="K9" s="1272"/>
      <c r="L9" s="1272"/>
      <c r="M9" s="1272"/>
      <c r="N9" s="1272"/>
      <c r="O9" s="1272"/>
      <c r="P9" s="1272"/>
      <c r="Q9" s="1272"/>
      <c r="R9" s="1272"/>
      <c r="S9" s="1272"/>
      <c r="T9" s="1272"/>
      <c r="U9" s="1272"/>
      <c r="V9" s="1272"/>
      <c r="W9" s="1272"/>
      <c r="X9" s="1272"/>
      <c r="Y9" s="1272"/>
      <c r="Z9" s="1272"/>
      <c r="AA9" s="1272"/>
      <c r="AB9" s="1272"/>
      <c r="AC9" s="1272"/>
      <c r="AD9" s="1272"/>
      <c r="AE9" s="1272"/>
      <c r="AF9" s="1272"/>
      <c r="AG9" s="1272"/>
      <c r="AH9" s="1272"/>
      <c r="AI9" s="1272"/>
      <c r="AJ9" s="1272"/>
      <c r="AK9" s="1272"/>
      <c r="AL9" s="1272"/>
      <c r="AM9" s="1272"/>
      <c r="AN9" s="1272"/>
      <c r="AO9" s="1272"/>
      <c r="AP9" s="1272"/>
      <c r="AQ9" s="1272"/>
      <c r="AR9" s="1272"/>
      <c r="AS9" s="1272"/>
      <c r="AT9" s="1272"/>
      <c r="AU9" s="1272"/>
      <c r="AV9" s="1272"/>
      <c r="AW9" s="1272"/>
      <c r="AX9" s="1272"/>
      <c r="AY9" s="1272"/>
      <c r="AZ9" s="1272"/>
      <c r="BA9" s="1272"/>
      <c r="BB9" s="1272"/>
      <c r="BC9" s="1272"/>
      <c r="BD9" s="1272"/>
      <c r="BE9" s="1272"/>
      <c r="BF9" s="1272"/>
      <c r="BG9" s="1272"/>
      <c r="BH9" s="1272"/>
      <c r="BI9" s="1272"/>
      <c r="BJ9" s="1272"/>
      <c r="BK9" s="1272"/>
      <c r="BL9" s="1272"/>
      <c r="BM9" s="1272"/>
      <c r="BN9" s="1272"/>
      <c r="BO9" s="1272"/>
      <c r="BP9" s="1272"/>
      <c r="BQ9" s="1272"/>
      <c r="BR9" s="1272"/>
      <c r="BS9" s="1272"/>
      <c r="BT9" s="1272"/>
      <c r="BU9" s="1272"/>
      <c r="BV9" s="1272"/>
      <c r="BW9" s="1272"/>
      <c r="BX9" s="1272"/>
      <c r="BY9" s="1272"/>
      <c r="BZ9" s="1272"/>
      <c r="CA9" s="1272"/>
      <c r="CB9" s="1272"/>
      <c r="CC9" s="1272"/>
      <c r="CD9" s="1272"/>
      <c r="CE9" s="1272"/>
      <c r="CF9" s="1272"/>
      <c r="CG9" s="1272"/>
      <c r="CH9" s="1272"/>
      <c r="CI9" s="1272"/>
      <c r="CJ9" s="1272"/>
      <c r="CK9" s="1272"/>
      <c r="CL9" s="1272"/>
      <c r="CM9" s="1272"/>
      <c r="CN9" s="1272"/>
      <c r="CO9" s="1272"/>
      <c r="CP9" s="1272"/>
      <c r="CQ9" s="1272"/>
      <c r="CR9" s="1272"/>
      <c r="CS9" s="1272"/>
      <c r="CT9" s="1272"/>
      <c r="CU9" s="1272"/>
      <c r="CV9" s="1272"/>
      <c r="CW9" s="1272"/>
      <c r="CX9" s="1272"/>
      <c r="CY9" s="1272"/>
      <c r="CZ9" s="1272"/>
      <c r="DA9" s="1272"/>
      <c r="DB9" s="1272"/>
      <c r="DC9" s="1272"/>
      <c r="DD9" s="1272"/>
      <c r="DE9" s="1272"/>
    </row>
    <row r="10" spans="1:109" s="259" customFormat="1" ht="13.5" x14ac:dyDescent="0.15">
      <c r="A10" s="1272"/>
      <c r="B10" s="1272"/>
      <c r="C10" s="1272"/>
      <c r="D10" s="1272"/>
      <c r="E10" s="1272"/>
      <c r="F10" s="1272"/>
      <c r="G10" s="1272"/>
      <c r="H10" s="1272"/>
      <c r="I10" s="1272"/>
      <c r="J10" s="1272"/>
      <c r="K10" s="1272"/>
      <c r="L10" s="1272"/>
      <c r="M10" s="1272"/>
      <c r="N10" s="1272"/>
      <c r="O10" s="1272"/>
      <c r="P10" s="1272"/>
      <c r="Q10" s="1272"/>
      <c r="R10" s="1272"/>
      <c r="S10" s="1272"/>
      <c r="T10" s="1272"/>
      <c r="U10" s="1272"/>
      <c r="V10" s="1272"/>
      <c r="W10" s="1272"/>
      <c r="X10" s="1272"/>
      <c r="Y10" s="1272"/>
      <c r="Z10" s="1272"/>
      <c r="AA10" s="1272"/>
      <c r="AB10" s="1272"/>
      <c r="AC10" s="1272"/>
      <c r="AD10" s="1272"/>
      <c r="AE10" s="1272"/>
      <c r="AF10" s="1272"/>
      <c r="AG10" s="1272"/>
      <c r="AH10" s="1272"/>
      <c r="AI10" s="1272"/>
      <c r="AJ10" s="1272"/>
      <c r="AK10" s="1272"/>
      <c r="AL10" s="1272"/>
      <c r="AM10" s="1272"/>
      <c r="AN10" s="1272"/>
      <c r="AO10" s="1272"/>
      <c r="AP10" s="1272"/>
      <c r="AQ10" s="1272"/>
      <c r="AR10" s="1272"/>
      <c r="AS10" s="1272"/>
      <c r="AT10" s="1272"/>
      <c r="AU10" s="1272"/>
      <c r="AV10" s="1272"/>
      <c r="AW10" s="1272"/>
      <c r="AX10" s="1272"/>
      <c r="AY10" s="1272"/>
      <c r="AZ10" s="1272"/>
      <c r="BA10" s="1272"/>
      <c r="BB10" s="1272"/>
      <c r="BC10" s="1272"/>
      <c r="BD10" s="1272"/>
      <c r="BE10" s="1272"/>
      <c r="BF10" s="1272"/>
      <c r="BG10" s="1272"/>
      <c r="BH10" s="1272"/>
      <c r="BI10" s="1272"/>
      <c r="BJ10" s="1272"/>
      <c r="BK10" s="1272"/>
      <c r="BL10" s="1272"/>
      <c r="BM10" s="1272"/>
      <c r="BN10" s="1272"/>
      <c r="BO10" s="1272"/>
      <c r="BP10" s="1272"/>
      <c r="BQ10" s="1272"/>
      <c r="BR10" s="1272"/>
      <c r="BS10" s="1272"/>
      <c r="BT10" s="1272"/>
      <c r="BU10" s="1272"/>
      <c r="BV10" s="1272"/>
      <c r="BW10" s="1272"/>
      <c r="BX10" s="1272"/>
      <c r="BY10" s="1272"/>
      <c r="BZ10" s="1272"/>
      <c r="CA10" s="1272"/>
      <c r="CB10" s="1272"/>
      <c r="CC10" s="1272"/>
      <c r="CD10" s="1272"/>
      <c r="CE10" s="1272"/>
      <c r="CF10" s="1272"/>
      <c r="CG10" s="1272"/>
      <c r="CH10" s="1272"/>
      <c r="CI10" s="1272"/>
      <c r="CJ10" s="1272"/>
      <c r="CK10" s="1272"/>
      <c r="CL10" s="1272"/>
      <c r="CM10" s="1272"/>
      <c r="CN10" s="1272"/>
      <c r="CO10" s="1272"/>
      <c r="CP10" s="1272"/>
      <c r="CQ10" s="1272"/>
      <c r="CR10" s="1272"/>
      <c r="CS10" s="1272"/>
      <c r="CT10" s="1272"/>
      <c r="CU10" s="1272"/>
      <c r="CV10" s="1272"/>
      <c r="CW10" s="1272"/>
      <c r="CX10" s="1272"/>
      <c r="CY10" s="1272"/>
      <c r="CZ10" s="1272"/>
      <c r="DA10" s="1272"/>
      <c r="DB10" s="1272"/>
      <c r="DC10" s="1272"/>
      <c r="DD10" s="1272"/>
      <c r="DE10" s="1272"/>
    </row>
    <row r="11" spans="1:109" s="259" customFormat="1" ht="13.5" x14ac:dyDescent="0.15">
      <c r="A11" s="1272"/>
      <c r="B11" s="1272"/>
      <c r="C11" s="1272"/>
      <c r="D11" s="1272"/>
      <c r="E11" s="1272"/>
      <c r="F11" s="1272"/>
      <c r="G11" s="1272"/>
      <c r="H11" s="1272"/>
      <c r="I11" s="1272"/>
      <c r="J11" s="1272"/>
      <c r="K11" s="1272"/>
      <c r="L11" s="1272"/>
      <c r="M11" s="1272"/>
      <c r="N11" s="1272"/>
      <c r="O11" s="1272"/>
      <c r="P11" s="1272"/>
      <c r="Q11" s="1272"/>
      <c r="R11" s="1272"/>
      <c r="S11" s="1272"/>
      <c r="T11" s="1272"/>
      <c r="U11" s="1272"/>
      <c r="V11" s="1272"/>
      <c r="W11" s="1272"/>
      <c r="X11" s="1272"/>
      <c r="Y11" s="1272"/>
      <c r="Z11" s="1272"/>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row>
    <row r="12" spans="1:109" s="259" customFormat="1" ht="13.5" x14ac:dyDescent="0.15">
      <c r="A12" s="1272"/>
      <c r="B12" s="1272"/>
      <c r="C12" s="1272"/>
      <c r="D12" s="1272"/>
      <c r="E12" s="1272"/>
      <c r="F12" s="1272"/>
      <c r="G12" s="1272"/>
      <c r="H12" s="1272"/>
      <c r="I12" s="1272"/>
      <c r="J12" s="1272"/>
      <c r="K12" s="1272"/>
      <c r="L12" s="1272"/>
      <c r="M12" s="1272"/>
      <c r="N12" s="1272"/>
      <c r="O12" s="1272"/>
      <c r="P12" s="1272"/>
      <c r="Q12" s="1272"/>
      <c r="R12" s="1272"/>
      <c r="S12" s="1272"/>
      <c r="T12" s="1272"/>
      <c r="U12" s="1272"/>
      <c r="V12" s="1272"/>
      <c r="W12" s="1272"/>
      <c r="X12" s="1272"/>
      <c r="Y12" s="1272"/>
      <c r="Z12" s="1272"/>
      <c r="AA12" s="1272"/>
      <c r="AB12" s="1272"/>
      <c r="AC12" s="1272"/>
      <c r="AD12" s="1272"/>
      <c r="AE12" s="1272"/>
      <c r="AF12" s="1272"/>
      <c r="AG12" s="1272"/>
      <c r="AH12" s="1272"/>
      <c r="AI12" s="1272"/>
      <c r="AJ12" s="1272"/>
      <c r="AK12" s="1272"/>
      <c r="AL12" s="1272"/>
      <c r="AM12" s="1272"/>
      <c r="AN12" s="1272"/>
      <c r="AO12" s="1272"/>
      <c r="AP12" s="1272"/>
      <c r="AQ12" s="1272"/>
      <c r="AR12" s="1272"/>
      <c r="AS12" s="1272"/>
      <c r="AT12" s="1272"/>
      <c r="AU12" s="1272"/>
      <c r="AV12" s="1272"/>
      <c r="AW12" s="1272"/>
      <c r="AX12" s="1272"/>
      <c r="AY12" s="1272"/>
      <c r="AZ12" s="1272"/>
      <c r="BA12" s="1272"/>
      <c r="BB12" s="1272"/>
      <c r="BC12" s="1272"/>
      <c r="BD12" s="1272"/>
      <c r="BE12" s="1272"/>
      <c r="BF12" s="1272"/>
      <c r="BG12" s="1272"/>
      <c r="BH12" s="1272"/>
      <c r="BI12" s="1272"/>
      <c r="BJ12" s="1272"/>
      <c r="BK12" s="1272"/>
      <c r="BL12" s="1272"/>
      <c r="BM12" s="1272"/>
      <c r="BN12" s="1272"/>
      <c r="BO12" s="1272"/>
      <c r="BP12" s="1272"/>
      <c r="BQ12" s="1272"/>
      <c r="BR12" s="1272"/>
      <c r="BS12" s="1272"/>
      <c r="BT12" s="1272"/>
      <c r="BU12" s="1272"/>
      <c r="BV12" s="1272"/>
      <c r="BW12" s="1272"/>
      <c r="BX12" s="1272"/>
      <c r="BY12" s="1272"/>
      <c r="BZ12" s="1272"/>
      <c r="CA12" s="1272"/>
      <c r="CB12" s="1272"/>
      <c r="CC12" s="1272"/>
      <c r="CD12" s="1272"/>
      <c r="CE12" s="1272"/>
      <c r="CF12" s="1272"/>
      <c r="CG12" s="1272"/>
      <c r="CH12" s="1272"/>
      <c r="CI12" s="1272"/>
      <c r="CJ12" s="1272"/>
      <c r="CK12" s="1272"/>
      <c r="CL12" s="1272"/>
      <c r="CM12" s="1272"/>
      <c r="CN12" s="1272"/>
      <c r="CO12" s="1272"/>
      <c r="CP12" s="1272"/>
      <c r="CQ12" s="1272"/>
      <c r="CR12" s="1272"/>
      <c r="CS12" s="1272"/>
      <c r="CT12" s="1272"/>
      <c r="CU12" s="1272"/>
      <c r="CV12" s="1272"/>
      <c r="CW12" s="1272"/>
      <c r="CX12" s="1272"/>
      <c r="CY12" s="1272"/>
      <c r="CZ12" s="1272"/>
      <c r="DA12" s="1272"/>
      <c r="DB12" s="1272"/>
      <c r="DC12" s="1272"/>
      <c r="DD12" s="1272"/>
      <c r="DE12" s="1272"/>
    </row>
    <row r="13" spans="1:109" s="259" customFormat="1" ht="13.5" x14ac:dyDescent="0.15">
      <c r="A13" s="1272"/>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1272"/>
      <c r="AV13" s="1272"/>
      <c r="AW13" s="1272"/>
      <c r="AX13" s="1272"/>
      <c r="AY13" s="1272"/>
      <c r="AZ13" s="1272"/>
      <c r="BA13" s="1272"/>
      <c r="BB13" s="1272"/>
      <c r="BC13" s="1272"/>
      <c r="BD13" s="1272"/>
      <c r="BE13" s="1272"/>
      <c r="BF13" s="1272"/>
      <c r="BG13" s="1272"/>
      <c r="BH13" s="1272"/>
      <c r="BI13" s="1272"/>
      <c r="BJ13" s="1272"/>
      <c r="BK13" s="1272"/>
      <c r="BL13" s="1272"/>
      <c r="BM13" s="1272"/>
      <c r="BN13" s="1272"/>
      <c r="BO13" s="1272"/>
      <c r="BP13" s="1272"/>
      <c r="BQ13" s="1272"/>
      <c r="BR13" s="1272"/>
      <c r="BS13" s="1272"/>
      <c r="BT13" s="1272"/>
      <c r="BU13" s="1272"/>
      <c r="BV13" s="1272"/>
      <c r="BW13" s="1272"/>
      <c r="BX13" s="1272"/>
      <c r="BY13" s="1272"/>
      <c r="BZ13" s="1272"/>
      <c r="CA13" s="1272"/>
      <c r="CB13" s="1272"/>
      <c r="CC13" s="1272"/>
      <c r="CD13" s="1272"/>
      <c r="CE13" s="1272"/>
      <c r="CF13" s="1272"/>
      <c r="CG13" s="1272"/>
      <c r="CH13" s="1272"/>
      <c r="CI13" s="1272"/>
      <c r="CJ13" s="1272"/>
      <c r="CK13" s="1272"/>
      <c r="CL13" s="1272"/>
      <c r="CM13" s="1272"/>
      <c r="CN13" s="1272"/>
      <c r="CO13" s="1272"/>
      <c r="CP13" s="1272"/>
      <c r="CQ13" s="1272"/>
      <c r="CR13" s="1272"/>
      <c r="CS13" s="1272"/>
      <c r="CT13" s="1272"/>
      <c r="CU13" s="1272"/>
      <c r="CV13" s="1272"/>
      <c r="CW13" s="1272"/>
      <c r="CX13" s="1272"/>
      <c r="CY13" s="1272"/>
      <c r="CZ13" s="1272"/>
      <c r="DA13" s="1272"/>
      <c r="DB13" s="1272"/>
      <c r="DC13" s="1272"/>
      <c r="DD13" s="1272"/>
      <c r="DE13" s="1272"/>
    </row>
    <row r="14" spans="1:109" s="259" customFormat="1" ht="13.5" x14ac:dyDescent="0.15">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1272"/>
      <c r="AV14" s="1272"/>
      <c r="AW14" s="1272"/>
      <c r="AX14" s="1272"/>
      <c r="AY14" s="1272"/>
      <c r="AZ14" s="1272"/>
      <c r="BA14" s="1272"/>
      <c r="BB14" s="1272"/>
      <c r="BC14" s="1272"/>
      <c r="BD14" s="1272"/>
      <c r="BE14" s="1272"/>
      <c r="BF14" s="1272"/>
      <c r="BG14" s="1272"/>
      <c r="BH14" s="1272"/>
      <c r="BI14" s="1272"/>
      <c r="BJ14" s="1272"/>
      <c r="BK14" s="1272"/>
      <c r="BL14" s="1272"/>
      <c r="BM14" s="1272"/>
      <c r="BN14" s="1272"/>
      <c r="BO14" s="1272"/>
      <c r="BP14" s="1272"/>
      <c r="BQ14" s="1272"/>
      <c r="BR14" s="1272"/>
      <c r="BS14" s="1272"/>
      <c r="BT14" s="1272"/>
      <c r="BU14" s="1272"/>
      <c r="BV14" s="1272"/>
      <c r="BW14" s="1272"/>
      <c r="BX14" s="1272"/>
      <c r="BY14" s="1272"/>
      <c r="BZ14" s="1272"/>
      <c r="CA14" s="1272"/>
      <c r="CB14" s="1272"/>
      <c r="CC14" s="1272"/>
      <c r="CD14" s="1272"/>
      <c r="CE14" s="1272"/>
      <c r="CF14" s="1272"/>
      <c r="CG14" s="1272"/>
      <c r="CH14" s="1272"/>
      <c r="CI14" s="1272"/>
      <c r="CJ14" s="1272"/>
      <c r="CK14" s="1272"/>
      <c r="CL14" s="1272"/>
      <c r="CM14" s="1272"/>
      <c r="CN14" s="1272"/>
      <c r="CO14" s="1272"/>
      <c r="CP14" s="1272"/>
      <c r="CQ14" s="1272"/>
      <c r="CR14" s="1272"/>
      <c r="CS14" s="1272"/>
      <c r="CT14" s="1272"/>
      <c r="CU14" s="1272"/>
      <c r="CV14" s="1272"/>
      <c r="CW14" s="1272"/>
      <c r="CX14" s="1272"/>
      <c r="CY14" s="1272"/>
      <c r="CZ14" s="1272"/>
      <c r="DA14" s="1272"/>
      <c r="DB14" s="1272"/>
      <c r="DC14" s="1272"/>
      <c r="DD14" s="1272"/>
      <c r="DE14" s="1272"/>
    </row>
    <row r="15" spans="1:109" s="259" customFormat="1" ht="13.5" x14ac:dyDescent="0.15">
      <c r="A15" s="1217"/>
      <c r="B15" s="1272"/>
      <c r="C15" s="1272"/>
      <c r="D15" s="1272"/>
      <c r="E15" s="1272"/>
      <c r="F15" s="1272"/>
      <c r="G15" s="1272"/>
      <c r="H15" s="1272"/>
      <c r="I15" s="1272"/>
      <c r="J15" s="1272"/>
      <c r="K15" s="1272"/>
      <c r="L15" s="1272"/>
      <c r="M15" s="1272"/>
      <c r="N15" s="1272"/>
      <c r="O15" s="1272"/>
      <c r="P15" s="1272"/>
      <c r="Q15" s="1272"/>
      <c r="R15" s="1272"/>
      <c r="S15" s="1272"/>
      <c r="T15" s="1272"/>
      <c r="U15" s="1272"/>
      <c r="V15" s="1272"/>
      <c r="W15" s="1272"/>
      <c r="X15" s="1272"/>
      <c r="Y15" s="1272"/>
      <c r="Z15" s="1272"/>
      <c r="AA15" s="1272"/>
      <c r="AB15" s="1272"/>
      <c r="AC15" s="1272"/>
      <c r="AD15" s="1272"/>
      <c r="AE15" s="1272"/>
      <c r="AF15" s="1272"/>
      <c r="AG15" s="1272"/>
      <c r="AH15" s="1272"/>
      <c r="AI15" s="1272"/>
      <c r="AJ15" s="1272"/>
      <c r="AK15" s="1272"/>
      <c r="AL15" s="1272"/>
      <c r="AM15" s="1272"/>
      <c r="AN15" s="1272"/>
      <c r="AO15" s="1272"/>
      <c r="AP15" s="1272"/>
      <c r="AQ15" s="1272"/>
      <c r="AR15" s="1272"/>
      <c r="AS15" s="1272"/>
      <c r="AT15" s="1272"/>
      <c r="AU15" s="1272"/>
      <c r="AV15" s="1272"/>
      <c r="AW15" s="1272"/>
      <c r="AX15" s="1272"/>
      <c r="AY15" s="1272"/>
      <c r="AZ15" s="1272"/>
      <c r="BA15" s="1272"/>
      <c r="BB15" s="1272"/>
      <c r="BC15" s="1272"/>
      <c r="BD15" s="1272"/>
      <c r="BE15" s="1272"/>
      <c r="BF15" s="1272"/>
      <c r="BG15" s="1272"/>
      <c r="BH15" s="1272"/>
      <c r="BI15" s="1272"/>
      <c r="BJ15" s="1272"/>
      <c r="BK15" s="1272"/>
      <c r="BL15" s="1272"/>
      <c r="BM15" s="1272"/>
      <c r="BN15" s="1272"/>
      <c r="BO15" s="1272"/>
      <c r="BP15" s="1272"/>
      <c r="BQ15" s="1272"/>
      <c r="BR15" s="1272"/>
      <c r="BS15" s="1272"/>
      <c r="BT15" s="1272"/>
      <c r="BU15" s="1272"/>
      <c r="BV15" s="1272"/>
      <c r="BW15" s="1272"/>
      <c r="BX15" s="1272"/>
      <c r="BY15" s="1272"/>
      <c r="BZ15" s="1272"/>
      <c r="CA15" s="1272"/>
      <c r="CB15" s="1272"/>
      <c r="CC15" s="1272"/>
      <c r="CD15" s="1272"/>
      <c r="CE15" s="1272"/>
      <c r="CF15" s="1272"/>
      <c r="CG15" s="1272"/>
      <c r="CH15" s="1272"/>
      <c r="CI15" s="1272"/>
      <c r="CJ15" s="1272"/>
      <c r="CK15" s="1272"/>
      <c r="CL15" s="1272"/>
      <c r="CM15" s="1272"/>
      <c r="CN15" s="1272"/>
      <c r="CO15" s="1272"/>
      <c r="CP15" s="1272"/>
      <c r="CQ15" s="1272"/>
      <c r="CR15" s="1272"/>
      <c r="CS15" s="1272"/>
      <c r="CT15" s="1272"/>
      <c r="CU15" s="1272"/>
      <c r="CV15" s="1272"/>
      <c r="CW15" s="1272"/>
      <c r="CX15" s="1272"/>
      <c r="CY15" s="1272"/>
      <c r="CZ15" s="1272"/>
      <c r="DA15" s="1272"/>
      <c r="DB15" s="1272"/>
      <c r="DC15" s="1272"/>
      <c r="DD15" s="1272"/>
      <c r="DE15" s="1272"/>
    </row>
    <row r="16" spans="1:109" s="259" customFormat="1" ht="13.5" x14ac:dyDescent="0.15">
      <c r="A16" s="1217"/>
      <c r="B16" s="1272"/>
      <c r="C16" s="1272"/>
      <c r="D16" s="1272"/>
      <c r="E16" s="1272"/>
      <c r="F16" s="1272"/>
      <c r="G16" s="1272"/>
      <c r="H16" s="1272"/>
      <c r="I16" s="1272"/>
      <c r="J16" s="1272"/>
      <c r="K16" s="1272"/>
      <c r="L16" s="1272"/>
      <c r="M16" s="1272"/>
      <c r="N16" s="1272"/>
      <c r="O16" s="1272"/>
      <c r="P16" s="1272"/>
      <c r="Q16" s="1272"/>
      <c r="R16" s="1272"/>
      <c r="S16" s="1272"/>
      <c r="T16" s="1272"/>
      <c r="U16" s="1272"/>
      <c r="V16" s="1272"/>
      <c r="W16" s="1272"/>
      <c r="X16" s="1272"/>
      <c r="Y16" s="1272"/>
      <c r="Z16" s="1272"/>
      <c r="AA16" s="1272"/>
      <c r="AB16" s="1272"/>
      <c r="AC16" s="1272"/>
      <c r="AD16" s="1272"/>
      <c r="AE16" s="1272"/>
      <c r="AF16" s="1272"/>
      <c r="AG16" s="1272"/>
      <c r="AH16" s="1272"/>
      <c r="AI16" s="1272"/>
      <c r="AJ16" s="1272"/>
      <c r="AK16" s="1272"/>
      <c r="AL16" s="1272"/>
      <c r="AM16" s="1272"/>
      <c r="AN16" s="1272"/>
      <c r="AO16" s="1272"/>
      <c r="AP16" s="1272"/>
      <c r="AQ16" s="1272"/>
      <c r="AR16" s="1272"/>
      <c r="AS16" s="1272"/>
      <c r="AT16" s="1272"/>
      <c r="AU16" s="1272"/>
      <c r="AV16" s="1272"/>
      <c r="AW16" s="1272"/>
      <c r="AX16" s="1272"/>
      <c r="AY16" s="1272"/>
      <c r="AZ16" s="1272"/>
      <c r="BA16" s="1272"/>
      <c r="BB16" s="1272"/>
      <c r="BC16" s="1272"/>
      <c r="BD16" s="1272"/>
      <c r="BE16" s="1272"/>
      <c r="BF16" s="1272"/>
      <c r="BG16" s="1272"/>
      <c r="BH16" s="1272"/>
      <c r="BI16" s="1272"/>
      <c r="BJ16" s="1272"/>
      <c r="BK16" s="1272"/>
      <c r="BL16" s="1272"/>
      <c r="BM16" s="1272"/>
      <c r="BN16" s="1272"/>
      <c r="BO16" s="1272"/>
      <c r="BP16" s="1272"/>
      <c r="BQ16" s="1272"/>
      <c r="BR16" s="1272"/>
      <c r="BS16" s="1272"/>
      <c r="BT16" s="1272"/>
      <c r="BU16" s="1272"/>
      <c r="BV16" s="1272"/>
      <c r="BW16" s="1272"/>
      <c r="BX16" s="1272"/>
      <c r="BY16" s="1272"/>
      <c r="BZ16" s="1272"/>
      <c r="CA16" s="1272"/>
      <c r="CB16" s="1272"/>
      <c r="CC16" s="1272"/>
      <c r="CD16" s="1272"/>
      <c r="CE16" s="1272"/>
      <c r="CF16" s="1272"/>
      <c r="CG16" s="1272"/>
      <c r="CH16" s="1272"/>
      <c r="CI16" s="1272"/>
      <c r="CJ16" s="1272"/>
      <c r="CK16" s="1272"/>
      <c r="CL16" s="1272"/>
      <c r="CM16" s="1272"/>
      <c r="CN16" s="1272"/>
      <c r="CO16" s="1272"/>
      <c r="CP16" s="1272"/>
      <c r="CQ16" s="1272"/>
      <c r="CR16" s="1272"/>
      <c r="CS16" s="1272"/>
      <c r="CT16" s="1272"/>
      <c r="CU16" s="1272"/>
      <c r="CV16" s="1272"/>
      <c r="CW16" s="1272"/>
      <c r="CX16" s="1272"/>
      <c r="CY16" s="1272"/>
      <c r="CZ16" s="1272"/>
      <c r="DA16" s="1272"/>
      <c r="DB16" s="1272"/>
      <c r="DC16" s="1272"/>
      <c r="DD16" s="1272"/>
      <c r="DE16" s="1272"/>
    </row>
    <row r="17" spans="1:109" s="259" customFormat="1" ht="13.5" x14ac:dyDescent="0.15">
      <c r="A17" s="1217"/>
      <c r="B17" s="1272"/>
      <c r="C17" s="1272"/>
      <c r="D17" s="1272"/>
      <c r="E17" s="1272"/>
      <c r="F17" s="1272"/>
      <c r="G17" s="1272"/>
      <c r="H17" s="1272"/>
      <c r="I17" s="1272"/>
      <c r="J17" s="1272"/>
      <c r="K17" s="1272"/>
      <c r="L17" s="1272"/>
      <c r="M17" s="1272"/>
      <c r="N17" s="1272"/>
      <c r="O17" s="1272"/>
      <c r="P17" s="1272"/>
      <c r="Q17" s="1272"/>
      <c r="R17" s="1272"/>
      <c r="S17" s="1272"/>
      <c r="T17" s="1272"/>
      <c r="U17" s="1272"/>
      <c r="V17" s="1272"/>
      <c r="W17" s="1272"/>
      <c r="X17" s="1272"/>
      <c r="Y17" s="1272"/>
      <c r="Z17" s="1272"/>
      <c r="AA17" s="1272"/>
      <c r="AB17" s="1272"/>
      <c r="AC17" s="1272"/>
      <c r="AD17" s="1272"/>
      <c r="AE17" s="1272"/>
      <c r="AF17" s="1272"/>
      <c r="AG17" s="1272"/>
      <c r="AH17" s="1272"/>
      <c r="AI17" s="1272"/>
      <c r="AJ17" s="1272"/>
      <c r="AK17" s="1272"/>
      <c r="AL17" s="1272"/>
      <c r="AM17" s="1272"/>
      <c r="AN17" s="1272"/>
      <c r="AO17" s="1272"/>
      <c r="AP17" s="1272"/>
      <c r="AQ17" s="1272"/>
      <c r="AR17" s="1272"/>
      <c r="AS17" s="1272"/>
      <c r="AT17" s="1272"/>
      <c r="AU17" s="1272"/>
      <c r="AV17" s="1272"/>
      <c r="AW17" s="1272"/>
      <c r="AX17" s="1272"/>
      <c r="AY17" s="1272"/>
      <c r="AZ17" s="1272"/>
      <c r="BA17" s="1272"/>
      <c r="BB17" s="1272"/>
      <c r="BC17" s="1272"/>
      <c r="BD17" s="1272"/>
      <c r="BE17" s="1272"/>
      <c r="BF17" s="1272"/>
      <c r="BG17" s="1272"/>
      <c r="BH17" s="1272"/>
      <c r="BI17" s="1272"/>
      <c r="BJ17" s="1272"/>
      <c r="BK17" s="1272"/>
      <c r="BL17" s="1272"/>
      <c r="BM17" s="1272"/>
      <c r="BN17" s="1272"/>
      <c r="BO17" s="1272"/>
      <c r="BP17" s="1272"/>
      <c r="BQ17" s="1272"/>
      <c r="BR17" s="1272"/>
      <c r="BS17" s="1272"/>
      <c r="BT17" s="1272"/>
      <c r="BU17" s="1272"/>
      <c r="BV17" s="1272"/>
      <c r="BW17" s="1272"/>
      <c r="BX17" s="1272"/>
      <c r="BY17" s="1272"/>
      <c r="BZ17" s="1272"/>
      <c r="CA17" s="1272"/>
      <c r="CB17" s="1272"/>
      <c r="CC17" s="1272"/>
      <c r="CD17" s="1272"/>
      <c r="CE17" s="1272"/>
      <c r="CF17" s="1272"/>
      <c r="CG17" s="1272"/>
      <c r="CH17" s="1272"/>
      <c r="CI17" s="1272"/>
      <c r="CJ17" s="1272"/>
      <c r="CK17" s="1272"/>
      <c r="CL17" s="1272"/>
      <c r="CM17" s="1272"/>
      <c r="CN17" s="1272"/>
      <c r="CO17" s="1272"/>
      <c r="CP17" s="1272"/>
      <c r="CQ17" s="1272"/>
      <c r="CR17" s="1272"/>
      <c r="CS17" s="1272"/>
      <c r="CT17" s="1272"/>
      <c r="CU17" s="1272"/>
      <c r="CV17" s="1272"/>
      <c r="CW17" s="1272"/>
      <c r="CX17" s="1272"/>
      <c r="CY17" s="1272"/>
      <c r="CZ17" s="1272"/>
      <c r="DA17" s="1272"/>
      <c r="DB17" s="1272"/>
      <c r="DC17" s="1272"/>
      <c r="DD17" s="1272"/>
      <c r="DE17" s="1272"/>
    </row>
    <row r="18" spans="1:109" s="259" customFormat="1" ht="13.5" x14ac:dyDescent="0.15">
      <c r="A18" s="1217"/>
      <c r="B18" s="1272"/>
      <c r="C18" s="1272"/>
      <c r="D18" s="1272"/>
      <c r="E18" s="1272"/>
      <c r="F18" s="1272"/>
      <c r="G18" s="1272"/>
      <c r="H18" s="1272"/>
      <c r="I18" s="1272"/>
      <c r="J18" s="1272"/>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1272"/>
      <c r="AM18" s="1272"/>
      <c r="AN18" s="1272"/>
      <c r="AO18" s="1272"/>
      <c r="AP18" s="1272"/>
      <c r="AQ18" s="1272"/>
      <c r="AR18" s="1272"/>
      <c r="AS18" s="1272"/>
      <c r="AT18" s="1272"/>
      <c r="AU18" s="1272"/>
      <c r="AV18" s="1272"/>
      <c r="AW18" s="1272"/>
      <c r="AX18" s="1272"/>
      <c r="AY18" s="1272"/>
      <c r="AZ18" s="1272"/>
      <c r="BA18" s="1272"/>
      <c r="BB18" s="1272"/>
      <c r="BC18" s="1272"/>
      <c r="BD18" s="1272"/>
      <c r="BE18" s="1272"/>
      <c r="BF18" s="1272"/>
      <c r="BG18" s="1272"/>
      <c r="BH18" s="1272"/>
      <c r="BI18" s="1272"/>
      <c r="BJ18" s="1272"/>
      <c r="BK18" s="1272"/>
      <c r="BL18" s="1272"/>
      <c r="BM18" s="1272"/>
      <c r="BN18" s="1272"/>
      <c r="BO18" s="1272"/>
      <c r="BP18" s="1272"/>
      <c r="BQ18" s="1272"/>
      <c r="BR18" s="1272"/>
      <c r="BS18" s="1272"/>
      <c r="BT18" s="1272"/>
      <c r="BU18" s="1272"/>
      <c r="BV18" s="1272"/>
      <c r="BW18" s="1272"/>
      <c r="BX18" s="1272"/>
      <c r="BY18" s="1272"/>
      <c r="BZ18" s="1272"/>
      <c r="CA18" s="1272"/>
      <c r="CB18" s="1272"/>
      <c r="CC18" s="1272"/>
      <c r="CD18" s="1272"/>
      <c r="CE18" s="1272"/>
      <c r="CF18" s="1272"/>
      <c r="CG18" s="1272"/>
      <c r="CH18" s="1272"/>
      <c r="CI18" s="1272"/>
      <c r="CJ18" s="1272"/>
      <c r="CK18" s="1272"/>
      <c r="CL18" s="1272"/>
      <c r="CM18" s="1272"/>
      <c r="CN18" s="1272"/>
      <c r="CO18" s="1272"/>
      <c r="CP18" s="1272"/>
      <c r="CQ18" s="1272"/>
      <c r="CR18" s="1272"/>
      <c r="CS18" s="1272"/>
      <c r="CT18" s="1272"/>
      <c r="CU18" s="1272"/>
      <c r="CV18" s="1272"/>
      <c r="CW18" s="1272"/>
      <c r="CX18" s="1272"/>
      <c r="CY18" s="1272"/>
      <c r="CZ18" s="1272"/>
      <c r="DA18" s="1272"/>
      <c r="DB18" s="1272"/>
      <c r="DC18" s="1272"/>
      <c r="DD18" s="1272"/>
      <c r="DE18" s="1272"/>
    </row>
    <row r="19" spans="1:109" ht="13.5" x14ac:dyDescent="0.15">
      <c r="DD19" s="1217"/>
      <c r="DE19" s="1217"/>
    </row>
    <row r="20" spans="1:109" ht="13.5" x14ac:dyDescent="0.15">
      <c r="DD20" s="1217"/>
      <c r="DE20" s="1217"/>
    </row>
    <row r="21" spans="1:109" ht="17.25" customHeight="1" x14ac:dyDescent="0.15">
      <c r="B21" s="1271"/>
      <c r="C21" s="1268"/>
      <c r="D21" s="1268"/>
      <c r="E21" s="1268"/>
      <c r="F21" s="1268"/>
      <c r="G21" s="1268"/>
      <c r="H21" s="1268"/>
      <c r="I21" s="1268"/>
      <c r="J21" s="1268"/>
      <c r="K21" s="1268"/>
      <c r="L21" s="1268"/>
      <c r="M21" s="1268"/>
      <c r="N21" s="1270"/>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1268"/>
      <c r="AM21" s="1268"/>
      <c r="AN21" s="1268"/>
      <c r="AO21" s="1268"/>
      <c r="AP21" s="1268"/>
      <c r="AQ21" s="1268"/>
      <c r="AR21" s="1268"/>
      <c r="AS21" s="1268"/>
      <c r="AT21" s="1270"/>
      <c r="AU21" s="1268"/>
      <c r="AV21" s="1268"/>
      <c r="AW21" s="1268"/>
      <c r="AX21" s="1268"/>
      <c r="AY21" s="1268"/>
      <c r="AZ21" s="1268"/>
      <c r="BA21" s="1268"/>
      <c r="BB21" s="1268"/>
      <c r="BC21" s="1268"/>
      <c r="BD21" s="1268"/>
      <c r="BE21" s="1268"/>
      <c r="BF21" s="1270"/>
      <c r="BG21" s="1268"/>
      <c r="BH21" s="1268"/>
      <c r="BI21" s="1268"/>
      <c r="BJ21" s="1268"/>
      <c r="BK21" s="1268"/>
      <c r="BL21" s="1268"/>
      <c r="BM21" s="1268"/>
      <c r="BN21" s="1268"/>
      <c r="BO21" s="1268"/>
      <c r="BP21" s="1268"/>
      <c r="BQ21" s="1268"/>
      <c r="BR21" s="1270"/>
      <c r="BS21" s="1268"/>
      <c r="BT21" s="1268"/>
      <c r="BU21" s="1268"/>
      <c r="BV21" s="1268"/>
      <c r="BW21" s="1268"/>
      <c r="BX21" s="1268"/>
      <c r="BY21" s="1268"/>
      <c r="BZ21" s="1268"/>
      <c r="CA21" s="1268"/>
      <c r="CB21" s="1268"/>
      <c r="CC21" s="1268"/>
      <c r="CD21" s="1270"/>
      <c r="CE21" s="1268"/>
      <c r="CF21" s="1268"/>
      <c r="CG21" s="1268"/>
      <c r="CH21" s="1268"/>
      <c r="CI21" s="1268"/>
      <c r="CJ21" s="1268"/>
      <c r="CK21" s="1268"/>
      <c r="CL21" s="1268"/>
      <c r="CM21" s="1268"/>
      <c r="CN21" s="1268"/>
      <c r="CO21" s="1268"/>
      <c r="CP21" s="1270"/>
      <c r="CQ21" s="1268"/>
      <c r="CR21" s="1268"/>
      <c r="CS21" s="1268"/>
      <c r="CT21" s="1268"/>
      <c r="CU21" s="1268"/>
      <c r="CV21" s="1268"/>
      <c r="CW21" s="1268"/>
      <c r="CX21" s="1268"/>
      <c r="CY21" s="1268"/>
      <c r="CZ21" s="1268"/>
      <c r="DA21" s="1268"/>
      <c r="DB21" s="1270"/>
      <c r="DC21" s="1268"/>
      <c r="DD21" s="1267"/>
      <c r="DE21" s="1217"/>
    </row>
    <row r="22" spans="1:109" ht="17.25" customHeight="1" x14ac:dyDescent="0.15">
      <c r="B22" s="1218"/>
    </row>
    <row r="23" spans="1:109" ht="13.5" x14ac:dyDescent="0.15">
      <c r="B23" s="1218"/>
    </row>
    <row r="24" spans="1:109" ht="13.5" x14ac:dyDescent="0.15">
      <c r="B24" s="1218"/>
    </row>
    <row r="25" spans="1:109" ht="13.5" x14ac:dyDescent="0.15">
      <c r="B25" s="1218"/>
    </row>
    <row r="26" spans="1:109" ht="13.5" x14ac:dyDescent="0.15">
      <c r="B26" s="1218"/>
    </row>
    <row r="27" spans="1:109" ht="13.5" x14ac:dyDescent="0.15">
      <c r="B27" s="1218"/>
    </row>
    <row r="28" spans="1:109" ht="13.5" x14ac:dyDescent="0.15">
      <c r="B28" s="1218"/>
    </row>
    <row r="29" spans="1:109" ht="13.5" x14ac:dyDescent="0.15">
      <c r="B29" s="1218"/>
    </row>
    <row r="30" spans="1:109" ht="13.5" x14ac:dyDescent="0.15">
      <c r="B30" s="1218"/>
    </row>
    <row r="31" spans="1:109" ht="13.5" x14ac:dyDescent="0.15">
      <c r="B31" s="1218"/>
    </row>
    <row r="32" spans="1:109" ht="13.5" x14ac:dyDescent="0.15">
      <c r="B32" s="1218"/>
    </row>
    <row r="33" spans="2:109" ht="13.5" x14ac:dyDescent="0.15">
      <c r="B33" s="1218"/>
    </row>
    <row r="34" spans="2:109" ht="13.5" x14ac:dyDescent="0.15">
      <c r="B34" s="1218"/>
    </row>
    <row r="35" spans="2:109" ht="13.5" x14ac:dyDescent="0.15">
      <c r="B35" s="1218"/>
    </row>
    <row r="36" spans="2:109" ht="13.5" x14ac:dyDescent="0.15">
      <c r="B36" s="1218"/>
    </row>
    <row r="37" spans="2:109" ht="13.5" x14ac:dyDescent="0.15">
      <c r="B37" s="1218"/>
    </row>
    <row r="38" spans="2:109" ht="13.5" x14ac:dyDescent="0.15">
      <c r="B38" s="1218"/>
    </row>
    <row r="39" spans="2:109" ht="13.5" x14ac:dyDescent="0.15">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109" ht="13.5" x14ac:dyDescent="0.15">
      <c r="B40" s="1258"/>
      <c r="DD40" s="1258"/>
      <c r="DE40" s="1217"/>
    </row>
    <row r="41" spans="2:109" ht="17.25" x14ac:dyDescent="0.15">
      <c r="B41" s="1269" t="s">
        <v>641</v>
      </c>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1268"/>
      <c r="AV41" s="1268"/>
      <c r="AW41" s="1268"/>
      <c r="AX41" s="1268"/>
      <c r="AY41" s="1268"/>
      <c r="AZ41" s="1268"/>
      <c r="BA41" s="1268"/>
      <c r="BB41" s="1268"/>
      <c r="BC41" s="1268"/>
      <c r="BD41" s="1268"/>
      <c r="BE41" s="1268"/>
      <c r="BF41" s="1268"/>
      <c r="BG41" s="1268"/>
      <c r="BH41" s="1268"/>
      <c r="BI41" s="1268"/>
      <c r="BJ41" s="1268"/>
      <c r="BK41" s="1268"/>
      <c r="BL41" s="1268"/>
      <c r="BM41" s="1268"/>
      <c r="BN41" s="1268"/>
      <c r="BO41" s="1268"/>
      <c r="BP41" s="1268"/>
      <c r="BQ41" s="1268"/>
      <c r="BR41" s="1268"/>
      <c r="BS41" s="1268"/>
      <c r="BT41" s="1268"/>
      <c r="BU41" s="1268"/>
      <c r="BV41" s="1268"/>
      <c r="BW41" s="1268"/>
      <c r="BX41" s="1268"/>
      <c r="BY41" s="1268"/>
      <c r="BZ41" s="1268"/>
      <c r="CA41" s="1268"/>
      <c r="CB41" s="1268"/>
      <c r="CC41" s="1268"/>
      <c r="CD41" s="1268"/>
      <c r="CE41" s="1268"/>
      <c r="CF41" s="1268"/>
      <c r="CG41" s="1268"/>
      <c r="CH41" s="1268"/>
      <c r="CI41" s="1268"/>
      <c r="CJ41" s="1268"/>
      <c r="CK41" s="1268"/>
      <c r="CL41" s="1268"/>
      <c r="CM41" s="1268"/>
      <c r="CN41" s="1268"/>
      <c r="CO41" s="1268"/>
      <c r="CP41" s="1268"/>
      <c r="CQ41" s="1268"/>
      <c r="CR41" s="1268"/>
      <c r="CS41" s="1268"/>
      <c r="CT41" s="1268"/>
      <c r="CU41" s="1268"/>
      <c r="CV41" s="1268"/>
      <c r="CW41" s="1268"/>
      <c r="CX41" s="1268"/>
      <c r="CY41" s="1268"/>
      <c r="CZ41" s="1268"/>
      <c r="DA41" s="1268"/>
      <c r="DB41" s="1268"/>
      <c r="DC41" s="1268"/>
      <c r="DD41" s="1267"/>
    </row>
    <row r="42" spans="2:109" ht="13.5" x14ac:dyDescent="0.15">
      <c r="B42" s="1218"/>
      <c r="G42" s="1254"/>
      <c r="I42" s="1253"/>
      <c r="J42" s="1253"/>
      <c r="K42" s="1253"/>
      <c r="AM42" s="1254"/>
      <c r="AN42" s="1254" t="s">
        <v>637</v>
      </c>
      <c r="AP42" s="1253"/>
      <c r="AQ42" s="1253"/>
      <c r="AR42" s="1253"/>
      <c r="AY42" s="1254"/>
      <c r="BA42" s="1253"/>
      <c r="BB42" s="1253"/>
      <c r="BC42" s="1253"/>
      <c r="BK42" s="1254"/>
      <c r="BM42" s="1253"/>
      <c r="BN42" s="1253"/>
      <c r="BO42" s="1253"/>
      <c r="BW42" s="1254"/>
      <c r="BY42" s="1253"/>
      <c r="BZ42" s="1253"/>
      <c r="CA42" s="1253"/>
      <c r="CI42" s="1254"/>
      <c r="CK42" s="1253"/>
      <c r="CL42" s="1253"/>
      <c r="CM42" s="1253"/>
      <c r="CU42" s="1254"/>
      <c r="CW42" s="1253"/>
      <c r="CX42" s="1253"/>
      <c r="CY42" s="1253"/>
    </row>
    <row r="43" spans="2:109" ht="13.5" customHeight="1" x14ac:dyDescent="0.15">
      <c r="B43" s="1218"/>
      <c r="AN43" s="1252" t="s">
        <v>640</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0"/>
    </row>
    <row r="44" spans="2:109" ht="13.5" x14ac:dyDescent="0.15">
      <c r="B44" s="1218"/>
      <c r="AN44" s="1249"/>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7"/>
    </row>
    <row r="45" spans="2:109" ht="13.5" x14ac:dyDescent="0.15">
      <c r="B45" s="1218"/>
      <c r="AN45" s="1249"/>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7"/>
    </row>
    <row r="46" spans="2:109" ht="13.5" x14ac:dyDescent="0.15">
      <c r="B46" s="1218"/>
      <c r="AN46" s="1249"/>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7"/>
    </row>
    <row r="47" spans="2:109" ht="13.5" x14ac:dyDescent="0.15">
      <c r="B47" s="1218"/>
      <c r="AN47" s="1246"/>
      <c r="AO47" s="1245"/>
      <c r="AP47" s="1245"/>
      <c r="AQ47" s="1245"/>
      <c r="AR47" s="1245"/>
      <c r="AS47" s="1245"/>
      <c r="AT47" s="1245"/>
      <c r="AU47" s="1245"/>
      <c r="AV47" s="1245"/>
      <c r="AW47" s="1245"/>
      <c r="AX47" s="1245"/>
      <c r="AY47" s="1245"/>
      <c r="AZ47" s="1245"/>
      <c r="BA47" s="1245"/>
      <c r="BB47" s="1245"/>
      <c r="BC47" s="1245"/>
      <c r="BD47" s="1245"/>
      <c r="BE47" s="1245"/>
      <c r="BF47" s="1245"/>
      <c r="BG47" s="1245"/>
      <c r="BH47" s="1245"/>
      <c r="BI47" s="1245"/>
      <c r="BJ47" s="1245"/>
      <c r="BK47" s="1245"/>
      <c r="BL47" s="1245"/>
      <c r="BM47" s="1245"/>
      <c r="BN47" s="1245"/>
      <c r="BO47" s="1245"/>
      <c r="BP47" s="1245"/>
      <c r="BQ47" s="1245"/>
      <c r="BR47" s="1245"/>
      <c r="BS47" s="1245"/>
      <c r="BT47" s="1245"/>
      <c r="BU47" s="1245"/>
      <c r="BV47" s="1245"/>
      <c r="BW47" s="1245"/>
      <c r="BX47" s="1245"/>
      <c r="BY47" s="1245"/>
      <c r="BZ47" s="1245"/>
      <c r="CA47" s="1245"/>
      <c r="CB47" s="1245"/>
      <c r="CC47" s="1245"/>
      <c r="CD47" s="1245"/>
      <c r="CE47" s="1245"/>
      <c r="CF47" s="1245"/>
      <c r="CG47" s="1245"/>
      <c r="CH47" s="1245"/>
      <c r="CI47" s="1245"/>
      <c r="CJ47" s="1245"/>
      <c r="CK47" s="1245"/>
      <c r="CL47" s="1245"/>
      <c r="CM47" s="1245"/>
      <c r="CN47" s="1245"/>
      <c r="CO47" s="1245"/>
      <c r="CP47" s="1245"/>
      <c r="CQ47" s="1245"/>
      <c r="CR47" s="1245"/>
      <c r="CS47" s="1245"/>
      <c r="CT47" s="1245"/>
      <c r="CU47" s="1245"/>
      <c r="CV47" s="1245"/>
      <c r="CW47" s="1245"/>
      <c r="CX47" s="1245"/>
      <c r="CY47" s="1245"/>
      <c r="CZ47" s="1245"/>
      <c r="DA47" s="1245"/>
      <c r="DB47" s="1245"/>
      <c r="DC47" s="1244"/>
    </row>
    <row r="48" spans="2:109" ht="13.5" x14ac:dyDescent="0.15">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1:109" ht="13.5" x14ac:dyDescent="0.15">
      <c r="B49" s="1218"/>
      <c r="AN49" s="1217" t="s">
        <v>635</v>
      </c>
    </row>
    <row r="50" spans="1:109" ht="13.5" x14ac:dyDescent="0.15">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566</v>
      </c>
      <c r="BQ50" s="1226"/>
      <c r="BR50" s="1226"/>
      <c r="BS50" s="1226"/>
      <c r="BT50" s="1226"/>
      <c r="BU50" s="1226"/>
      <c r="BV50" s="1226"/>
      <c r="BW50" s="1226"/>
      <c r="BX50" s="1226" t="s">
        <v>567</v>
      </c>
      <c r="BY50" s="1226"/>
      <c r="BZ50" s="1226"/>
      <c r="CA50" s="1226"/>
      <c r="CB50" s="1226"/>
      <c r="CC50" s="1226"/>
      <c r="CD50" s="1226"/>
      <c r="CE50" s="1226"/>
      <c r="CF50" s="1226" t="s">
        <v>568</v>
      </c>
      <c r="CG50" s="1226"/>
      <c r="CH50" s="1226"/>
      <c r="CI50" s="1226"/>
      <c r="CJ50" s="1226"/>
      <c r="CK50" s="1226"/>
      <c r="CL50" s="1226"/>
      <c r="CM50" s="1226"/>
      <c r="CN50" s="1226" t="s">
        <v>569</v>
      </c>
      <c r="CO50" s="1226"/>
      <c r="CP50" s="1226"/>
      <c r="CQ50" s="1226"/>
      <c r="CR50" s="1226"/>
      <c r="CS50" s="1226"/>
      <c r="CT50" s="1226"/>
      <c r="CU50" s="1226"/>
      <c r="CV50" s="1226" t="s">
        <v>570</v>
      </c>
      <c r="CW50" s="1226"/>
      <c r="CX50" s="1226"/>
      <c r="CY50" s="1226"/>
      <c r="CZ50" s="1226"/>
      <c r="DA50" s="1226"/>
      <c r="DB50" s="1226"/>
      <c r="DC50" s="1226"/>
    </row>
    <row r="51" spans="1:109" ht="13.5" customHeight="1" x14ac:dyDescent="0.15">
      <c r="B51" s="1218"/>
      <c r="G51" s="1233"/>
      <c r="H51" s="1233"/>
      <c r="I51" s="1266"/>
      <c r="J51" s="1266"/>
      <c r="K51" s="1232"/>
      <c r="L51" s="1232"/>
      <c r="M51" s="1232"/>
      <c r="N51" s="1232"/>
      <c r="AM51" s="1231"/>
      <c r="AN51" s="1225" t="s">
        <v>634</v>
      </c>
      <c r="AO51" s="1225"/>
      <c r="AP51" s="1225"/>
      <c r="AQ51" s="1225"/>
      <c r="AR51" s="1225"/>
      <c r="AS51" s="1225"/>
      <c r="AT51" s="1225"/>
      <c r="AU51" s="1225"/>
      <c r="AV51" s="1225"/>
      <c r="AW51" s="1225"/>
      <c r="AX51" s="1225"/>
      <c r="AY51" s="1225"/>
      <c r="AZ51" s="1225"/>
      <c r="BA51" s="1225"/>
      <c r="BB51" s="1225" t="s">
        <v>632</v>
      </c>
      <c r="BC51" s="1225"/>
      <c r="BD51" s="1225"/>
      <c r="BE51" s="1225"/>
      <c r="BF51" s="1225"/>
      <c r="BG51" s="1225"/>
      <c r="BH51" s="1225"/>
      <c r="BI51" s="1225"/>
      <c r="BJ51" s="1225"/>
      <c r="BK51" s="1225"/>
      <c r="BL51" s="1225"/>
      <c r="BM51" s="1225"/>
      <c r="BN51" s="1225"/>
      <c r="BO51" s="1225"/>
      <c r="BP51" s="1224">
        <v>21.2</v>
      </c>
      <c r="BQ51" s="1224"/>
      <c r="BR51" s="1224"/>
      <c r="BS51" s="1224"/>
      <c r="BT51" s="1224"/>
      <c r="BU51" s="1224"/>
      <c r="BV51" s="1224"/>
      <c r="BW51" s="1224"/>
      <c r="BX51" s="1224">
        <v>32</v>
      </c>
      <c r="BY51" s="1224"/>
      <c r="BZ51" s="1224"/>
      <c r="CA51" s="1224"/>
      <c r="CB51" s="1224"/>
      <c r="CC51" s="1224"/>
      <c r="CD51" s="1224"/>
      <c r="CE51" s="1224"/>
      <c r="CF51" s="1224">
        <v>28.2</v>
      </c>
      <c r="CG51" s="1224"/>
      <c r="CH51" s="1224"/>
      <c r="CI51" s="1224"/>
      <c r="CJ51" s="1224"/>
      <c r="CK51" s="1224"/>
      <c r="CL51" s="1224"/>
      <c r="CM51" s="1224"/>
      <c r="CN51" s="1224">
        <v>18.899999999999999</v>
      </c>
      <c r="CO51" s="1224"/>
      <c r="CP51" s="1224"/>
      <c r="CQ51" s="1224"/>
      <c r="CR51" s="1224"/>
      <c r="CS51" s="1224"/>
      <c r="CT51" s="1224"/>
      <c r="CU51" s="1224"/>
      <c r="CV51" s="1224">
        <v>16.399999999999999</v>
      </c>
      <c r="CW51" s="1224"/>
      <c r="CX51" s="1224"/>
      <c r="CY51" s="1224"/>
      <c r="CZ51" s="1224"/>
      <c r="DA51" s="1224"/>
      <c r="DB51" s="1224"/>
      <c r="DC51" s="1224"/>
    </row>
    <row r="52" spans="1:109" ht="13.5" x14ac:dyDescent="0.15">
      <c r="B52" s="1218"/>
      <c r="G52" s="1233"/>
      <c r="H52" s="1233"/>
      <c r="I52" s="1266"/>
      <c r="J52" s="1266"/>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5" x14ac:dyDescent="0.15">
      <c r="A53" s="1253"/>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639</v>
      </c>
      <c r="BC53" s="1225"/>
      <c r="BD53" s="1225"/>
      <c r="BE53" s="1225"/>
      <c r="BF53" s="1225"/>
      <c r="BG53" s="1225"/>
      <c r="BH53" s="1225"/>
      <c r="BI53" s="1225"/>
      <c r="BJ53" s="1225"/>
      <c r="BK53" s="1225"/>
      <c r="BL53" s="1225"/>
      <c r="BM53" s="1225"/>
      <c r="BN53" s="1225"/>
      <c r="BO53" s="1225"/>
      <c r="BP53" s="1224">
        <v>58.2</v>
      </c>
      <c r="BQ53" s="1224"/>
      <c r="BR53" s="1224"/>
      <c r="BS53" s="1224"/>
      <c r="BT53" s="1224"/>
      <c r="BU53" s="1224"/>
      <c r="BV53" s="1224"/>
      <c r="BW53" s="1224"/>
      <c r="BX53" s="1224">
        <v>59.1</v>
      </c>
      <c r="BY53" s="1224"/>
      <c r="BZ53" s="1224"/>
      <c r="CA53" s="1224"/>
      <c r="CB53" s="1224"/>
      <c r="CC53" s="1224"/>
      <c r="CD53" s="1224"/>
      <c r="CE53" s="1224"/>
      <c r="CF53" s="1224">
        <v>60.5</v>
      </c>
      <c r="CG53" s="1224"/>
      <c r="CH53" s="1224"/>
      <c r="CI53" s="1224"/>
      <c r="CJ53" s="1224"/>
      <c r="CK53" s="1224"/>
      <c r="CL53" s="1224"/>
      <c r="CM53" s="1224"/>
      <c r="CN53" s="1224">
        <v>60.8</v>
      </c>
      <c r="CO53" s="1224"/>
      <c r="CP53" s="1224"/>
      <c r="CQ53" s="1224"/>
      <c r="CR53" s="1224"/>
      <c r="CS53" s="1224"/>
      <c r="CT53" s="1224"/>
      <c r="CU53" s="1224"/>
      <c r="CV53" s="1224">
        <v>62.3</v>
      </c>
      <c r="CW53" s="1224"/>
      <c r="CX53" s="1224"/>
      <c r="CY53" s="1224"/>
      <c r="CZ53" s="1224"/>
      <c r="DA53" s="1224"/>
      <c r="DB53" s="1224"/>
      <c r="DC53" s="1224"/>
    </row>
    <row r="54" spans="1:109" ht="13.5" x14ac:dyDescent="0.15">
      <c r="A54" s="1253"/>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5" x14ac:dyDescent="0.15">
      <c r="A55" s="1253"/>
      <c r="B55" s="1218"/>
      <c r="G55" s="1229"/>
      <c r="H55" s="1229"/>
      <c r="I55" s="1229"/>
      <c r="J55" s="1229"/>
      <c r="K55" s="1232"/>
      <c r="L55" s="1232"/>
      <c r="M55" s="1232"/>
      <c r="N55" s="1232"/>
      <c r="AN55" s="1226" t="s">
        <v>633</v>
      </c>
      <c r="AO55" s="1226"/>
      <c r="AP55" s="1226"/>
      <c r="AQ55" s="1226"/>
      <c r="AR55" s="1226"/>
      <c r="AS55" s="1226"/>
      <c r="AT55" s="1226"/>
      <c r="AU55" s="1226"/>
      <c r="AV55" s="1226"/>
      <c r="AW55" s="1226"/>
      <c r="AX55" s="1226"/>
      <c r="AY55" s="1226"/>
      <c r="AZ55" s="1226"/>
      <c r="BA55" s="1226"/>
      <c r="BB55" s="1225" t="s">
        <v>632</v>
      </c>
      <c r="BC55" s="1225"/>
      <c r="BD55" s="1225"/>
      <c r="BE55" s="1225"/>
      <c r="BF55" s="1225"/>
      <c r="BG55" s="1225"/>
      <c r="BH55" s="1225"/>
      <c r="BI55" s="1225"/>
      <c r="BJ55" s="1225"/>
      <c r="BK55" s="1225"/>
      <c r="BL55" s="1225"/>
      <c r="BM55" s="1225"/>
      <c r="BN55" s="1225"/>
      <c r="BO55" s="1225"/>
      <c r="BP55" s="1224">
        <v>97.6</v>
      </c>
      <c r="BQ55" s="1224"/>
      <c r="BR55" s="1224"/>
      <c r="BS55" s="1224"/>
      <c r="BT55" s="1224"/>
      <c r="BU55" s="1224"/>
      <c r="BV55" s="1224"/>
      <c r="BW55" s="1224"/>
      <c r="BX55" s="1224">
        <v>91.9</v>
      </c>
      <c r="BY55" s="1224"/>
      <c r="BZ55" s="1224"/>
      <c r="CA55" s="1224"/>
      <c r="CB55" s="1224"/>
      <c r="CC55" s="1224"/>
      <c r="CD55" s="1224"/>
      <c r="CE55" s="1224"/>
      <c r="CF55" s="1224">
        <v>86.1</v>
      </c>
      <c r="CG55" s="1224"/>
      <c r="CH55" s="1224"/>
      <c r="CI55" s="1224"/>
      <c r="CJ55" s="1224"/>
      <c r="CK55" s="1224"/>
      <c r="CL55" s="1224"/>
      <c r="CM55" s="1224"/>
      <c r="CN55" s="1224">
        <v>72.8</v>
      </c>
      <c r="CO55" s="1224"/>
      <c r="CP55" s="1224"/>
      <c r="CQ55" s="1224"/>
      <c r="CR55" s="1224"/>
      <c r="CS55" s="1224"/>
      <c r="CT55" s="1224"/>
      <c r="CU55" s="1224"/>
      <c r="CV55" s="1224">
        <v>67.599999999999994</v>
      </c>
      <c r="CW55" s="1224"/>
      <c r="CX55" s="1224"/>
      <c r="CY55" s="1224"/>
      <c r="CZ55" s="1224"/>
      <c r="DA55" s="1224"/>
      <c r="DB55" s="1224"/>
      <c r="DC55" s="1224"/>
    </row>
    <row r="56" spans="1:109" ht="13.5" x14ac:dyDescent="0.15">
      <c r="A56" s="1253"/>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53" customFormat="1" ht="13.5" x14ac:dyDescent="0.15">
      <c r="B57" s="1259"/>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639</v>
      </c>
      <c r="BC57" s="1225"/>
      <c r="BD57" s="1225"/>
      <c r="BE57" s="1225"/>
      <c r="BF57" s="1225"/>
      <c r="BG57" s="1225"/>
      <c r="BH57" s="1225"/>
      <c r="BI57" s="1225"/>
      <c r="BJ57" s="1225"/>
      <c r="BK57" s="1225"/>
      <c r="BL57" s="1225"/>
      <c r="BM57" s="1225"/>
      <c r="BN57" s="1225"/>
      <c r="BO57" s="1225"/>
      <c r="BP57" s="1224">
        <v>62.9</v>
      </c>
      <c r="BQ57" s="1224"/>
      <c r="BR57" s="1224"/>
      <c r="BS57" s="1224"/>
      <c r="BT57" s="1224"/>
      <c r="BU57" s="1224"/>
      <c r="BV57" s="1224"/>
      <c r="BW57" s="1224"/>
      <c r="BX57" s="1224">
        <v>63.4</v>
      </c>
      <c r="BY57" s="1224"/>
      <c r="BZ57" s="1224"/>
      <c r="CA57" s="1224"/>
      <c r="CB57" s="1224"/>
      <c r="CC57" s="1224"/>
      <c r="CD57" s="1224"/>
      <c r="CE57" s="1224"/>
      <c r="CF57" s="1224">
        <v>64.3</v>
      </c>
      <c r="CG57" s="1224"/>
      <c r="CH57" s="1224"/>
      <c r="CI57" s="1224"/>
      <c r="CJ57" s="1224"/>
      <c r="CK57" s="1224"/>
      <c r="CL57" s="1224"/>
      <c r="CM57" s="1224"/>
      <c r="CN57" s="1224">
        <v>65.2</v>
      </c>
      <c r="CO57" s="1224"/>
      <c r="CP57" s="1224"/>
      <c r="CQ57" s="1224"/>
      <c r="CR57" s="1224"/>
      <c r="CS57" s="1224"/>
      <c r="CT57" s="1224"/>
      <c r="CU57" s="1224"/>
      <c r="CV57" s="1224">
        <v>66.2</v>
      </c>
      <c r="CW57" s="1224"/>
      <c r="CX57" s="1224"/>
      <c r="CY57" s="1224"/>
      <c r="CZ57" s="1224"/>
      <c r="DA57" s="1224"/>
      <c r="DB57" s="1224"/>
      <c r="DC57" s="1224"/>
      <c r="DD57" s="1264"/>
      <c r="DE57" s="1259"/>
    </row>
    <row r="58" spans="1:109" s="1253" customFormat="1" ht="13.5" x14ac:dyDescent="0.15">
      <c r="A58" s="1217"/>
      <c r="B58" s="1259"/>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4"/>
      <c r="DE58" s="1259"/>
    </row>
    <row r="59" spans="1:109" s="1253" customFormat="1" ht="13.5" x14ac:dyDescent="0.15">
      <c r="A59" s="1217"/>
      <c r="B59" s="1259"/>
      <c r="K59" s="1265"/>
      <c r="L59" s="1265"/>
      <c r="M59" s="1265"/>
      <c r="N59" s="1265"/>
      <c r="AQ59" s="1265"/>
      <c r="AR59" s="1265"/>
      <c r="AS59" s="1265"/>
      <c r="AT59" s="1265"/>
      <c r="BC59" s="1265"/>
      <c r="BD59" s="1265"/>
      <c r="BE59" s="1265"/>
      <c r="BF59" s="1265"/>
      <c r="BO59" s="1265"/>
      <c r="BP59" s="1265"/>
      <c r="BQ59" s="1265"/>
      <c r="BR59" s="1265"/>
      <c r="CA59" s="1265"/>
      <c r="CB59" s="1265"/>
      <c r="CC59" s="1265"/>
      <c r="CD59" s="1265"/>
      <c r="CM59" s="1265"/>
      <c r="CN59" s="1265"/>
      <c r="CO59" s="1265"/>
      <c r="CP59" s="1265"/>
      <c r="CY59" s="1265"/>
      <c r="CZ59" s="1265"/>
      <c r="DA59" s="1265"/>
      <c r="DB59" s="1265"/>
      <c r="DC59" s="1265"/>
      <c r="DD59" s="1264"/>
      <c r="DE59" s="1259"/>
    </row>
    <row r="60" spans="1:109" s="1253" customFormat="1" ht="13.5" x14ac:dyDescent="0.15">
      <c r="A60" s="1217"/>
      <c r="B60" s="1259"/>
      <c r="K60" s="1265"/>
      <c r="L60" s="1265"/>
      <c r="M60" s="1265"/>
      <c r="N60" s="1265"/>
      <c r="AQ60" s="1265"/>
      <c r="AR60" s="1265"/>
      <c r="AS60" s="1265"/>
      <c r="AT60" s="1265"/>
      <c r="BC60" s="1265"/>
      <c r="BD60" s="1265"/>
      <c r="BE60" s="1265"/>
      <c r="BF60" s="1265"/>
      <c r="BO60" s="1265"/>
      <c r="BP60" s="1265"/>
      <c r="BQ60" s="1265"/>
      <c r="BR60" s="1265"/>
      <c r="CA60" s="1265"/>
      <c r="CB60" s="1265"/>
      <c r="CC60" s="1265"/>
      <c r="CD60" s="1265"/>
      <c r="CM60" s="1265"/>
      <c r="CN60" s="1265"/>
      <c r="CO60" s="1265"/>
      <c r="CP60" s="1265"/>
      <c r="CY60" s="1265"/>
      <c r="CZ60" s="1265"/>
      <c r="DA60" s="1265"/>
      <c r="DB60" s="1265"/>
      <c r="DC60" s="1265"/>
      <c r="DD60" s="1264"/>
      <c r="DE60" s="1259"/>
    </row>
    <row r="61" spans="1:109" s="1253" customFormat="1" ht="13.5" x14ac:dyDescent="0.15">
      <c r="A61" s="1217"/>
      <c r="B61" s="1263"/>
      <c r="C61" s="1262"/>
      <c r="D61" s="1262"/>
      <c r="E61" s="1262"/>
      <c r="F61" s="1262"/>
      <c r="G61" s="1262"/>
      <c r="H61" s="1262"/>
      <c r="I61" s="1262"/>
      <c r="J61" s="1262"/>
      <c r="K61" s="1262"/>
      <c r="L61" s="1262"/>
      <c r="M61" s="1261"/>
      <c r="N61" s="1261"/>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1"/>
      <c r="AT61" s="1261"/>
      <c r="AU61" s="1262"/>
      <c r="AV61" s="1262"/>
      <c r="AW61" s="1262"/>
      <c r="AX61" s="1262"/>
      <c r="AY61" s="1262"/>
      <c r="AZ61" s="1262"/>
      <c r="BA61" s="1262"/>
      <c r="BB61" s="1262"/>
      <c r="BC61" s="1262"/>
      <c r="BD61" s="1262"/>
      <c r="BE61" s="1261"/>
      <c r="BF61" s="1261"/>
      <c r="BG61" s="1262"/>
      <c r="BH61" s="1262"/>
      <c r="BI61" s="1262"/>
      <c r="BJ61" s="1262"/>
      <c r="BK61" s="1262"/>
      <c r="BL61" s="1262"/>
      <c r="BM61" s="1262"/>
      <c r="BN61" s="1262"/>
      <c r="BO61" s="1262"/>
      <c r="BP61" s="1262"/>
      <c r="BQ61" s="1261"/>
      <c r="BR61" s="1261"/>
      <c r="BS61" s="1262"/>
      <c r="BT61" s="1262"/>
      <c r="BU61" s="1262"/>
      <c r="BV61" s="1262"/>
      <c r="BW61" s="1262"/>
      <c r="BX61" s="1262"/>
      <c r="BY61" s="1262"/>
      <c r="BZ61" s="1262"/>
      <c r="CA61" s="1262"/>
      <c r="CB61" s="1262"/>
      <c r="CC61" s="1261"/>
      <c r="CD61" s="1261"/>
      <c r="CE61" s="1262"/>
      <c r="CF61" s="1262"/>
      <c r="CG61" s="1262"/>
      <c r="CH61" s="1262"/>
      <c r="CI61" s="1262"/>
      <c r="CJ61" s="1262"/>
      <c r="CK61" s="1262"/>
      <c r="CL61" s="1262"/>
      <c r="CM61" s="1262"/>
      <c r="CN61" s="1262"/>
      <c r="CO61" s="1261"/>
      <c r="CP61" s="1261"/>
      <c r="CQ61" s="1262"/>
      <c r="CR61" s="1262"/>
      <c r="CS61" s="1262"/>
      <c r="CT61" s="1262"/>
      <c r="CU61" s="1262"/>
      <c r="CV61" s="1262"/>
      <c r="CW61" s="1262"/>
      <c r="CX61" s="1262"/>
      <c r="CY61" s="1262"/>
      <c r="CZ61" s="1262"/>
      <c r="DA61" s="1261"/>
      <c r="DB61" s="1261"/>
      <c r="DC61" s="1261"/>
      <c r="DD61" s="1260"/>
      <c r="DE61" s="1259"/>
    </row>
    <row r="62" spans="1:109" ht="13.5" x14ac:dyDescent="0.15">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17"/>
    </row>
    <row r="63" spans="1:109" ht="17.25" x14ac:dyDescent="0.15">
      <c r="B63" s="1257" t="s">
        <v>638</v>
      </c>
    </row>
    <row r="64" spans="1:109" ht="13.5" x14ac:dyDescent="0.15">
      <c r="B64" s="1218"/>
      <c r="G64" s="1254"/>
      <c r="I64" s="1256"/>
      <c r="J64" s="1256"/>
      <c r="K64" s="1256"/>
      <c r="L64" s="1256"/>
      <c r="M64" s="1256"/>
      <c r="N64" s="1255"/>
      <c r="AM64" s="1254"/>
      <c r="AN64" s="1254" t="s">
        <v>637</v>
      </c>
      <c r="AP64" s="1253"/>
      <c r="AQ64" s="1253"/>
      <c r="AR64" s="1253"/>
      <c r="AY64" s="1254"/>
      <c r="BA64" s="1253"/>
      <c r="BB64" s="1253"/>
      <c r="BC64" s="1253"/>
      <c r="BK64" s="1254"/>
      <c r="BM64" s="1253"/>
      <c r="BN64" s="1253"/>
      <c r="BO64" s="1253"/>
      <c r="BW64" s="1254"/>
      <c r="BY64" s="1253"/>
      <c r="BZ64" s="1253"/>
      <c r="CA64" s="1253"/>
      <c r="CI64" s="1254"/>
      <c r="CK64" s="1253"/>
      <c r="CL64" s="1253"/>
      <c r="CM64" s="1253"/>
      <c r="CU64" s="1254"/>
      <c r="CW64" s="1253"/>
      <c r="CX64" s="1253"/>
      <c r="CY64" s="1253"/>
    </row>
    <row r="65" spans="2:107" ht="13.5" x14ac:dyDescent="0.15">
      <c r="B65" s="1218"/>
      <c r="AN65" s="1252" t="s">
        <v>636</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107" ht="13.5" x14ac:dyDescent="0.15">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107" ht="13.5" x14ac:dyDescent="0.15">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107" ht="13.5" x14ac:dyDescent="0.15">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107" ht="13.5" x14ac:dyDescent="0.15">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07" ht="13.5" x14ac:dyDescent="0.15">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107" ht="13.5" x14ac:dyDescent="0.15">
      <c r="B71" s="1218"/>
      <c r="G71" s="1239"/>
      <c r="I71" s="1242"/>
      <c r="J71" s="1241"/>
      <c r="K71" s="1241"/>
      <c r="L71" s="1240"/>
      <c r="M71" s="1241"/>
      <c r="N71" s="1240"/>
      <c r="AM71" s="1239"/>
      <c r="AN71" s="1217" t="s">
        <v>635</v>
      </c>
    </row>
    <row r="72" spans="2:107" ht="13.5" x14ac:dyDescent="0.15">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566</v>
      </c>
      <c r="BQ72" s="1226"/>
      <c r="BR72" s="1226"/>
      <c r="BS72" s="1226"/>
      <c r="BT72" s="1226"/>
      <c r="BU72" s="1226"/>
      <c r="BV72" s="1226"/>
      <c r="BW72" s="1226"/>
      <c r="BX72" s="1226" t="s">
        <v>567</v>
      </c>
      <c r="BY72" s="1226"/>
      <c r="BZ72" s="1226"/>
      <c r="CA72" s="1226"/>
      <c r="CB72" s="1226"/>
      <c r="CC72" s="1226"/>
      <c r="CD72" s="1226"/>
      <c r="CE72" s="1226"/>
      <c r="CF72" s="1226" t="s">
        <v>568</v>
      </c>
      <c r="CG72" s="1226"/>
      <c r="CH72" s="1226"/>
      <c r="CI72" s="1226"/>
      <c r="CJ72" s="1226"/>
      <c r="CK72" s="1226"/>
      <c r="CL72" s="1226"/>
      <c r="CM72" s="1226"/>
      <c r="CN72" s="1226" t="s">
        <v>569</v>
      </c>
      <c r="CO72" s="1226"/>
      <c r="CP72" s="1226"/>
      <c r="CQ72" s="1226"/>
      <c r="CR72" s="1226"/>
      <c r="CS72" s="1226"/>
      <c r="CT72" s="1226"/>
      <c r="CU72" s="1226"/>
      <c r="CV72" s="1226" t="s">
        <v>570</v>
      </c>
      <c r="CW72" s="1226"/>
      <c r="CX72" s="1226"/>
      <c r="CY72" s="1226"/>
      <c r="CZ72" s="1226"/>
      <c r="DA72" s="1226"/>
      <c r="DB72" s="1226"/>
      <c r="DC72" s="1226"/>
    </row>
    <row r="73" spans="2:107" ht="13.5" x14ac:dyDescent="0.15">
      <c r="B73" s="1218"/>
      <c r="G73" s="1233"/>
      <c r="H73" s="1233"/>
      <c r="I73" s="1233"/>
      <c r="J73" s="1233"/>
      <c r="K73" s="1230"/>
      <c r="L73" s="1230"/>
      <c r="M73" s="1230"/>
      <c r="N73" s="1230"/>
      <c r="AM73" s="1231"/>
      <c r="AN73" s="1225" t="s">
        <v>634</v>
      </c>
      <c r="AO73" s="1225"/>
      <c r="AP73" s="1225"/>
      <c r="AQ73" s="1225"/>
      <c r="AR73" s="1225"/>
      <c r="AS73" s="1225"/>
      <c r="AT73" s="1225"/>
      <c r="AU73" s="1225"/>
      <c r="AV73" s="1225"/>
      <c r="AW73" s="1225"/>
      <c r="AX73" s="1225"/>
      <c r="AY73" s="1225"/>
      <c r="AZ73" s="1225"/>
      <c r="BA73" s="1225"/>
      <c r="BB73" s="1225" t="s">
        <v>632</v>
      </c>
      <c r="BC73" s="1225"/>
      <c r="BD73" s="1225"/>
      <c r="BE73" s="1225"/>
      <c r="BF73" s="1225"/>
      <c r="BG73" s="1225"/>
      <c r="BH73" s="1225"/>
      <c r="BI73" s="1225"/>
      <c r="BJ73" s="1225"/>
      <c r="BK73" s="1225"/>
      <c r="BL73" s="1225"/>
      <c r="BM73" s="1225"/>
      <c r="BN73" s="1225"/>
      <c r="BO73" s="1225"/>
      <c r="BP73" s="1224">
        <v>21.2</v>
      </c>
      <c r="BQ73" s="1224"/>
      <c r="BR73" s="1224"/>
      <c r="BS73" s="1224"/>
      <c r="BT73" s="1224"/>
      <c r="BU73" s="1224"/>
      <c r="BV73" s="1224"/>
      <c r="BW73" s="1224"/>
      <c r="BX73" s="1224">
        <v>32</v>
      </c>
      <c r="BY73" s="1224"/>
      <c r="BZ73" s="1224"/>
      <c r="CA73" s="1224"/>
      <c r="CB73" s="1224"/>
      <c r="CC73" s="1224"/>
      <c r="CD73" s="1224"/>
      <c r="CE73" s="1224"/>
      <c r="CF73" s="1224">
        <v>28.2</v>
      </c>
      <c r="CG73" s="1224"/>
      <c r="CH73" s="1224"/>
      <c r="CI73" s="1224"/>
      <c r="CJ73" s="1224"/>
      <c r="CK73" s="1224"/>
      <c r="CL73" s="1224"/>
      <c r="CM73" s="1224"/>
      <c r="CN73" s="1224">
        <v>18.899999999999999</v>
      </c>
      <c r="CO73" s="1224"/>
      <c r="CP73" s="1224"/>
      <c r="CQ73" s="1224"/>
      <c r="CR73" s="1224"/>
      <c r="CS73" s="1224"/>
      <c r="CT73" s="1224"/>
      <c r="CU73" s="1224"/>
      <c r="CV73" s="1224">
        <v>16.399999999999999</v>
      </c>
      <c r="CW73" s="1224"/>
      <c r="CX73" s="1224"/>
      <c r="CY73" s="1224"/>
      <c r="CZ73" s="1224"/>
      <c r="DA73" s="1224"/>
      <c r="DB73" s="1224"/>
      <c r="DC73" s="1224"/>
    </row>
    <row r="74" spans="2:107" ht="13.5" x14ac:dyDescent="0.15">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5" x14ac:dyDescent="0.15">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631</v>
      </c>
      <c r="BC75" s="1225"/>
      <c r="BD75" s="1225"/>
      <c r="BE75" s="1225"/>
      <c r="BF75" s="1225"/>
      <c r="BG75" s="1225"/>
      <c r="BH75" s="1225"/>
      <c r="BI75" s="1225"/>
      <c r="BJ75" s="1225"/>
      <c r="BK75" s="1225"/>
      <c r="BL75" s="1225"/>
      <c r="BM75" s="1225"/>
      <c r="BN75" s="1225"/>
      <c r="BO75" s="1225"/>
      <c r="BP75" s="1224">
        <v>5.0999999999999996</v>
      </c>
      <c r="BQ75" s="1224"/>
      <c r="BR75" s="1224"/>
      <c r="BS75" s="1224"/>
      <c r="BT75" s="1224"/>
      <c r="BU75" s="1224"/>
      <c r="BV75" s="1224"/>
      <c r="BW75" s="1224"/>
      <c r="BX75" s="1224">
        <v>5.3</v>
      </c>
      <c r="BY75" s="1224"/>
      <c r="BZ75" s="1224"/>
      <c r="CA75" s="1224"/>
      <c r="CB75" s="1224"/>
      <c r="CC75" s="1224"/>
      <c r="CD75" s="1224"/>
      <c r="CE75" s="1224"/>
      <c r="CF75" s="1224">
        <v>5.8</v>
      </c>
      <c r="CG75" s="1224"/>
      <c r="CH75" s="1224"/>
      <c r="CI75" s="1224"/>
      <c r="CJ75" s="1224"/>
      <c r="CK75" s="1224"/>
      <c r="CL75" s="1224"/>
      <c r="CM75" s="1224"/>
      <c r="CN75" s="1224">
        <v>6.5</v>
      </c>
      <c r="CO75" s="1224"/>
      <c r="CP75" s="1224"/>
      <c r="CQ75" s="1224"/>
      <c r="CR75" s="1224"/>
      <c r="CS75" s="1224"/>
      <c r="CT75" s="1224"/>
      <c r="CU75" s="1224"/>
      <c r="CV75" s="1224">
        <v>6.6</v>
      </c>
      <c r="CW75" s="1224"/>
      <c r="CX75" s="1224"/>
      <c r="CY75" s="1224"/>
      <c r="CZ75" s="1224"/>
      <c r="DA75" s="1224"/>
      <c r="DB75" s="1224"/>
      <c r="DC75" s="1224"/>
    </row>
    <row r="76" spans="2:107" ht="13.5" x14ac:dyDescent="0.15">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5" x14ac:dyDescent="0.15">
      <c r="B77" s="1218"/>
      <c r="G77" s="1229"/>
      <c r="H77" s="1229"/>
      <c r="I77" s="1229"/>
      <c r="J77" s="1229"/>
      <c r="K77" s="1230"/>
      <c r="L77" s="1230"/>
      <c r="M77" s="1230"/>
      <c r="N77" s="1230"/>
      <c r="AN77" s="1226" t="s">
        <v>633</v>
      </c>
      <c r="AO77" s="1226"/>
      <c r="AP77" s="1226"/>
      <c r="AQ77" s="1226"/>
      <c r="AR77" s="1226"/>
      <c r="AS77" s="1226"/>
      <c r="AT77" s="1226"/>
      <c r="AU77" s="1226"/>
      <c r="AV77" s="1226"/>
      <c r="AW77" s="1226"/>
      <c r="AX77" s="1226"/>
      <c r="AY77" s="1226"/>
      <c r="AZ77" s="1226"/>
      <c r="BA77" s="1226"/>
      <c r="BB77" s="1225" t="s">
        <v>632</v>
      </c>
      <c r="BC77" s="1225"/>
      <c r="BD77" s="1225"/>
      <c r="BE77" s="1225"/>
      <c r="BF77" s="1225"/>
      <c r="BG77" s="1225"/>
      <c r="BH77" s="1225"/>
      <c r="BI77" s="1225"/>
      <c r="BJ77" s="1225"/>
      <c r="BK77" s="1225"/>
      <c r="BL77" s="1225"/>
      <c r="BM77" s="1225"/>
      <c r="BN77" s="1225"/>
      <c r="BO77" s="1225"/>
      <c r="BP77" s="1224">
        <v>97.6</v>
      </c>
      <c r="BQ77" s="1224"/>
      <c r="BR77" s="1224"/>
      <c r="BS77" s="1224"/>
      <c r="BT77" s="1224"/>
      <c r="BU77" s="1224"/>
      <c r="BV77" s="1224"/>
      <c r="BW77" s="1224"/>
      <c r="BX77" s="1224">
        <v>91.9</v>
      </c>
      <c r="BY77" s="1224"/>
      <c r="BZ77" s="1224"/>
      <c r="CA77" s="1224"/>
      <c r="CB77" s="1224"/>
      <c r="CC77" s="1224"/>
      <c r="CD77" s="1224"/>
      <c r="CE77" s="1224"/>
      <c r="CF77" s="1224">
        <v>86.1</v>
      </c>
      <c r="CG77" s="1224"/>
      <c r="CH77" s="1224"/>
      <c r="CI77" s="1224"/>
      <c r="CJ77" s="1224"/>
      <c r="CK77" s="1224"/>
      <c r="CL77" s="1224"/>
      <c r="CM77" s="1224"/>
      <c r="CN77" s="1224">
        <v>72.8</v>
      </c>
      <c r="CO77" s="1224"/>
      <c r="CP77" s="1224"/>
      <c r="CQ77" s="1224"/>
      <c r="CR77" s="1224"/>
      <c r="CS77" s="1224"/>
      <c r="CT77" s="1224"/>
      <c r="CU77" s="1224"/>
      <c r="CV77" s="1224">
        <v>67.599999999999994</v>
      </c>
      <c r="CW77" s="1224"/>
      <c r="CX77" s="1224"/>
      <c r="CY77" s="1224"/>
      <c r="CZ77" s="1224"/>
      <c r="DA77" s="1224"/>
      <c r="DB77" s="1224"/>
      <c r="DC77" s="1224"/>
    </row>
    <row r="78" spans="2:107" ht="13.5" x14ac:dyDescent="0.15">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5" x14ac:dyDescent="0.15">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631</v>
      </c>
      <c r="BC79" s="1225"/>
      <c r="BD79" s="1225"/>
      <c r="BE79" s="1225"/>
      <c r="BF79" s="1225"/>
      <c r="BG79" s="1225"/>
      <c r="BH79" s="1225"/>
      <c r="BI79" s="1225"/>
      <c r="BJ79" s="1225"/>
      <c r="BK79" s="1225"/>
      <c r="BL79" s="1225"/>
      <c r="BM79" s="1225"/>
      <c r="BN79" s="1225"/>
      <c r="BO79" s="1225"/>
      <c r="BP79" s="1224">
        <v>8</v>
      </c>
      <c r="BQ79" s="1224"/>
      <c r="BR79" s="1224"/>
      <c r="BS79" s="1224"/>
      <c r="BT79" s="1224"/>
      <c r="BU79" s="1224"/>
      <c r="BV79" s="1224"/>
      <c r="BW79" s="1224"/>
      <c r="BX79" s="1224">
        <v>7.3</v>
      </c>
      <c r="BY79" s="1224"/>
      <c r="BZ79" s="1224"/>
      <c r="CA79" s="1224"/>
      <c r="CB79" s="1224"/>
      <c r="CC79" s="1224"/>
      <c r="CD79" s="1224"/>
      <c r="CE79" s="1224"/>
      <c r="CF79" s="1224">
        <v>7.3</v>
      </c>
      <c r="CG79" s="1224"/>
      <c r="CH79" s="1224"/>
      <c r="CI79" s="1224"/>
      <c r="CJ79" s="1224"/>
      <c r="CK79" s="1224"/>
      <c r="CL79" s="1224"/>
      <c r="CM79" s="1224"/>
      <c r="CN79" s="1224">
        <v>7.1</v>
      </c>
      <c r="CO79" s="1224"/>
      <c r="CP79" s="1224"/>
      <c r="CQ79" s="1224"/>
      <c r="CR79" s="1224"/>
      <c r="CS79" s="1224"/>
      <c r="CT79" s="1224"/>
      <c r="CU79" s="1224"/>
      <c r="CV79" s="1224">
        <v>6.8</v>
      </c>
      <c r="CW79" s="1224"/>
      <c r="CX79" s="1224"/>
      <c r="CY79" s="1224"/>
      <c r="CZ79" s="1224"/>
      <c r="DA79" s="1224"/>
      <c r="DB79" s="1224"/>
      <c r="DC79" s="1224"/>
    </row>
    <row r="80" spans="2:107" ht="13.5" x14ac:dyDescent="0.15">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5" x14ac:dyDescent="0.15">
      <c r="B81" s="1218"/>
    </row>
    <row r="82" spans="2:109" ht="17.25" x14ac:dyDescent="0.15">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9" ht="13.5" x14ac:dyDescent="0.15">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2:109" ht="13.5" x14ac:dyDescent="0.15">
      <c r="DD84" s="1217"/>
      <c r="DE84" s="1217"/>
    </row>
    <row r="85" spans="2:109" ht="13.5" x14ac:dyDescent="0.15">
      <c r="DD85" s="1217"/>
      <c r="DE85" s="1217"/>
    </row>
  </sheetData>
  <sheetProtection algorithmName="SHA-512" hashValue="rXr9rp4z57Nu1OQ9FKfzwOVbPlPcf3AxrasrXKnMwH8S8ZiuIkq4i0Dm7zizG6pd7H6Jnr6ym50IPzrLs4FGxg==" saltValue="S/Osn7bsutAewCAErhNShg=="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0"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EDC5C-B0FB-4A71-B50C-F24D67127923}">
  <sheetPr>
    <pageSetUpPr fitToPage="1"/>
  </sheetPr>
  <dimension ref="A1:DR125"/>
  <sheetViews>
    <sheetView showGridLines="0" topLeftCell="A82" zoomScale="70" zoomScaleNormal="70" zoomScaleSheetLayoutView="70" workbookViewId="0">
      <selection activeCell="AN65" sqref="AN65:DC6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513</v>
      </c>
    </row>
  </sheetData>
  <sheetProtection algorithmName="SHA-512" hashValue="3W8JPojOQP4AH6pWe4h8JFcnTifEFpoZmuqtonIZhR+AiHzcDlMqbCa05PDzCIHcWqoMFUqwpLAVyV2vSkAxNg==" saltValue="JwdVzK4Ov6X4khEo2vbMc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A9F58-C398-42AF-90A7-EA5FA5EF5DC7}">
  <sheetPr>
    <pageSetUpPr fitToPage="1"/>
  </sheetPr>
  <dimension ref="A1:DR125"/>
  <sheetViews>
    <sheetView showGridLines="0" zoomScale="70" zoomScaleNormal="70" zoomScaleSheetLayoutView="55" workbookViewId="0">
      <selection activeCell="AN65" sqref="AN65:DC6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513</v>
      </c>
    </row>
  </sheetData>
  <sheetProtection algorithmName="SHA-512" hashValue="/v6fGBW2p+4RunIQvtNDogEu4wM789Qf20DLQRysRixX1xcIj+4j69kKgpI+TCXcvIi9pBWTI6OKtGm5z4Hp6Q==" saltValue="9ZKsZpdH7lyBSK0v/Ly9A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563</v>
      </c>
      <c r="G2" s="151"/>
      <c r="H2" s="152"/>
    </row>
    <row r="3" spans="1:8" x14ac:dyDescent="0.15">
      <c r="A3" s="148" t="s">
        <v>556</v>
      </c>
      <c r="B3" s="153"/>
      <c r="C3" s="154"/>
      <c r="D3" s="155">
        <v>62747</v>
      </c>
      <c r="E3" s="156"/>
      <c r="F3" s="157">
        <v>54945</v>
      </c>
      <c r="G3" s="158"/>
      <c r="H3" s="159"/>
    </row>
    <row r="4" spans="1:8" x14ac:dyDescent="0.15">
      <c r="A4" s="160"/>
      <c r="B4" s="161"/>
      <c r="C4" s="162"/>
      <c r="D4" s="163">
        <v>37116</v>
      </c>
      <c r="E4" s="164"/>
      <c r="F4" s="165">
        <v>29293</v>
      </c>
      <c r="G4" s="166"/>
      <c r="H4" s="167"/>
    </row>
    <row r="5" spans="1:8" x14ac:dyDescent="0.15">
      <c r="A5" s="148" t="s">
        <v>558</v>
      </c>
      <c r="B5" s="153"/>
      <c r="C5" s="154"/>
      <c r="D5" s="155">
        <v>55672</v>
      </c>
      <c r="E5" s="156"/>
      <c r="F5" s="157">
        <v>57132</v>
      </c>
      <c r="G5" s="158"/>
      <c r="H5" s="159"/>
    </row>
    <row r="6" spans="1:8" x14ac:dyDescent="0.15">
      <c r="A6" s="160"/>
      <c r="B6" s="161"/>
      <c r="C6" s="162"/>
      <c r="D6" s="163">
        <v>40277</v>
      </c>
      <c r="E6" s="164"/>
      <c r="F6" s="165">
        <v>30126</v>
      </c>
      <c r="G6" s="166"/>
      <c r="H6" s="167"/>
    </row>
    <row r="7" spans="1:8" x14ac:dyDescent="0.15">
      <c r="A7" s="148" t="s">
        <v>559</v>
      </c>
      <c r="B7" s="153"/>
      <c r="C7" s="154"/>
      <c r="D7" s="155">
        <v>51789</v>
      </c>
      <c r="E7" s="156"/>
      <c r="F7" s="157">
        <v>58766</v>
      </c>
      <c r="G7" s="158"/>
      <c r="H7" s="159"/>
    </row>
    <row r="8" spans="1:8" x14ac:dyDescent="0.15">
      <c r="A8" s="160"/>
      <c r="B8" s="161"/>
      <c r="C8" s="162"/>
      <c r="D8" s="163">
        <v>31598</v>
      </c>
      <c r="E8" s="164"/>
      <c r="F8" s="165">
        <v>29363</v>
      </c>
      <c r="G8" s="166"/>
      <c r="H8" s="167"/>
    </row>
    <row r="9" spans="1:8" x14ac:dyDescent="0.15">
      <c r="A9" s="148" t="s">
        <v>560</v>
      </c>
      <c r="B9" s="153"/>
      <c r="C9" s="154"/>
      <c r="D9" s="155">
        <v>53789</v>
      </c>
      <c r="E9" s="156"/>
      <c r="F9" s="157">
        <v>62482</v>
      </c>
      <c r="G9" s="158"/>
      <c r="H9" s="159"/>
    </row>
    <row r="10" spans="1:8" x14ac:dyDescent="0.15">
      <c r="A10" s="160"/>
      <c r="B10" s="161"/>
      <c r="C10" s="162"/>
      <c r="D10" s="163">
        <v>34571</v>
      </c>
      <c r="E10" s="164"/>
      <c r="F10" s="165">
        <v>34626</v>
      </c>
      <c r="G10" s="166"/>
      <c r="H10" s="167"/>
    </row>
    <row r="11" spans="1:8" x14ac:dyDescent="0.15">
      <c r="A11" s="148" t="s">
        <v>561</v>
      </c>
      <c r="B11" s="153"/>
      <c r="C11" s="154"/>
      <c r="D11" s="155">
        <v>54196</v>
      </c>
      <c r="E11" s="156"/>
      <c r="F11" s="157">
        <v>59288</v>
      </c>
      <c r="G11" s="158"/>
      <c r="H11" s="159"/>
    </row>
    <row r="12" spans="1:8" x14ac:dyDescent="0.15">
      <c r="A12" s="160"/>
      <c r="B12" s="161"/>
      <c r="C12" s="168"/>
      <c r="D12" s="163">
        <v>31561</v>
      </c>
      <c r="E12" s="164"/>
      <c r="F12" s="165">
        <v>32670</v>
      </c>
      <c r="G12" s="166"/>
      <c r="H12" s="167"/>
    </row>
    <row r="13" spans="1:8" x14ac:dyDescent="0.15">
      <c r="A13" s="148"/>
      <c r="B13" s="153"/>
      <c r="C13" s="169"/>
      <c r="D13" s="170">
        <v>55639</v>
      </c>
      <c r="E13" s="171"/>
      <c r="F13" s="172">
        <v>58523</v>
      </c>
      <c r="G13" s="173"/>
      <c r="H13" s="159"/>
    </row>
    <row r="14" spans="1:8" x14ac:dyDescent="0.15">
      <c r="A14" s="160"/>
      <c r="B14" s="161"/>
      <c r="C14" s="162"/>
      <c r="D14" s="163">
        <v>35025</v>
      </c>
      <c r="E14" s="164"/>
      <c r="F14" s="165">
        <v>31216</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0.49</v>
      </c>
      <c r="C19" s="174">
        <f>ROUND(VALUE(SUBSTITUTE(実質収支比率等に係る経年分析!G$48,"▲","-")),2)</f>
        <v>0.57999999999999996</v>
      </c>
      <c r="D19" s="174">
        <f>ROUND(VALUE(SUBSTITUTE(実質収支比率等に係る経年分析!H$48,"▲","-")),2)</f>
        <v>2.52</v>
      </c>
      <c r="E19" s="174">
        <f>ROUND(VALUE(SUBSTITUTE(実質収支比率等に係る経年分析!I$48,"▲","-")),2)</f>
        <v>2.2400000000000002</v>
      </c>
      <c r="F19" s="174">
        <f>ROUND(VALUE(SUBSTITUTE(実質収支比率等に係る経年分析!J$48,"▲","-")),2)</f>
        <v>1.85</v>
      </c>
    </row>
    <row r="20" spans="1:11" x14ac:dyDescent="0.15">
      <c r="A20" s="174" t="s">
        <v>56</v>
      </c>
      <c r="B20" s="174">
        <f>ROUND(VALUE(SUBSTITUTE(実質収支比率等に係る経年分析!F$47,"▲","-")),2)</f>
        <v>7.61</v>
      </c>
      <c r="C20" s="174">
        <f>ROUND(VALUE(SUBSTITUTE(実質収支比率等に係る経年分析!G$47,"▲","-")),2)</f>
        <v>7.55</v>
      </c>
      <c r="D20" s="174">
        <f>ROUND(VALUE(SUBSTITUTE(実質収支比率等に係る経年分析!H$47,"▲","-")),2)</f>
        <v>7.27</v>
      </c>
      <c r="E20" s="174">
        <f>ROUND(VALUE(SUBSTITUTE(実質収支比率等に係る経年分析!I$47,"▲","-")),2)</f>
        <v>9.27</v>
      </c>
      <c r="F20" s="174">
        <f>ROUND(VALUE(SUBSTITUTE(実質収支比率等に係る経年分析!J$47,"▲","-")),2)</f>
        <v>11.65</v>
      </c>
    </row>
    <row r="21" spans="1:11" x14ac:dyDescent="0.15">
      <c r="A21" s="174" t="s">
        <v>57</v>
      </c>
      <c r="B21" s="174">
        <f>IF(ISNUMBER(VALUE(SUBSTITUTE(実質収支比率等に係る経年分析!F$49,"▲","-"))),ROUND(VALUE(SUBSTITUTE(実質収支比率等に係る経年分析!F$49,"▲","-")),2),NA())</f>
        <v>0.49</v>
      </c>
      <c r="C21" s="174">
        <f>IF(ISNUMBER(VALUE(SUBSTITUTE(実質収支比率等に係る経年分析!G$49,"▲","-"))),ROUND(VALUE(SUBSTITUTE(実質収支比率等に係る経年分析!G$49,"▲","-")),2),NA())</f>
        <v>0.08</v>
      </c>
      <c r="D21" s="174">
        <f>IF(ISNUMBER(VALUE(SUBSTITUTE(実質収支比率等に係る経年分析!H$49,"▲","-"))),ROUND(VALUE(SUBSTITUTE(実質収支比率等に係る経年分析!H$49,"▲","-")),2),NA())</f>
        <v>1.87</v>
      </c>
      <c r="E21" s="174">
        <f>IF(ISNUMBER(VALUE(SUBSTITUTE(実質収支比率等に係る経年分析!I$49,"▲","-"))),ROUND(VALUE(SUBSTITUTE(実質収支比率等に係る経年分析!I$49,"▲","-")),2),NA())</f>
        <v>2.2400000000000002</v>
      </c>
      <c r="F21" s="174">
        <f>IF(ISNUMBER(VALUE(SUBSTITUTE(実質収支比率等に係る経年分析!J$49,"▲","-"))),ROUND(VALUE(SUBSTITUTE(実質収支比率等に係る経年分析!J$49,"▲","-")),2),NA())</f>
        <v>1.85</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さいたま市食肉中央卸売市場及びと畜場事業特別会計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15">
      <c r="A30" s="175" t="str">
        <f>IF(連結実質赤字比率に係る赤字・黒字の構成分析!C$40="",NA(),連結実質赤字比率に係る赤字・黒字の構成分析!C$40)</f>
        <v>さいたま市後期高齢者医療事業特別会計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さいたま市国民健康保険事業特別会計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0.47</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0.05</v>
      </c>
    </row>
    <row r="32" spans="1:11" x14ac:dyDescent="0.15">
      <c r="A32" s="175" t="str">
        <f>IF(連結実質赤字比率に係る赤字・黒字の構成分析!C$38="",NA(),連結実質赤字比率に係る赤字・黒字の構成分析!C$38)</f>
        <v>さいたま市介護保険事業特別会計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0.64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0.85</v>
      </c>
    </row>
    <row r="33" spans="1:16" x14ac:dyDescent="0.15">
      <c r="A33" s="175" t="str">
        <f>IF(連結実質赤字比率に係る赤字・黒字の構成分析!C$37="",NA(),連結実質赤字比率に係る赤字・黒字の構成分析!C$37)</f>
        <v>さいたま市下水道事業会計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1.33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1.54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1.68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1.72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1.57</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0.49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0.57999999999999996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2.5099999999999998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2.2400000000000002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1.84</v>
      </c>
    </row>
    <row r="35" spans="1:16" x14ac:dyDescent="0.15">
      <c r="A35" s="175" t="str">
        <f>IF(連結実質赤字比率に係る赤字・黒字の構成分析!C$35="",NA(),連結実質赤字比率に係る赤字・黒字の構成分析!C$35)</f>
        <v>さいたま市病院事業会計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1.85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1.46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2.5499999999999998</v>
      </c>
    </row>
    <row r="36" spans="1:16" x14ac:dyDescent="0.15">
      <c r="A36" s="175" t="str">
        <f>IF(連結実質赤字比率に係る赤字・黒字の構成分析!C$34="",NA(),連結実質赤字比率に係る赤字・黒字の構成分析!C$34)</f>
        <v>さいたま市水道事業会計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4.37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3.91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3.64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3.84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3.86</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42794</v>
      </c>
      <c r="E42" s="176"/>
      <c r="F42" s="176"/>
      <c r="G42" s="176">
        <f>'実質公債費比率（分子）の構造'!L$52</f>
        <v>41621</v>
      </c>
      <c r="H42" s="176"/>
      <c r="I42" s="176"/>
      <c r="J42" s="176">
        <f>'実質公債費比率（分子）の構造'!M$52</f>
        <v>41316</v>
      </c>
      <c r="K42" s="176"/>
      <c r="L42" s="176"/>
      <c r="M42" s="176">
        <f>'実質公債費比率（分子）の構造'!N$52</f>
        <v>39956</v>
      </c>
      <c r="N42" s="176"/>
      <c r="O42" s="176"/>
      <c r="P42" s="176">
        <f>'実質公債費比率（分子）の構造'!O$52</f>
        <v>40873</v>
      </c>
    </row>
    <row r="43" spans="1:16" x14ac:dyDescent="0.15">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f>'実質公債費比率（分子）の構造'!K$50</f>
        <v>366</v>
      </c>
      <c r="C44" s="176"/>
      <c r="D44" s="176"/>
      <c r="E44" s="176">
        <f>'実質公債費比率（分子）の構造'!L$50</f>
        <v>581</v>
      </c>
      <c r="F44" s="176"/>
      <c r="G44" s="176"/>
      <c r="H44" s="176">
        <f>'実質公債費比率（分子）の構造'!M$50</f>
        <v>577</v>
      </c>
      <c r="I44" s="176"/>
      <c r="J44" s="176"/>
      <c r="K44" s="176">
        <f>'実質公債費比率（分子）の構造'!N$50</f>
        <v>570</v>
      </c>
      <c r="L44" s="176"/>
      <c r="M44" s="176"/>
      <c r="N44" s="176">
        <f>'実質公債費比率（分子）の構造'!O$50</f>
        <v>625</v>
      </c>
      <c r="O44" s="176"/>
      <c r="P44" s="176"/>
    </row>
    <row r="45" spans="1:16" x14ac:dyDescent="0.15">
      <c r="A45" s="176" t="s">
        <v>67</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68</v>
      </c>
      <c r="B46" s="176">
        <f>'実質公債費比率（分子）の構造'!K$48</f>
        <v>5033</v>
      </c>
      <c r="C46" s="176"/>
      <c r="D46" s="176"/>
      <c r="E46" s="176">
        <f>'実質公債費比率（分子）の構造'!L$48</f>
        <v>4435</v>
      </c>
      <c r="F46" s="176"/>
      <c r="G46" s="176"/>
      <c r="H46" s="176">
        <f>'実質公債費比率（分子）の構造'!M$48</f>
        <v>5143</v>
      </c>
      <c r="I46" s="176"/>
      <c r="J46" s="176"/>
      <c r="K46" s="176">
        <f>'実質公債費比率（分子）の構造'!N$48</f>
        <v>5417</v>
      </c>
      <c r="L46" s="176"/>
      <c r="M46" s="176"/>
      <c r="N46" s="176">
        <f>'実質公債費比率（分子）の構造'!O$48</f>
        <v>5205</v>
      </c>
      <c r="O46" s="176"/>
      <c r="P46" s="176"/>
    </row>
    <row r="47" spans="1:16" x14ac:dyDescent="0.15">
      <c r="A47" s="176" t="s">
        <v>69</v>
      </c>
      <c r="B47" s="176">
        <f>'実質公債費比率（分子）の構造'!K$47</f>
        <v>3333</v>
      </c>
      <c r="C47" s="176"/>
      <c r="D47" s="176"/>
      <c r="E47" s="176">
        <f>'実質公債費比率（分子）の構造'!L$47</f>
        <v>3333</v>
      </c>
      <c r="F47" s="176"/>
      <c r="G47" s="176"/>
      <c r="H47" s="176">
        <f>'実質公債費比率（分子）の構造'!M$47</f>
        <v>3333</v>
      </c>
      <c r="I47" s="176"/>
      <c r="J47" s="176"/>
      <c r="K47" s="176">
        <f>'実質公債費比率（分子）の構造'!N$47</f>
        <v>3333</v>
      </c>
      <c r="L47" s="176"/>
      <c r="M47" s="176"/>
      <c r="N47" s="176">
        <f>'実質公債費比率（分子）の構造'!O$47</f>
        <v>3333</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47554</v>
      </c>
      <c r="C49" s="176"/>
      <c r="D49" s="176"/>
      <c r="E49" s="176">
        <f>'実質公債費比率（分子）の構造'!L$45</f>
        <v>49397</v>
      </c>
      <c r="F49" s="176"/>
      <c r="G49" s="176"/>
      <c r="H49" s="176">
        <f>'実質公債費比率（分子）の構造'!M$45</f>
        <v>51260</v>
      </c>
      <c r="I49" s="176"/>
      <c r="J49" s="176"/>
      <c r="K49" s="176">
        <f>'実質公債費比率（分子）の構造'!N$45</f>
        <v>51303</v>
      </c>
      <c r="L49" s="176"/>
      <c r="M49" s="176"/>
      <c r="N49" s="176">
        <f>'実質公債費比率（分子）の構造'!O$45</f>
        <v>50314</v>
      </c>
      <c r="O49" s="176"/>
      <c r="P49" s="176"/>
    </row>
    <row r="50" spans="1:16" x14ac:dyDescent="0.15">
      <c r="A50" s="176" t="s">
        <v>72</v>
      </c>
      <c r="B50" s="176" t="e">
        <f>NA()</f>
        <v>#N/A</v>
      </c>
      <c r="C50" s="176">
        <f>IF(ISNUMBER('実質公債費比率（分子）の構造'!K$53),'実質公債費比率（分子）の構造'!K$53,NA())</f>
        <v>13492</v>
      </c>
      <c r="D50" s="176" t="e">
        <f>NA()</f>
        <v>#N/A</v>
      </c>
      <c r="E50" s="176" t="e">
        <f>NA()</f>
        <v>#N/A</v>
      </c>
      <c r="F50" s="176">
        <f>IF(ISNUMBER('実質公債費比率（分子）の構造'!L$53),'実質公債費比率（分子）の構造'!L$53,NA())</f>
        <v>16125</v>
      </c>
      <c r="G50" s="176" t="e">
        <f>NA()</f>
        <v>#N/A</v>
      </c>
      <c r="H50" s="176" t="e">
        <f>NA()</f>
        <v>#N/A</v>
      </c>
      <c r="I50" s="176">
        <f>IF(ISNUMBER('実質公債費比率（分子）の構造'!M$53),'実質公債費比率（分子）の構造'!M$53,NA())</f>
        <v>18997</v>
      </c>
      <c r="J50" s="176" t="e">
        <f>NA()</f>
        <v>#N/A</v>
      </c>
      <c r="K50" s="176" t="e">
        <f>NA()</f>
        <v>#N/A</v>
      </c>
      <c r="L50" s="176">
        <f>IF(ISNUMBER('実質公債費比率（分子）の構造'!N$53),'実質公債費比率（分子）の構造'!N$53,NA())</f>
        <v>20667</v>
      </c>
      <c r="M50" s="176" t="e">
        <f>NA()</f>
        <v>#N/A</v>
      </c>
      <c r="N50" s="176" t="e">
        <f>NA()</f>
        <v>#N/A</v>
      </c>
      <c r="O50" s="176">
        <f>IF(ISNUMBER('実質公債費比率（分子）の構造'!O$53),'実質公債費比率（分子）の構造'!O$53,NA())</f>
        <v>18604</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45</v>
      </c>
      <c r="B56" s="175"/>
      <c r="C56" s="175"/>
      <c r="D56" s="175">
        <f>'将来負担比率（分子）の構造'!I$52</f>
        <v>384431</v>
      </c>
      <c r="E56" s="175"/>
      <c r="F56" s="175"/>
      <c r="G56" s="175">
        <f>'将来負担比率（分子）の構造'!J$52</f>
        <v>378372</v>
      </c>
      <c r="H56" s="175"/>
      <c r="I56" s="175"/>
      <c r="J56" s="175">
        <f>'将来負担比率（分子）の構造'!K$52</f>
        <v>377319</v>
      </c>
      <c r="K56" s="175"/>
      <c r="L56" s="175"/>
      <c r="M56" s="175">
        <f>'将来負担比率（分子）の構造'!L$52</f>
        <v>388044</v>
      </c>
      <c r="N56" s="175"/>
      <c r="O56" s="175"/>
      <c r="P56" s="175">
        <f>'将来負担比率（分子）の構造'!M$52</f>
        <v>385172</v>
      </c>
    </row>
    <row r="57" spans="1:16" x14ac:dyDescent="0.15">
      <c r="A57" s="175" t="s">
        <v>44</v>
      </c>
      <c r="B57" s="175"/>
      <c r="C57" s="175"/>
      <c r="D57" s="175">
        <f>'将来負担比率（分子）の構造'!I$51</f>
        <v>103898</v>
      </c>
      <c r="E57" s="175"/>
      <c r="F57" s="175"/>
      <c r="G57" s="175">
        <f>'将来負担比率（分子）の構造'!J$51</f>
        <v>98808</v>
      </c>
      <c r="H57" s="175"/>
      <c r="I57" s="175"/>
      <c r="J57" s="175">
        <f>'将来負担比率（分子）の構造'!K$51</f>
        <v>102481</v>
      </c>
      <c r="K57" s="175"/>
      <c r="L57" s="175"/>
      <c r="M57" s="175">
        <f>'将来負担比率（分子）の構造'!L$51</f>
        <v>99277</v>
      </c>
      <c r="N57" s="175"/>
      <c r="O57" s="175"/>
      <c r="P57" s="175">
        <f>'将来負担比率（分子）の構造'!M$51</f>
        <v>99319</v>
      </c>
    </row>
    <row r="58" spans="1:16" x14ac:dyDescent="0.15">
      <c r="A58" s="175" t="s">
        <v>43</v>
      </c>
      <c r="B58" s="175"/>
      <c r="C58" s="175"/>
      <c r="D58" s="175">
        <f>'将来負担比率（分子）の構造'!I$50</f>
        <v>67555</v>
      </c>
      <c r="E58" s="175"/>
      <c r="F58" s="175"/>
      <c r="G58" s="175">
        <f>'将来負担比率（分子）の構造'!J$50</f>
        <v>61315</v>
      </c>
      <c r="H58" s="175"/>
      <c r="I58" s="175"/>
      <c r="J58" s="175">
        <f>'将来負担比率（分子）の構造'!K$50</f>
        <v>59776</v>
      </c>
      <c r="K58" s="175"/>
      <c r="L58" s="175"/>
      <c r="M58" s="175">
        <f>'将来負担比率（分子）の構造'!L$50</f>
        <v>74211</v>
      </c>
      <c r="N58" s="175"/>
      <c r="O58" s="175"/>
      <c r="P58" s="175">
        <f>'将来負担比率（分子）の構造'!M$50</f>
        <v>84981</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530</v>
      </c>
      <c r="C61" s="175"/>
      <c r="D61" s="175"/>
      <c r="E61" s="175">
        <f>'将来負担比率（分子）の構造'!J$46</f>
        <v>435</v>
      </c>
      <c r="F61" s="175"/>
      <c r="G61" s="175"/>
      <c r="H61" s="175">
        <f>'将来負担比率（分子）の構造'!K$46</f>
        <v>407</v>
      </c>
      <c r="I61" s="175"/>
      <c r="J61" s="175"/>
      <c r="K61" s="175">
        <f>'将来負担比率（分子）の構造'!L$46</f>
        <v>407</v>
      </c>
      <c r="L61" s="175"/>
      <c r="M61" s="175"/>
      <c r="N61" s="175">
        <f>'将来負担比率（分子）の構造'!M$46</f>
        <v>620</v>
      </c>
      <c r="O61" s="175"/>
      <c r="P61" s="175"/>
    </row>
    <row r="62" spans="1:16" x14ac:dyDescent="0.15">
      <c r="A62" s="175" t="s">
        <v>37</v>
      </c>
      <c r="B62" s="175">
        <f>'将来負担比率（分子）の構造'!I$45</f>
        <v>74885</v>
      </c>
      <c r="C62" s="175"/>
      <c r="D62" s="175"/>
      <c r="E62" s="175">
        <f>'将来負担比率（分子）の構造'!J$45</f>
        <v>74154</v>
      </c>
      <c r="F62" s="175"/>
      <c r="G62" s="175"/>
      <c r="H62" s="175">
        <f>'将来負担比率（分子）の構造'!K$45</f>
        <v>75224</v>
      </c>
      <c r="I62" s="175"/>
      <c r="J62" s="175"/>
      <c r="K62" s="175">
        <f>'将来負担比率（分子）の構造'!L$45</f>
        <v>74603</v>
      </c>
      <c r="L62" s="175"/>
      <c r="M62" s="175"/>
      <c r="N62" s="175">
        <f>'将来負担比率（分子）の構造'!M$45</f>
        <v>75184</v>
      </c>
      <c r="O62" s="175"/>
      <c r="P62" s="175"/>
    </row>
    <row r="63" spans="1:16" x14ac:dyDescent="0.15">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35</v>
      </c>
      <c r="B64" s="175">
        <f>'将来負担比率（分子）の構造'!I$43</f>
        <v>60801</v>
      </c>
      <c r="C64" s="175"/>
      <c r="D64" s="175"/>
      <c r="E64" s="175">
        <f>'将来負担比率（分子）の構造'!J$43</f>
        <v>75693</v>
      </c>
      <c r="F64" s="175"/>
      <c r="G64" s="175"/>
      <c r="H64" s="175">
        <f>'将来負担比率（分子）の構造'!K$43</f>
        <v>73023</v>
      </c>
      <c r="I64" s="175"/>
      <c r="J64" s="175"/>
      <c r="K64" s="175">
        <f>'将来負担比率（分子）の構造'!L$43</f>
        <v>70512</v>
      </c>
      <c r="L64" s="175"/>
      <c r="M64" s="175"/>
      <c r="N64" s="175">
        <f>'将来負担比率（分子）の構造'!M$43</f>
        <v>68241</v>
      </c>
      <c r="O64" s="175"/>
      <c r="P64" s="175"/>
    </row>
    <row r="65" spans="1:16" x14ac:dyDescent="0.15">
      <c r="A65" s="175" t="s">
        <v>34</v>
      </c>
      <c r="B65" s="175">
        <f>'将来負担比率（分子）の構造'!I$42</f>
        <v>5112</v>
      </c>
      <c r="C65" s="175"/>
      <c r="D65" s="175"/>
      <c r="E65" s="175">
        <f>'将来負担比率（分子）の構造'!J$42</f>
        <v>4599</v>
      </c>
      <c r="F65" s="175"/>
      <c r="G65" s="175"/>
      <c r="H65" s="175">
        <f>'将来負担比率（分子）の構造'!K$42</f>
        <v>4078</v>
      </c>
      <c r="I65" s="175"/>
      <c r="J65" s="175"/>
      <c r="K65" s="175">
        <f>'将来負担比率（分子）の構造'!L$42</f>
        <v>4277</v>
      </c>
      <c r="L65" s="175"/>
      <c r="M65" s="175"/>
      <c r="N65" s="175">
        <f>'将来負担比率（分子）の構造'!M$42</f>
        <v>4029</v>
      </c>
      <c r="O65" s="175"/>
      <c r="P65" s="175"/>
    </row>
    <row r="66" spans="1:16" x14ac:dyDescent="0.15">
      <c r="A66" s="175" t="s">
        <v>33</v>
      </c>
      <c r="B66" s="175">
        <f>'将来負担比率（分子）の構造'!I$41</f>
        <v>471864</v>
      </c>
      <c r="C66" s="175"/>
      <c r="D66" s="175"/>
      <c r="E66" s="175">
        <f>'将来負担比率（分子）の構造'!J$41</f>
        <v>471043</v>
      </c>
      <c r="F66" s="175"/>
      <c r="G66" s="175"/>
      <c r="H66" s="175">
        <f>'将来負担比率（分子）の構造'!K$41</f>
        <v>466542</v>
      </c>
      <c r="I66" s="175"/>
      <c r="J66" s="175"/>
      <c r="K66" s="175">
        <f>'将来負担比率（分子）の構造'!L$41</f>
        <v>468335</v>
      </c>
      <c r="L66" s="175"/>
      <c r="M66" s="175"/>
      <c r="N66" s="175">
        <f>'将来負担比率（分子）の構造'!M$41</f>
        <v>470035</v>
      </c>
      <c r="O66" s="175"/>
      <c r="P66" s="175"/>
    </row>
    <row r="67" spans="1:16" x14ac:dyDescent="0.15">
      <c r="A67" s="175" t="s">
        <v>76</v>
      </c>
      <c r="B67" s="175" t="e">
        <f>NA()</f>
        <v>#N/A</v>
      </c>
      <c r="C67" s="175">
        <f>IF(ISNUMBER('将来負担比率（分子）の構造'!I$53), IF('将来負担比率（分子）の構造'!I$53 &lt; 0, 0, '将来負担比率（分子）の構造'!I$53), NA())</f>
        <v>57308</v>
      </c>
      <c r="D67" s="175" t="e">
        <f>NA()</f>
        <v>#N/A</v>
      </c>
      <c r="E67" s="175" t="e">
        <f>NA()</f>
        <v>#N/A</v>
      </c>
      <c r="F67" s="175">
        <f>IF(ISNUMBER('将来負担比率（分子）の構造'!J$53), IF('将来負担比率（分子）の構造'!J$53 &lt; 0, 0, '将来負担比率（分子）の構造'!J$53), NA())</f>
        <v>87430</v>
      </c>
      <c r="G67" s="175" t="e">
        <f>NA()</f>
        <v>#N/A</v>
      </c>
      <c r="H67" s="175" t="e">
        <f>NA()</f>
        <v>#N/A</v>
      </c>
      <c r="I67" s="175">
        <f>IF(ISNUMBER('将来負担比率（分子）の構造'!K$53), IF('将来負担比率（分子）の構造'!K$53 &lt; 0, 0, '将来負担比率（分子）の構造'!K$53), NA())</f>
        <v>79697</v>
      </c>
      <c r="J67" s="175" t="e">
        <f>NA()</f>
        <v>#N/A</v>
      </c>
      <c r="K67" s="175" t="e">
        <f>NA()</f>
        <v>#N/A</v>
      </c>
      <c r="L67" s="175">
        <f>IF(ISNUMBER('将来負担比率（分子）の構造'!L$53), IF('将来負担比率（分子）の構造'!L$53 &lt; 0, 0, '将来負担比率（分子）の構造'!L$53), NA())</f>
        <v>56603</v>
      </c>
      <c r="M67" s="175" t="e">
        <f>NA()</f>
        <v>#N/A</v>
      </c>
      <c r="N67" s="175" t="e">
        <f>NA()</f>
        <v>#N/A</v>
      </c>
      <c r="O67" s="175">
        <f>IF(ISNUMBER('将来負担比率（分子）の構造'!M$53), IF('将来負担比率（分子）の構造'!M$53 &lt; 0, 0, '将来負担比率（分子）の構造'!M$53), NA())</f>
        <v>48636</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22497</v>
      </c>
      <c r="C72" s="179">
        <f>基金残高に係る経年分析!G55</f>
        <v>30288</v>
      </c>
      <c r="D72" s="179">
        <f>基金残高に係る経年分析!H55</f>
        <v>37616</v>
      </c>
    </row>
    <row r="73" spans="1:16" x14ac:dyDescent="0.15">
      <c r="A73" s="178" t="s">
        <v>79</v>
      </c>
      <c r="B73" s="179">
        <f>基金残高に係る経年分析!F56</f>
        <v>1831</v>
      </c>
      <c r="C73" s="179">
        <f>基金残高に係る経年分析!G56</f>
        <v>1489</v>
      </c>
      <c r="D73" s="179">
        <f>基金残高に係る経年分析!H56</f>
        <v>1479</v>
      </c>
    </row>
    <row r="74" spans="1:16" x14ac:dyDescent="0.15">
      <c r="A74" s="178" t="s">
        <v>80</v>
      </c>
      <c r="B74" s="179">
        <f>基金残高に係る経年分析!F57</f>
        <v>19892</v>
      </c>
      <c r="C74" s="179">
        <f>基金残高に係る経年分析!G57</f>
        <v>24831</v>
      </c>
      <c r="D74" s="179">
        <f>基金残高に係る経年分析!H57</f>
        <v>28808</v>
      </c>
    </row>
  </sheetData>
  <sheetProtection algorithmName="SHA-512" hashValue="p+zhtovfQRYOdTREIM/NaPVOVg11CjAjimJcK3Pl7BOynxM1vxvM590e1skXTMGg+1pqd8wfg4f/pqYC6cXfzA==" saltValue="gFRrkUdH55YxyPemyhq+VQ==" spinCount="100000" sheet="1" objects="1" scenarios="1"/>
  <customSheetViews>
    <customSheetView guid="{F6849D1C-DEF9-4AC8-9B6C-3EF7D5A78719}" state="hidden">
      <pageMargins left="0.78700000000000003" right="0.78700000000000003" top="0.98399999999999999" bottom="0.98399999999999999" header="0.51200000000000001" footer="0.51200000000000001"/>
      <pageSetup paperSize="9" orientation="portrait" verticalDpi="0" r:id="rId1"/>
      <headerFooter alignWithMargins="0"/>
    </customSheetView>
  </customSheetViews>
  <phoneticPr fontId="2"/>
  <pageMargins left="0.78700000000000003" right="0.78700000000000003" top="0.98399999999999999" bottom="0.98399999999999999" header="0.51200000000000001" footer="0.51200000000000001"/>
  <pageSetup paperSize="9" orientation="portrait" verticalDpi="0" r:id="rId2"/>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