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2 指定都市\"/>
    </mc:Choice>
  </mc:AlternateContent>
  <xr:revisionPtr revIDLastSave="0" documentId="13_ncr:1_{1AB7E21F-B3CF-4C35-A9D4-441C35F1B7D8}" xr6:coauthVersionLast="36" xr6:coauthVersionMax="36" xr10:uidLastSave="{00000000-0000-0000-0000-000000000000}"/>
  <bookViews>
    <workbookView xWindow="0" yWindow="0" windowWidth="20490" windowHeight="6780" firstSheet="10" activeTab="13" xr2:uid="{00000000-000D-0000-FFFF-FFFF00000000}"/>
  </bookViews>
  <sheets>
    <sheet name="総括表" sheetId="1" r:id="rId1"/>
    <sheet name="普通会計の状況" sheetId="2" r:id="rId2"/>
    <sheet name="各会計、関係団体の財政状況及び健全化判断比率" sheetId="3" r:id="rId3"/>
    <sheet name="財政比較分析表" sheetId="15"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6" r:id="rId14"/>
    <sheet name="施設類型別ストック情報分析表①" sheetId="17" r:id="rId15"/>
    <sheet name="施設類型別ストック情報分析表②" sheetId="18" r:id="rId16"/>
    <sheet name="データシート" sheetId="14" state="hidden" r:id="rId17"/>
  </sheets>
  <definedNames>
    <definedName name="Z_80CB8F96_30A8_4A01_A16A_E5B85CFD8E14_.wvu.Cols" localSheetId="2" hidden="1">'各会計、関係団体の財政状況及び健全化判断比率'!$EB:$XFD</definedName>
    <definedName name="Z_80CB8F96_30A8_4A01_A16A_E5B85CFD8E14_.wvu.Cols" localSheetId="12" hidden="1">基金残高に係る経年分析!$P:$XFD</definedName>
    <definedName name="Z_80CB8F96_30A8_4A01_A16A_E5B85CFD8E14_.wvu.Cols" localSheetId="4" hidden="1">'経常経費分析表（経常収支比率の分析）'!$DM:$XFD</definedName>
    <definedName name="Z_80CB8F96_30A8_4A01_A16A_E5B85CFD8E14_.wvu.Cols" localSheetId="5" hidden="1">'経常経費分析表（人件費・公債費・普通建設事業費の分析）'!$AU:$XFD</definedName>
    <definedName name="Z_80CB8F96_30A8_4A01_A16A_E5B85CFD8E14_.wvu.Cols" localSheetId="10" hidden="1">'実質公債費比率（分子）の構造'!$V:$XFD</definedName>
    <definedName name="Z_80CB8F96_30A8_4A01_A16A_E5B85CFD8E14_.wvu.Cols" localSheetId="8" hidden="1">実質収支比率等に係る経年分析!$Q:$XFD</definedName>
    <definedName name="Z_80CB8F96_30A8_4A01_A16A_E5B85CFD8E14_.wvu.Cols" localSheetId="11" hidden="1">'将来負担比率（分子）の構造'!$T:$XFD</definedName>
    <definedName name="Z_80CB8F96_30A8_4A01_A16A_E5B85CFD8E14_.wvu.Cols" localSheetId="6" hidden="1">'性質別歳出決算分析表（住民一人当たりのコスト）'!$DV:$XFD</definedName>
    <definedName name="Z_80CB8F96_30A8_4A01_A16A_E5B85CFD8E14_.wvu.Cols" localSheetId="0" hidden="1">総括表!$DP:$XFD</definedName>
    <definedName name="Z_80CB8F96_30A8_4A01_A16A_E5B85CFD8E14_.wvu.Cols" localSheetId="1" hidden="1">普通会計の状況!$EN:$XFD</definedName>
    <definedName name="Z_80CB8F96_30A8_4A01_A16A_E5B85CFD8E14_.wvu.Cols" localSheetId="7" hidden="1">'目的別歳出決算分析表（住民一人当たりのコスト）'!$DV:$XFD</definedName>
    <definedName name="Z_80CB8F96_30A8_4A01_A16A_E5B85CFD8E14_.wvu.Cols" localSheetId="9" hidden="1">連結実質赤字比率に係る赤字・黒字の構成分析!$Q:$XFD</definedName>
    <definedName name="Z_80CB8F96_30A8_4A01_A16A_E5B85CFD8E14_.wvu.Rows" localSheetId="2" hidden="1">'各会計、関係団体の財政状況及び健全化判断比率'!$136:$1048576,'各会計、関係団体の財政状況及び健全化判断比率'!$89:$101,'各会計、関係団体の財政状況及び健全化判断比率'!$135:$135</definedName>
    <definedName name="Z_80CB8F96_30A8_4A01_A16A_E5B85CFD8E14_.wvu.Rows" localSheetId="12" hidden="1">基金残高に係る経年分析!$65:$1048576</definedName>
    <definedName name="Z_80CB8F96_30A8_4A01_A16A_E5B85CFD8E14_.wvu.Rows" localSheetId="4" hidden="1">'経常経費分析表（経常収支比率の分析）'!$90:$1048576</definedName>
    <definedName name="Z_80CB8F96_30A8_4A01_A16A_E5B85CFD8E14_.wvu.Rows" localSheetId="5" hidden="1">'経常経費分析表（人件費・公債費・普通建設事業費の分析）'!$74:$1048576,'経常経費分析表（人件費・公債費・普通建設事業費の分析）'!$67:$73</definedName>
    <definedName name="Z_80CB8F96_30A8_4A01_A16A_E5B85CFD8E14_.wvu.Rows" localSheetId="10" hidden="1">'実質公債費比率（分子）の構造'!$65:$1048576</definedName>
    <definedName name="Z_80CB8F96_30A8_4A01_A16A_E5B85CFD8E14_.wvu.Rows" localSheetId="8" hidden="1">実質収支比率等に係る経年分析!$51:$1048576</definedName>
    <definedName name="Z_80CB8F96_30A8_4A01_A16A_E5B85CFD8E14_.wvu.Rows" localSheetId="11" hidden="1">'将来負担比率（分子）の構造'!$56:$1048576</definedName>
    <definedName name="Z_80CB8F96_30A8_4A01_A16A_E5B85CFD8E14_.wvu.Rows" localSheetId="6" hidden="1">'性質別歳出決算分析表（住民一人当たりのコスト）'!$122:$1048576,'性質別歳出決算分析表（住民一人当たりのコスト）'!$117:$121</definedName>
    <definedName name="Z_80CB8F96_30A8_4A01_A16A_E5B85CFD8E14_.wvu.Rows" localSheetId="0" hidden="1">総括表!$57:$1048576</definedName>
    <definedName name="Z_80CB8F96_30A8_4A01_A16A_E5B85CFD8E14_.wvu.Rows" localSheetId="1" hidden="1">普通会計の状況!$50:$1048576</definedName>
    <definedName name="Z_80CB8F96_30A8_4A01_A16A_E5B85CFD8E14_.wvu.Rows" localSheetId="7" hidden="1">'目的別歳出決算分析表（住民一人当たりのコスト）'!$117:$1048576</definedName>
    <definedName name="Z_80CB8F96_30A8_4A01_A16A_E5B85CFD8E14_.wvu.Rows" localSheetId="9" hidden="1">連結実質赤字比率に係る赤字・黒字の構成分析!$46:$1048576</definedName>
  </definedNames>
  <calcPr calcId="191029"/>
  <customWorkbookViews>
    <customWorkbookView name="藤ノ木 圭太 - 個人用ビュー" guid="{80CB8F96-30A8-4A01-A16A-E5B85CFD8E14}" mergeInterval="0" personalView="1" maximized="1" xWindow="-8" yWindow="-8" windowWidth="1382" windowHeight="744"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 l="1"/>
  <c r="BG36" i="1"/>
  <c r="BG35" i="1"/>
  <c r="BG34" i="1"/>
  <c r="AO40" i="1"/>
  <c r="AO39" i="1"/>
  <c r="AO38" i="1"/>
  <c r="AO37" i="1"/>
  <c r="AO36" i="1"/>
  <c r="AO35" i="1"/>
  <c r="AO34"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BW43" i="1" l="1"/>
  <c r="BE43" i="1"/>
  <c r="AM43" i="1"/>
  <c r="U43" i="1"/>
  <c r="C43" i="1"/>
  <c r="BW42" i="1"/>
  <c r="BE42" i="1"/>
  <c r="AM42" i="1"/>
  <c r="U42" i="1"/>
  <c r="BW41" i="1"/>
  <c r="BE41" i="1"/>
  <c r="AM41" i="1"/>
  <c r="U41" i="1"/>
  <c r="BW40" i="1"/>
  <c r="BE40" i="1"/>
  <c r="U40" i="1"/>
  <c r="BW39" i="1"/>
  <c r="BE39" i="1"/>
  <c r="U39" i="1"/>
  <c r="BW38" i="1"/>
  <c r="BE38" i="1"/>
  <c r="U38" i="1"/>
  <c r="BW37" i="1"/>
  <c r="C34" i="1"/>
  <c r="C35" i="1" l="1"/>
  <c r="C36" i="1" s="1"/>
  <c r="C37" i="1" s="1"/>
  <c r="C38" i="1" s="1"/>
  <c r="C39" i="1" s="1"/>
  <c r="C40" i="1" s="1"/>
  <c r="C41" i="1" s="1"/>
  <c r="C42"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U34" i="1" l="1"/>
  <c r="U35" i="1" l="1"/>
  <c r="U36" i="1" s="1"/>
  <c r="U37" i="1" s="1"/>
  <c r="AM34" i="1"/>
  <c r="AM35" i="1" s="1"/>
  <c r="AM36" i="1" s="1"/>
  <c r="AM37" i="1" s="1"/>
  <c r="AM38" i="1" s="1"/>
  <c r="AM39" i="1" s="1"/>
  <c r="AM40" i="1" s="1"/>
  <c r="BE34" i="1" l="1"/>
  <c r="BE35" i="1" s="1"/>
  <c r="BE36" i="1" s="1"/>
  <c r="BE37" i="1" s="1"/>
  <c r="BW34" i="1" l="1"/>
  <c r="BW35" i="1" s="1"/>
  <c r="BW36" i="1" s="1"/>
  <c r="CO34" i="1" l="1"/>
  <c r="CO35" i="1" s="1"/>
  <c r="CO36" i="1" s="1"/>
  <c r="CO37" i="1" s="1"/>
  <c r="CO38" i="1" s="1"/>
  <c r="CO39" i="1" s="1"/>
  <c r="CO40" i="1" s="1"/>
  <c r="CO41" i="1" s="1"/>
  <c r="CO42" i="1" s="1"/>
  <c r="CO43" i="1" s="1"/>
</calcChain>
</file>

<file path=xl/sharedStrings.xml><?xml version="1.0" encoding="utf-8"?>
<sst xmlns="http://schemas.openxmlformats.org/spreadsheetml/2006/main" count="1096" uniqueCount="657">
  <si>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</si>
  <si>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</si>
  <si>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</si>
  <si>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</si>
  <si>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</si>
  <si>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</si>
  <si>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</si>
  <si>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</si>
  <si>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</si>
  <si>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</si>
  <si>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</si>
  <si>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</si>
  <si>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</si>
  <si>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</si>
  <si>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</si>
  <si>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</si>
  <si>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</si>
  <si>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</si>
  <si>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</si>
  <si>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</si>
  <si>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</si>
  <si>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</si>
  <si>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</si>
  <si>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</si>
  <si>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</si>
  <si>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</si>
  <si>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</si>
  <si>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</si>
  <si>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</si>
  <si>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</si>
  <si>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</si>
  <si>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</si>
  <si>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</si>
  <si>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</si>
  <si>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</si>
  <si>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</si>
  <si>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</si>
  <si>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</si>
  <si>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</si>
  <si>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</si>
  <si>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</si>
  <si>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</si>
  <si>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</si>
  <si>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</si>
  <si>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</si>
  <si>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</si>
  <si>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</si>
  <si>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</si>
  <si>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</si>
  <si>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</si>
  <si>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</si>
  <si>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</si>
  <si>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</si>
  <si>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</si>
  <si>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</si>
  <si>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</si>
  <si>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</si>
  <si>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</si>
  <si>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</si>
  <si>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</si>
  <si>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</si>
  <si>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</si>
  <si>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</si>
  <si>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</si>
  <si>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</si>
  <si>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</si>
  <si>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</si>
  <si>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</si>
  <si>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</si>
  <si>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</si>
  <si>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</si>
  <si>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</si>
  <si>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</si>
  <si>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</si>
  <si>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</si>
  <si>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</si>
  <si>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</si>
  <si>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</si>
  <si>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</si>
  <si>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</si>
  <si>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</si>
  <si>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</si>
  <si>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</si>
  <si>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</si>
  <si>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</si>
  <si>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</si>
  <si>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</si>
  <si>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</si>
  <si>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</si>
  <si>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</si>
  <si>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</si>
  <si>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</si>
  <si>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</si>
  <si>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</si>
  <si>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</si>
  <si>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</si>
  <si>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</si>
  <si>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</si>
  <si>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</si>
  <si>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</si>
  <si>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横浜市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</si>
  <si>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</si>
  <si>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</si>
  <si>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</si>
  <si>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</si>
  <si>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</si>
  <si>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</si>
  <si>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</si>
  <si>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</si>
  <si>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</si>
  <si>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</si>
  <si>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</si>
  <si>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</si>
  <si>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</si>
  <si>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</si>
  <si>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</si>
  <si>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</si>
  <si>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</si>
  <si>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</si>
  <si>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</si>
  <si>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</si>
  <si>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</si>
  <si>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</si>
  <si>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</si>
  <si>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</si>
  <si>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</si>
  <si>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</si>
  <si>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</si>
  <si>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</si>
  <si>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</si>
  <si>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</si>
  <si>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</si>
  <si>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</si>
  <si>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</si>
  <si>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</si>
  <si>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</si>
  <si>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</si>
  <si>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</si>
  <si>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</si>
  <si>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</si>
  <si>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</si>
  <si>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</si>
  <si>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</si>
  <si>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</si>
  <si>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</si>
  <si>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</si>
  <si>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</si>
  <si>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</si>
  <si>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</si>
  <si>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</si>
  <si>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</si>
  <si>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</si>
  <si>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</si>
  <si>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</si>
  <si>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</si>
  <si>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</si>
  <si>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</si>
  <si>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</si>
  <si>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</si>
  <si>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</si>
  <si>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</si>
  <si>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</si>
  <si>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</si>
  <si>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</si>
  <si>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</si>
  <si>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</si>
  <si>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</si>
  <si>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</si>
  <si>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</si>
  <si>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</si>
  <si>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</si>
  <si>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</si>
  <si>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</si>
  <si>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</si>
  <si>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</si>
  <si>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</si>
  <si>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</si>
  <si>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</si>
  <si>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</si>
  <si>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</si>
  <si>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</si>
  <si>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</si>
  <si>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</si>
  <si>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</si>
  <si>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</si>
  <si>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</si>
  <si>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</si>
  <si>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</si>
  <si>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</si>
  <si>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</si>
  <si>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</si>
  <si>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</si>
  <si>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</si>
  <si>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</si>
  <si>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</si>
  <si>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</si>
  <si>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</si>
  <si>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</si>
  <si>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</si>
  <si>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</si>
  <si>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</si>
  <si>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</si>
  <si>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</si>
  <si>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</si>
  <si>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</si>
  <si>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</si>
  <si>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</si>
  <si>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</si>
  <si>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</si>
  <si>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</si>
  <si>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</si>
  <si>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</si>
  <si>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</si>
  <si>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</si>
  <si>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</si>
  <si>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</si>
  <si>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</si>
  <si>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神奈川県横浜市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</si>
  <si>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</si>
  <si>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</si>
  <si>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</si>
  <si>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</si>
  <si>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</si>
  <si>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</si>
  <si>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</si>
  <si>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</si>
  <si>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</si>
  <si>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</si>
  <si>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</si>
  <si>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</si>
  <si>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</si>
  <si>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</si>
  <si>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</si>
  <si>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</si>
  <si>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</si>
  <si>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</si>
  <si>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</si>
  <si>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</si>
  <si>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</si>
  <si>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</si>
  <si>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</si>
  <si>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</si>
  <si>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</si>
  <si>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</si>
  <si>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</si>
  <si>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</si>
  <si>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</si>
  <si>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</si>
  <si>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</si>
  <si>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</si>
  <si>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</si>
  <si>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</si>
  <si>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</si>
  <si>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</si>
  <si>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</si>
  <si>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</si>
  <si>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</si>
  <si>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</si>
  <si>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</si>
  <si>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</si>
  <si>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</si>
  <si>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</si>
  <si>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</si>
  <si>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</si>
  <si>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</si>
  <si>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</si>
  <si>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</si>
  <si>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</si>
  <si>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</si>
  <si>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</si>
  <si>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</si>
  <si>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</si>
  <si>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</si>
  <si>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</si>
  <si>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</si>
  <si>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</si>
  <si>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</si>
  <si>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</si>
  <si>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</si>
  <si>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</si>
  <si>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</si>
  <si>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</si>
  <si>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</si>
  <si>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</si>
  <si>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</si>
  <si>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</si>
  <si>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</si>
  <si>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</si>
  <si>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</si>
  <si>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</si>
  <si>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</si>
  <si>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</si>
  <si>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</si>
  <si>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</si>
  <si>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</si>
  <si>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</si>
  <si>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</si>
  <si>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</si>
  <si>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</si>
  <si>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</si>
  <si>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</si>
  <si>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</si>
  <si>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</si>
  <si>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</si>
  <si>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</si>
  <si>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</si>
  <si>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</si>
  <si>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</si>
  <si>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</si>
  <si>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</si>
  <si>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</si>
  <si>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</si>
  <si>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</si>
  <si>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</si>
  <si>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</si>
  <si>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</si>
  <si>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</si>
  <si>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</si>
  <si>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</si>
  <si>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</si>
  <si>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</si>
  <si>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</si>
  <si>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</si>
  <si>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</si>
  <si>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</si>
  <si>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</si>
  <si>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</si>
  <si>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</si>
  <si>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</si>
  <si>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</si>
  <si>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</si>
  <si>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</si>
  <si>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</si>
  <si>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</si>
  <si>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</si>
  <si>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</si>
  <si>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</si>
  <si>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</si>
  <si>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</si>
  <si>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</si>
  <si>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</si>
  <si>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</si>
  <si>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</si>
  <si>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</si>
  <si>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</si>
  <si>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</si>
  <si>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</si>
  <si>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</si>
  <si>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</si>
  <si>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</si>
  <si>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</si>
  <si>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</si>
  <si>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</si>
  <si>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</si>
  <si>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</si>
  <si>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</si>
  <si>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</si>
  <si>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</si>
  <si>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</si>
  <si>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</si>
  <si>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</si>
  <si>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</si>
  <si>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</si>
  <si>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</si>
  <si>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</si>
  <si>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</si>
  <si>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</si>
  <si>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</si>
  <si>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</si>
  <si>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神奈川県横浜市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</si>
  <si>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</si>
  <si>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</si>
  <si>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</si>
  <si>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</si>
  <si>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</si>
  <si>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</si>
  <si>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</si>
  <si>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</si>
  <si>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</si>
  <si>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</si>
  <si>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</si>
  <si>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</si>
  <si>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</si>
  <si>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</si>
  <si>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</si>
  <si>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</si>
  <si>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</si>
  <si>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</si>
  <si>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</si>
  <si>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</si>
  <si>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市債金会計</t>
    <phoneticPr fontId="5"/>
  </si>
  <si>
    <t>-</t>
    <phoneticPr fontId="5"/>
  </si>
  <si>
    <t>母子父子寡婦福祉資金会計</t>
    <phoneticPr fontId="5"/>
  </si>
  <si>
    <t>勤労者福祉共済事業費会計</t>
    <phoneticPr fontId="5"/>
  </si>
  <si>
    <t>公害被害者救済事業費会計</t>
    <phoneticPr fontId="5"/>
  </si>
  <si>
    <t>公共事業用地費会計</t>
    <phoneticPr fontId="5"/>
  </si>
  <si>
    <t>新墓園事業費会計</t>
    <phoneticPr fontId="5"/>
  </si>
  <si>
    <t>みどり保全創造事業費会計</t>
    <phoneticPr fontId="5"/>
  </si>
  <si>
    <t>市街地開発事業費会計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</si>
  <si>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</si>
  <si>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</si>
  <si>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</si>
  <si>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</si>
  <si>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</si>
  <si>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</si>
  <si>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</si>
  <si>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</si>
  <si>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</si>
  <si>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</si>
  <si>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</si>
  <si>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</si>
  <si>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</si>
  <si>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国民健康保険事業費会計</t>
    <phoneticPr fontId="5"/>
  </si>
  <si>
    <t>介護保険事業費会計</t>
    <phoneticPr fontId="5"/>
  </si>
  <si>
    <t>後期高齢者医療事業費会計</t>
    <phoneticPr fontId="5"/>
  </si>
  <si>
    <t>自動車駐車場事業費会計</t>
    <phoneticPr fontId="5"/>
  </si>
  <si>
    <t>水道事業会計</t>
    <phoneticPr fontId="5"/>
  </si>
  <si>
    <t>法適用企業</t>
    <phoneticPr fontId="5"/>
  </si>
  <si>
    <t>工業用水道事業会計</t>
    <phoneticPr fontId="5"/>
  </si>
  <si>
    <t>自動車事業会計</t>
    <phoneticPr fontId="5"/>
  </si>
  <si>
    <t>高速鉄道事業会計</t>
    <phoneticPr fontId="5"/>
  </si>
  <si>
    <t>法適用企業</t>
    <phoneticPr fontId="5"/>
  </si>
  <si>
    <t>下水道事業会計</t>
    <phoneticPr fontId="5"/>
  </si>
  <si>
    <t>病院事業会計</t>
    <phoneticPr fontId="5"/>
  </si>
  <si>
    <t>埋立事業会計</t>
    <phoneticPr fontId="5"/>
  </si>
  <si>
    <t>港湾整備事業費会計</t>
    <phoneticPr fontId="5"/>
  </si>
  <si>
    <t>法非適用企業</t>
    <phoneticPr fontId="5"/>
  </si>
  <si>
    <t>中央卸売市場費会計</t>
    <phoneticPr fontId="5"/>
  </si>
  <si>
    <t>法非適用企業</t>
    <phoneticPr fontId="5"/>
  </si>
  <si>
    <t>中央と畜場費会計</t>
    <phoneticPr fontId="5"/>
  </si>
  <si>
    <t>風力発電事業費会計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</si>
  <si>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</si>
  <si>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</si>
  <si>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</si>
  <si>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</si>
  <si>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</si>
  <si>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</si>
  <si>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</si>
  <si>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</si>
  <si>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</si>
  <si>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</si>
  <si>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</si>
  <si>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</si>
  <si>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</si>
  <si>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</si>
  <si>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</si>
  <si>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</si>
  <si>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</si>
  <si>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</si>
  <si>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</si>
  <si>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</si>
  <si>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</si>
  <si>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</si>
  <si>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</si>
  <si>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</si>
  <si>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</si>
  <si>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</si>
  <si>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</si>
  <si>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</si>
  <si>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</si>
  <si>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</si>
  <si>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</si>
  <si>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</si>
  <si>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</si>
  <si>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</si>
  <si>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</si>
  <si>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</si>
  <si>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</si>
  <si>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</si>
  <si>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</si>
  <si>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</si>
  <si>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</si>
  <si>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</si>
  <si>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</si>
  <si>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</si>
  <si>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</si>
  <si>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</si>
  <si>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</si>
  <si>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</si>
  <si>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</si>
  <si>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</si>
  <si>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</si>
  <si>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</si>
  <si>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</si>
  <si>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</si>
  <si>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</si>
  <si>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</si>
  <si>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</si>
  <si>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</si>
  <si>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</si>
  <si>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</si>
  <si>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</si>
  <si>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</si>
  <si>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</si>
  <si>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</si>
  <si>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</si>
  <si>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</si>
  <si>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</si>
  <si>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</si>
  <si>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</si>
  <si>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</si>
  <si>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</si>
  <si>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</si>
  <si>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</si>
  <si>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</si>
  <si>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</si>
  <si>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</si>
  <si>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</si>
  <si>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</si>
  <si>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</si>
  <si>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</si>
  <si>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</si>
  <si>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</si>
  <si>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</si>
  <si>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</si>
  <si>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</si>
  <si>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</si>
  <si>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</si>
  <si>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</si>
  <si>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</si>
  <si>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</si>
  <si>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</si>
  <si>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</si>
  <si>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</si>
  <si>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</si>
  <si>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</si>
  <si>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</si>
  <si>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</si>
  <si>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</si>
  <si>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</si>
  <si>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</si>
  <si>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</si>
  <si>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</si>
  <si>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</si>
  <si>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</si>
  <si>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</si>
  <si>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</si>
  <si>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</si>
  <si>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</si>
  <si>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</si>
  <si>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</si>
  <si>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</si>
  <si>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</si>
  <si>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</si>
  <si>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</si>
  <si>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</si>
  <si>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</si>
  <si>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</si>
  <si>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</si>
  <si>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</si>
  <si>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</si>
  <si>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</si>
  <si>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</si>
  <si>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</si>
  <si>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</si>
  <si>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</si>
  <si>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</si>
  <si>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</si>
  <si>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</si>
  <si>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</si>
  <si>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</si>
  <si>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</si>
  <si>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</si>
  <si>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</si>
  <si>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</si>
  <si>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</si>
  <si>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</si>
  <si>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</si>
  <si>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</si>
  <si>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</si>
  <si>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</si>
  <si>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</si>
  <si>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</si>
  <si>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</si>
  <si>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</si>
  <si>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</si>
  <si>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</si>
  <si>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1.75</t>
  </si>
  <si>
    <t>▲ 1.21</t>
  </si>
  <si>
    <t>▲ 0.02</t>
  </si>
  <si>
    <t>下水道事業会計</t>
  </si>
  <si>
    <t>水道事業会計</t>
  </si>
  <si>
    <t>国民健康保険事業費会計</t>
  </si>
  <si>
    <t>一般会計</t>
  </si>
  <si>
    <t>介護保険事業費会計</t>
  </si>
  <si>
    <t>病院事業会計</t>
  </si>
  <si>
    <t>工業用水道事業会計</t>
  </si>
  <si>
    <t>自動車事業会計</t>
  </si>
  <si>
    <t>その他会計（赤字）</t>
  </si>
  <si>
    <t>その他会計（黒字）</t>
  </si>
  <si>
    <t>（百万円）</t>
    <phoneticPr fontId="5"/>
  </si>
  <si>
    <t>H30</t>
    <phoneticPr fontId="5"/>
  </si>
  <si>
    <t>R01</t>
    <phoneticPr fontId="5"/>
  </si>
  <si>
    <t>R02</t>
    <phoneticPr fontId="5"/>
  </si>
  <si>
    <t>R03</t>
    <phoneticPr fontId="5"/>
  </si>
  <si>
    <t>R04</t>
    <phoneticPr fontId="5"/>
  </si>
  <si>
    <t>文化基金</t>
    <rPh sb="0" eb="2">
      <t>ブンカ</t>
    </rPh>
    <rPh sb="2" eb="4">
      <t>キキン</t>
    </rPh>
    <phoneticPr fontId="5"/>
  </si>
  <si>
    <t>災害救助基金</t>
    <rPh sb="0" eb="2">
      <t>サイガイ</t>
    </rPh>
    <rPh sb="2" eb="6">
      <t>キュウジョキキン</t>
    </rPh>
    <phoneticPr fontId="5"/>
  </si>
  <si>
    <t>墓地運営等基金</t>
    <rPh sb="0" eb="7">
      <t>ボチウンエイトウキキン</t>
    </rPh>
    <phoneticPr fontId="5"/>
  </si>
  <si>
    <t>学校施設整備基金</t>
    <rPh sb="0" eb="6">
      <t>ガッコウシセツセイビ</t>
    </rPh>
    <rPh sb="6" eb="8">
      <t>キキン</t>
    </rPh>
    <phoneticPr fontId="5"/>
  </si>
  <si>
    <t>みどり基金</t>
    <rPh sb="3" eb="5">
      <t>キキン</t>
    </rPh>
    <phoneticPr fontId="5"/>
  </si>
  <si>
    <t>神奈川県内広域水道企業団（水道用水供給事業会計）</t>
    <rPh sb="0" eb="3">
      <t>カナガワ</t>
    </rPh>
    <rPh sb="3" eb="5">
      <t>ケンナイ</t>
    </rPh>
    <rPh sb="5" eb="7">
      <t>コウイキ</t>
    </rPh>
    <rPh sb="7" eb="9">
      <t>スイドウ</t>
    </rPh>
    <rPh sb="9" eb="11">
      <t>キギョウ</t>
    </rPh>
    <rPh sb="11" eb="12">
      <t>ダン</t>
    </rPh>
    <rPh sb="13" eb="16">
      <t>スイドウヨウ</t>
    </rPh>
    <rPh sb="16" eb="17">
      <t>ミズ</t>
    </rPh>
    <rPh sb="17" eb="19">
      <t>キョウキュウ</t>
    </rPh>
    <rPh sb="19" eb="21">
      <t>ジギョウ</t>
    </rPh>
    <rPh sb="21" eb="23">
      <t>カイケイ</t>
    </rPh>
    <phoneticPr fontId="3"/>
  </si>
  <si>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3"/>
  </si>
  <si>
    <t>神奈川県後期高齢者医療広域連合（後期高齢者医療特別会計）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3"/>
  </si>
  <si>
    <t>公益財団法人横浜市男女共同参画推進協会</t>
  </si>
  <si>
    <t>公益財団法人横浜市国際交流協会</t>
  </si>
  <si>
    <t>公益財団法人横浜市スポーツ協会</t>
    <rPh sb="0" eb="2">
      <t>コウエキ</t>
    </rPh>
    <rPh sb="2" eb="4">
      <t>ザイダン</t>
    </rPh>
    <rPh sb="4" eb="6">
      <t>ホウジン</t>
    </rPh>
    <rPh sb="6" eb="9">
      <t>ヨコハマシ</t>
    </rPh>
    <rPh sb="13" eb="15">
      <t>キョウカイ</t>
    </rPh>
    <rPh sb="14" eb="15">
      <t>タイキョウ</t>
    </rPh>
    <phoneticPr fontId="5"/>
  </si>
  <si>
    <t>公益財団法人横浜市芸術文化振興財団</t>
    <rPh sb="0" eb="2">
      <t>コウエキ</t>
    </rPh>
    <rPh sb="2" eb="4">
      <t>ザイダン</t>
    </rPh>
    <rPh sb="4" eb="6">
      <t>ホウジン</t>
    </rPh>
    <rPh sb="6" eb="9">
      <t>ヨコハマシ</t>
    </rPh>
    <rPh sb="9" eb="11">
      <t>ゲイジュツ</t>
    </rPh>
    <rPh sb="11" eb="13">
      <t>ブンカ</t>
    </rPh>
    <rPh sb="13" eb="15">
      <t>シンコウ</t>
    </rPh>
    <rPh sb="15" eb="17">
      <t>ザイダン</t>
    </rPh>
    <phoneticPr fontId="5"/>
  </si>
  <si>
    <t>公益財団法人三溪園保勝会</t>
    <rPh sb="0" eb="2">
      <t>コウエキ</t>
    </rPh>
    <rPh sb="2" eb="4">
      <t>ザイダン</t>
    </rPh>
    <rPh sb="4" eb="6">
      <t>ホウジン</t>
    </rPh>
    <rPh sb="6" eb="9">
      <t>サンケイエン</t>
    </rPh>
    <rPh sb="9" eb="10">
      <t>ホ</t>
    </rPh>
    <rPh sb="10" eb="11">
      <t>ショウ</t>
    </rPh>
    <rPh sb="11" eb="12">
      <t>カイ</t>
    </rPh>
    <phoneticPr fontId="5"/>
  </si>
  <si>
    <t>公益財団法人横浜観光コンベンション・ビューロー</t>
    <rPh sb="0" eb="6">
      <t>コウエキザイダンホウジン</t>
    </rPh>
    <rPh sb="6" eb="8">
      <t>ヨコハマ</t>
    </rPh>
    <rPh sb="8" eb="10">
      <t>カンコウ</t>
    </rPh>
    <phoneticPr fontId="5"/>
  </si>
  <si>
    <t>株式会社横浜国際平和会議場</t>
    <rPh sb="0" eb="4">
      <t>カブシキガイシャ</t>
    </rPh>
    <rPh sb="4" eb="6">
      <t>ヨコハマ</t>
    </rPh>
    <rPh sb="6" eb="8">
      <t>コクサイ</t>
    </rPh>
    <rPh sb="8" eb="10">
      <t>ヘイワ</t>
    </rPh>
    <rPh sb="10" eb="13">
      <t>カイギジョウ</t>
    </rPh>
    <phoneticPr fontId="5"/>
  </si>
  <si>
    <t>公益財団法人木原記念横浜生命科学振興財団</t>
    <rPh sb="0" eb="2">
      <t>コウエキ</t>
    </rPh>
    <rPh sb="2" eb="4">
      <t>ザイダン</t>
    </rPh>
    <rPh sb="4" eb="6">
      <t>ホウジン</t>
    </rPh>
    <rPh sb="6" eb="8">
      <t>キハラ</t>
    </rPh>
    <rPh sb="8" eb="10">
      <t>キネン</t>
    </rPh>
    <rPh sb="10" eb="12">
      <t>ヨコハマ</t>
    </rPh>
    <rPh sb="12" eb="14">
      <t>セイメイ</t>
    </rPh>
    <rPh sb="14" eb="16">
      <t>カガク</t>
    </rPh>
    <rPh sb="16" eb="18">
      <t>シンコウ</t>
    </rPh>
    <rPh sb="18" eb="20">
      <t>ザイダン</t>
    </rPh>
    <phoneticPr fontId="5"/>
  </si>
  <si>
    <t>公益財団法人横浜企業経営支援財団</t>
    <rPh sb="0" eb="6">
      <t>コウエキザイダンホウジン</t>
    </rPh>
    <rPh sb="6" eb="8">
      <t>ヨコハマ</t>
    </rPh>
    <rPh sb="8" eb="10">
      <t>キギョウ</t>
    </rPh>
    <rPh sb="10" eb="12">
      <t>ケイエイ</t>
    </rPh>
    <rPh sb="12" eb="14">
      <t>シエン</t>
    </rPh>
    <rPh sb="14" eb="16">
      <t>ザイダン</t>
    </rPh>
    <phoneticPr fontId="5"/>
  </si>
  <si>
    <t>公益財団法人横浜市消費者協会</t>
    <rPh sb="0" eb="2">
      <t>コウエキ</t>
    </rPh>
    <rPh sb="2" eb="4">
      <t>ザイダン</t>
    </rPh>
    <rPh sb="4" eb="6">
      <t>ホウジン</t>
    </rPh>
    <rPh sb="6" eb="9">
      <t>ヨコハマシ</t>
    </rPh>
    <rPh sb="9" eb="12">
      <t>ショウヒシャ</t>
    </rPh>
    <rPh sb="12" eb="14">
      <t>キョウカイ</t>
    </rPh>
    <phoneticPr fontId="5"/>
  </si>
  <si>
    <t>公益財団法人横浜市シルバー人材センター</t>
    <rPh sb="0" eb="2">
      <t>コウエキ</t>
    </rPh>
    <rPh sb="2" eb="4">
      <t>ザイダン</t>
    </rPh>
    <rPh sb="4" eb="6">
      <t>ホウジン</t>
    </rPh>
    <rPh sb="6" eb="9">
      <t>ヨコハマシ</t>
    </rPh>
    <rPh sb="13" eb="15">
      <t>ジンザイ</t>
    </rPh>
    <phoneticPr fontId="5"/>
  </si>
  <si>
    <t>横浜市場冷蔵株式会社</t>
    <rPh sb="0" eb="2">
      <t>ヨコハマ</t>
    </rPh>
    <rPh sb="2" eb="4">
      <t>シジョウ</t>
    </rPh>
    <rPh sb="4" eb="6">
      <t>レイゾウ</t>
    </rPh>
    <rPh sb="6" eb="10">
      <t>カブシキガイシャ</t>
    </rPh>
    <phoneticPr fontId="5"/>
  </si>
  <si>
    <t>横浜食肉市場株式会社</t>
    <rPh sb="0" eb="2">
      <t>ヨコハマ</t>
    </rPh>
    <rPh sb="2" eb="4">
      <t>ショクニク</t>
    </rPh>
    <rPh sb="4" eb="6">
      <t>シジョウ</t>
    </rPh>
    <rPh sb="6" eb="10">
      <t>カブシキガイシャ</t>
    </rPh>
    <phoneticPr fontId="5"/>
  </si>
  <si>
    <t>株式会社横浜市食肉公社</t>
    <rPh sb="0" eb="4">
      <t>カブシキガイシャ</t>
    </rPh>
    <rPh sb="4" eb="7">
      <t>ヨコハマシ</t>
    </rPh>
    <rPh sb="7" eb="9">
      <t>ショクニク</t>
    </rPh>
    <rPh sb="9" eb="11">
      <t>コウシャ</t>
    </rPh>
    <phoneticPr fontId="5"/>
  </si>
  <si>
    <t>公益財団法人よこはまユース</t>
    <rPh sb="0" eb="2">
      <t>コウエキ</t>
    </rPh>
    <rPh sb="2" eb="4">
      <t>ザイダン</t>
    </rPh>
    <rPh sb="4" eb="6">
      <t>ホウジン</t>
    </rPh>
    <phoneticPr fontId="5"/>
  </si>
  <si>
    <t>公益財団法人寿町勤労者福祉協会</t>
    <rPh sb="2" eb="4">
      <t>ザイダン</t>
    </rPh>
    <rPh sb="4" eb="6">
      <t>ホウジン</t>
    </rPh>
    <rPh sb="6" eb="8">
      <t>コトブキチョウ</t>
    </rPh>
    <rPh sb="8" eb="11">
      <t>キンロウシャ</t>
    </rPh>
    <rPh sb="11" eb="13">
      <t>フクシ</t>
    </rPh>
    <rPh sb="13" eb="15">
      <t>キョウカイ</t>
    </rPh>
    <phoneticPr fontId="5"/>
  </si>
  <si>
    <t>公益財団法人横浜市総合保健医療財団</t>
    <rPh sb="0" eb="8">
      <t>コウエキザイダンホウジンヨコハマ</t>
    </rPh>
    <rPh sb="8" eb="9">
      <t>シ</t>
    </rPh>
    <rPh sb="9" eb="11">
      <t>ソウゴウ</t>
    </rPh>
    <rPh sb="11" eb="13">
      <t>ホケン</t>
    </rPh>
    <rPh sb="13" eb="15">
      <t>イリョウ</t>
    </rPh>
    <rPh sb="15" eb="17">
      <t>ザイダン</t>
    </rPh>
    <phoneticPr fontId="5"/>
  </si>
  <si>
    <t>公益財団法人横浜市緑の協会</t>
    <rPh sb="0" eb="2">
      <t>コウエキ</t>
    </rPh>
    <rPh sb="2" eb="4">
      <t>ザイダン</t>
    </rPh>
    <rPh sb="4" eb="6">
      <t>ホウジン</t>
    </rPh>
    <rPh sb="6" eb="9">
      <t>ヨコハマシ</t>
    </rPh>
    <rPh sb="9" eb="10">
      <t>ミドリ</t>
    </rPh>
    <rPh sb="11" eb="13">
      <t>キョウカイ</t>
    </rPh>
    <phoneticPr fontId="5"/>
  </si>
  <si>
    <t>公益財団法人横浜市資源循環公社</t>
    <rPh sb="0" eb="2">
      <t>コウエキ</t>
    </rPh>
    <rPh sb="2" eb="4">
      <t>ザイダン</t>
    </rPh>
    <rPh sb="4" eb="6">
      <t>ホウジン</t>
    </rPh>
    <rPh sb="6" eb="9">
      <t>ヨコハマシ</t>
    </rPh>
    <rPh sb="9" eb="11">
      <t>シゲン</t>
    </rPh>
    <rPh sb="11" eb="13">
      <t>ジュンカン</t>
    </rPh>
    <rPh sb="13" eb="15">
      <t>コウシャ</t>
    </rPh>
    <phoneticPr fontId="5"/>
  </si>
  <si>
    <t>横浜市住宅供給公社</t>
    <rPh sb="0" eb="3">
      <t>ヨコハマシ</t>
    </rPh>
    <rPh sb="3" eb="5">
      <t>ジュウタク</t>
    </rPh>
    <rPh sb="5" eb="7">
      <t>キョウキュウ</t>
    </rPh>
    <rPh sb="7" eb="9">
      <t>コウシャ</t>
    </rPh>
    <phoneticPr fontId="5"/>
  </si>
  <si>
    <t>公益財団法人横浜市建築助成公社</t>
    <rPh sb="0" eb="2">
      <t>コウエキ</t>
    </rPh>
    <rPh sb="2" eb="4">
      <t>ザイダン</t>
    </rPh>
    <rPh sb="4" eb="6">
      <t>ホウジン</t>
    </rPh>
    <rPh sb="6" eb="9">
      <t>ヨコハマシ</t>
    </rPh>
    <rPh sb="9" eb="11">
      <t>ケンチク</t>
    </rPh>
    <rPh sb="11" eb="13">
      <t>ジョセイ</t>
    </rPh>
    <rPh sb="13" eb="15">
      <t>コウシャ</t>
    </rPh>
    <phoneticPr fontId="5"/>
  </si>
  <si>
    <t>公益財団法人横浜市建築保全公社</t>
    <rPh sb="0" eb="2">
      <t>コウエキ</t>
    </rPh>
    <rPh sb="2" eb="4">
      <t>ザイダン</t>
    </rPh>
    <rPh sb="4" eb="6">
      <t>ホウジン</t>
    </rPh>
    <rPh sb="6" eb="9">
      <t>ヨコハマシ</t>
    </rPh>
    <rPh sb="9" eb="11">
      <t>ケンチク</t>
    </rPh>
    <rPh sb="11" eb="13">
      <t>ホゼン</t>
    </rPh>
    <rPh sb="13" eb="15">
      <t>コウシャ</t>
    </rPh>
    <phoneticPr fontId="5"/>
  </si>
  <si>
    <t>横浜シティ・エア・ターミナル株式会社</t>
    <rPh sb="0" eb="2">
      <t>ヨコハマ</t>
    </rPh>
    <rPh sb="14" eb="18">
      <t>カブシキガイシャ</t>
    </rPh>
    <phoneticPr fontId="5"/>
  </si>
  <si>
    <t>横浜高速鉄道株式会社</t>
    <rPh sb="0" eb="2">
      <t>ヨコハマ</t>
    </rPh>
    <rPh sb="2" eb="4">
      <t>コウソク</t>
    </rPh>
    <rPh sb="4" eb="6">
      <t>テツドウ</t>
    </rPh>
    <rPh sb="6" eb="10">
      <t>カブシキガイシャ</t>
    </rPh>
    <phoneticPr fontId="5"/>
  </si>
  <si>
    <t>一般社団法人横浜みなとみらい２１</t>
    <rPh sb="0" eb="2">
      <t>イッパン</t>
    </rPh>
    <rPh sb="2" eb="4">
      <t>シャダン</t>
    </rPh>
    <rPh sb="4" eb="6">
      <t>ホウジン</t>
    </rPh>
    <rPh sb="6" eb="8">
      <t>ヨコハマ</t>
    </rPh>
    <phoneticPr fontId="5"/>
  </si>
  <si>
    <t>株式会社横浜シーサイドライン</t>
    <rPh sb="0" eb="4">
      <t>カブシキガイシャ</t>
    </rPh>
    <phoneticPr fontId="5"/>
  </si>
  <si>
    <t>一般財団法人横浜市道路建設事業団</t>
    <rPh sb="0" eb="2">
      <t>イッパン</t>
    </rPh>
    <rPh sb="2" eb="4">
      <t>ザイダン</t>
    </rPh>
    <rPh sb="4" eb="6">
      <t>ホウジン</t>
    </rPh>
    <rPh sb="6" eb="9">
      <t>ヨコハマシ</t>
    </rPh>
    <rPh sb="9" eb="11">
      <t>ドウロ</t>
    </rPh>
    <rPh sb="11" eb="13">
      <t>ケンセツ</t>
    </rPh>
    <rPh sb="13" eb="16">
      <t>ジギョウダン</t>
    </rPh>
    <phoneticPr fontId="5"/>
  </si>
  <si>
    <t>株式会社横浜港国際流通センター</t>
    <rPh sb="0" eb="4">
      <t>カブシキガイシャ</t>
    </rPh>
    <rPh sb="4" eb="6">
      <t>ヨコハマ</t>
    </rPh>
    <rPh sb="6" eb="7">
      <t>コウ</t>
    </rPh>
    <rPh sb="7" eb="9">
      <t>コクサイ</t>
    </rPh>
    <rPh sb="9" eb="11">
      <t>リュウツウ</t>
    </rPh>
    <phoneticPr fontId="5"/>
  </si>
  <si>
    <t>横浜港埠頭株式会社</t>
    <rPh sb="0" eb="2">
      <t>ヨコハマ</t>
    </rPh>
    <rPh sb="2" eb="3">
      <t>コウ</t>
    </rPh>
    <rPh sb="3" eb="5">
      <t>フトウ</t>
    </rPh>
    <rPh sb="5" eb="7">
      <t>カブシキ</t>
    </rPh>
    <rPh sb="7" eb="9">
      <t>カイシャ</t>
    </rPh>
    <phoneticPr fontId="5"/>
  </si>
  <si>
    <t>公益財団法人帆船日本丸記念財団</t>
    <rPh sb="0" eb="2">
      <t>コウエキ</t>
    </rPh>
    <rPh sb="2" eb="4">
      <t>ザイダン</t>
    </rPh>
    <rPh sb="4" eb="6">
      <t>ホウジン</t>
    </rPh>
    <rPh sb="6" eb="8">
      <t>ハンセン</t>
    </rPh>
    <rPh sb="8" eb="11">
      <t>ニホンマル</t>
    </rPh>
    <rPh sb="11" eb="13">
      <t>キネン</t>
    </rPh>
    <rPh sb="13" eb="15">
      <t>ザイダン</t>
    </rPh>
    <phoneticPr fontId="5"/>
  </si>
  <si>
    <t>横浜ベイサイドマリーナ株式会社</t>
    <rPh sb="0" eb="2">
      <t>ヨコハマ</t>
    </rPh>
    <rPh sb="11" eb="15">
      <t>カブシキガイシャ</t>
    </rPh>
    <phoneticPr fontId="5"/>
  </si>
  <si>
    <t>横浜ウォーター株式会社</t>
    <rPh sb="0" eb="2">
      <t>ヨコハマ</t>
    </rPh>
    <rPh sb="7" eb="11">
      <t>カブシキガイシャ</t>
    </rPh>
    <phoneticPr fontId="5"/>
  </si>
  <si>
    <t>横浜交通開発株式会社</t>
    <rPh sb="0" eb="2">
      <t>ヨコハマ</t>
    </rPh>
    <rPh sb="2" eb="4">
      <t>コウツウ</t>
    </rPh>
    <rPh sb="4" eb="6">
      <t>カイハツ</t>
    </rPh>
    <rPh sb="6" eb="10">
      <t>カブシキガイシャ</t>
    </rPh>
    <phoneticPr fontId="5"/>
  </si>
  <si>
    <t>公益財団法人横浜市ふるさと歴史財団</t>
    <rPh sb="0" eb="6">
      <t>コウエキザイダンホウジン</t>
    </rPh>
    <rPh sb="6" eb="9">
      <t>ヨコハマシ</t>
    </rPh>
    <rPh sb="13" eb="15">
      <t>レキシ</t>
    </rPh>
    <rPh sb="15" eb="17">
      <t>ザイダン</t>
    </rPh>
    <phoneticPr fontId="5"/>
  </si>
  <si>
    <t>公益財団法人よこはま学校食育財団</t>
    <rPh sb="0" eb="2">
      <t>コウエキ</t>
    </rPh>
    <rPh sb="2" eb="4">
      <t>ザイダン</t>
    </rPh>
    <rPh sb="4" eb="6">
      <t>ホウジン</t>
    </rPh>
    <rPh sb="10" eb="12">
      <t>ガッコウ</t>
    </rPh>
    <rPh sb="12" eb="14">
      <t>ショクイク</t>
    </rPh>
    <rPh sb="14" eb="16">
      <t>ザイダン</t>
    </rPh>
    <phoneticPr fontId="3"/>
  </si>
  <si>
    <t>公立大学法人横浜市立大学</t>
    <rPh sb="0" eb="2">
      <t>コウリツ</t>
    </rPh>
    <rPh sb="2" eb="4">
      <t>ダイガク</t>
    </rPh>
    <rPh sb="4" eb="6">
      <t>ホウジン</t>
    </rPh>
    <rPh sb="6" eb="10">
      <t>ヨコハマシリツ</t>
    </rPh>
    <rPh sb="10" eb="12">
      <t>ダイガク</t>
    </rPh>
    <phoneticPr fontId="5"/>
  </si>
  <si>
    <t>横浜川崎国際港湾株式会社</t>
    <rPh sb="0" eb="2">
      <t>ヨコハマ</t>
    </rPh>
    <rPh sb="2" eb="4">
      <t>カワサキ</t>
    </rPh>
    <rPh sb="4" eb="6">
      <t>コクサイ</t>
    </rPh>
    <rPh sb="6" eb="8">
      <t>コウワン</t>
    </rPh>
    <rPh sb="8" eb="12">
      <t>カブシキガイシャ</t>
    </rPh>
    <phoneticPr fontId="3"/>
  </si>
  <si>
    <t>横浜市信用保証協会</t>
    <rPh sb="0" eb="3">
      <t>ヨコハマシ</t>
    </rPh>
    <rPh sb="3" eb="5">
      <t>シンヨウ</t>
    </rPh>
    <rPh sb="5" eb="7">
      <t>ホショウ</t>
    </rPh>
    <rPh sb="7" eb="9">
      <t>キョウカイ</t>
    </rPh>
    <phoneticPr fontId="21"/>
  </si>
  <si>
    <t>社会福祉法人横浜市社会福祉協議会</t>
    <rPh sb="0" eb="2">
      <t>シャカイ</t>
    </rPh>
    <rPh sb="2" eb="4">
      <t>フクシ</t>
    </rPh>
    <rPh sb="4" eb="6">
      <t>ホウジン</t>
    </rPh>
    <rPh sb="6" eb="9">
      <t>ヨコハマシ</t>
    </rPh>
    <rPh sb="9" eb="11">
      <t>シャカイ</t>
    </rPh>
    <rPh sb="11" eb="13">
      <t>フクシ</t>
    </rPh>
    <rPh sb="13" eb="16">
      <t>キョウギカイ</t>
    </rPh>
    <phoneticPr fontId="21"/>
  </si>
  <si>
    <t>社会福祉法人横浜市リハビリテーション事業団</t>
    <rPh sb="6" eb="9">
      <t>ヨコハマシ</t>
    </rPh>
    <rPh sb="18" eb="20">
      <t>ジギョウ</t>
    </rPh>
    <rPh sb="20" eb="21">
      <t>ダン</t>
    </rPh>
    <phoneticPr fontId="21"/>
  </si>
  <si>
    <t>▲843</t>
  </si>
  <si>
    <t>令和５年３月27日清算結了</t>
    <rPh sb="0" eb="2">
      <t>レイワ</t>
    </rPh>
    <rPh sb="3" eb="4">
      <t>ネン</t>
    </rPh>
    <rPh sb="5" eb="6">
      <t>ガツ</t>
    </rPh>
    <rPh sb="8" eb="9">
      <t>ニチ</t>
    </rPh>
    <rPh sb="9" eb="13">
      <t>セイサンケツリョウ</t>
    </rPh>
    <phoneticPr fontId="19"/>
  </si>
  <si>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</si>
  <si>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</si>
  <si>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</si>
  <si>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</si>
  <si>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</si>
  <si>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は、類似団体と比較して高くなっています。本市の経年比較では、将来負担比率は、企業会計・外郭団体等の借入金等の返済を進めてきたことにより、減少傾向にあります。実質公債費比率については、令和２・３年度は、分子の構成要素である元利償還金等から減算する特定財源が減少したことにより比率がやや上昇しました。令和４年度は、分母の構成要素である標準財政規模の増加に加え、分子の構成要素である元利償還金等が減少したことにより比率は減少しました。</t>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</si>
  <si>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</si>
  <si>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</si>
  <si>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</si>
  <si>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類似団体と比較すると、将来負担比率は高い水準にある一方、有形固定資産減価償却率は、道路、庁舎、橋りょう・トンネルの整備などを進めたこと等により、低い水準となっています。
本市の経年比較では、将来負担比率は、企業会計・外郭団体等の借入金等の返済を進めてきたことにより、減少傾向にあります。
有形固定資産減価償却率は、令和元年度及び２年度の一時的な減少要因は、市庁舎などの取得資産の減価償却が進んだことなどにより、令和３年度及び令和４年度は前年度と比較して増加しています。今後も、将来負担比率と有形固定資産減価償却率の推移などに留意しながら、「施策の推進と財政の健全性の維持」の両立の観点から、計画的な市債活用や借入金残高の管理など、持続可能な財政運営を進めていきます。</t>
    <rPh sb="210" eb="211">
      <t>オヨ</t>
    </rPh>
    <rPh sb="212" eb="214">
      <t>レイワ</t>
    </rPh>
    <rPh sb="215" eb="217">
      <t>ネンド</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</si>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</sst>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2" xfId="15" applyFont="1" applyFill="1" applyBorder="1" applyAlignment="1" applyProtection="1">
      <alignment horizontal="left" vertical="center" shrinkToFit="1"/>
      <protection locked="0"/>
    </xf>
    <xf numFmtId="0" fontId="34" fillId="0" borderId="113" xfId="15" applyFont="1" applyFill="1" applyBorder="1" applyAlignment="1" applyProtection="1">
      <alignment horizontal="left" vertical="center" shrinkToFit="1"/>
      <protection locked="0"/>
    </xf>
    <xf numFmtId="0" fontId="34" fillId="0" borderId="114" xfId="15" applyFont="1" applyFill="1" applyBorder="1" applyAlignment="1" applyProtection="1">
      <alignment horizontal="lef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38" fillId="0" borderId="40" xfId="16" applyFont="1" applyBorder="1" applyAlignment="1" applyProtection="1">
      <alignment horizontal="left" vertical="top" wrapText="1"/>
      <protection locked="0"/>
    </xf>
    <xf numFmtId="0" fontId="38" fillId="0" borderId="56"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65" xfId="16" applyFont="1" applyBorder="1" applyAlignment="1" applyProtection="1">
      <alignment horizontal="left" vertical="top" wrapText="1"/>
      <protection locked="0"/>
    </xf>
    <xf numFmtId="0" fontId="38" fillId="0" borderId="5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1" xfId="16" applyFont="1" applyBorder="1" applyAlignment="1" applyProtection="1">
      <alignment horizontal="left" vertical="top" wrapText="1"/>
      <protection locked="0"/>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87FF824-6A67-4D76-B8B1-BC3C754E221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54945</c:v>
                </c:pt>
                <c:pt idx="1">
                  <c:v>57132</c:v>
                </c:pt>
                <c:pt idx="2">
                  <c:v>58766</c:v>
                </c:pt>
                <c:pt idx="3">
                  <c:v>62482</c:v>
                </c:pt>
                <c:pt idx="4">
                  <c:v>59288</c:v>
                </c:pt>
              </c:numCache>
            </c:numRef>
          </c:val>
          <c:smooth val="0"/>
          <c:extLst>
            <c:ext xmlns:c16="http://schemas.microsoft.com/office/drawing/2014/chart" uri="{C3380CC4-5D6E-409C-BE32-E72D297353CC}">
              <c16:uniqueId val="{00000000-8430-42DC-A5D5-BE253798B7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62800</c:v>
                </c:pt>
                <c:pt idx="1">
                  <c:v>62653</c:v>
                </c:pt>
                <c:pt idx="2">
                  <c:v>60904</c:v>
                </c:pt>
                <c:pt idx="3">
                  <c:v>84110</c:v>
                </c:pt>
                <c:pt idx="4">
                  <c:v>55695</c:v>
                </c:pt>
              </c:numCache>
            </c:numRef>
          </c:val>
          <c:smooth val="0"/>
          <c:extLst>
            <c:ext xmlns:c16="http://schemas.microsoft.com/office/drawing/2014/chart" uri="{C3380CC4-5D6E-409C-BE32-E72D297353CC}">
              <c16:uniqueId val="{00000001-8430-42DC-A5D5-BE253798B77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0.51</c:v>
                </c:pt>
                <c:pt idx="1">
                  <c:v>0.86</c:v>
                </c:pt>
                <c:pt idx="2">
                  <c:v>0.7</c:v>
                </c:pt>
                <c:pt idx="3">
                  <c:v>1.4</c:v>
                </c:pt>
                <c:pt idx="4">
                  <c:v>2.0099999999999998</c:v>
                </c:pt>
              </c:numCache>
            </c:numRef>
          </c:val>
          <c:extLst>
            <c:ext xmlns:c16="http://schemas.microsoft.com/office/drawing/2014/chart" uri="{C3380CC4-5D6E-409C-BE32-E72D297353CC}">
              <c16:uniqueId val="{00000000-C67E-4C11-A1D1-6E8D71D5C0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2.31</c:v>
                </c:pt>
                <c:pt idx="1">
                  <c:v>0.84</c:v>
                </c:pt>
                <c:pt idx="2">
                  <c:v>1.19</c:v>
                </c:pt>
                <c:pt idx="3">
                  <c:v>3.13</c:v>
                </c:pt>
                <c:pt idx="4">
                  <c:v>3.19</c:v>
                </c:pt>
              </c:numCache>
            </c:numRef>
          </c:val>
          <c:extLst>
            <c:ext xmlns:c16="http://schemas.microsoft.com/office/drawing/2014/chart" uri="{C3380CC4-5D6E-409C-BE32-E72D297353CC}">
              <c16:uniqueId val="{00000001-C67E-4C11-A1D1-6E8D71D5C0E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-1.75</c:v>
                </c:pt>
                <c:pt idx="1">
                  <c:v>-1.21</c:v>
                </c:pt>
                <c:pt idx="2">
                  <c:v>-0.02</c:v>
                </c:pt>
                <c:pt idx="3">
                  <c:v>2.4500000000000002</c:v>
                </c:pt>
                <c:pt idx="4">
                  <c:v>0.02</c:v>
                </c:pt>
              </c:numCache>
            </c:numRef>
          </c:val>
          <c:smooth val="0"/>
          <c:extLst>
            <c:ext xmlns:c16="http://schemas.microsoft.com/office/drawing/2014/chart" uri="{C3380CC4-5D6E-409C-BE32-E72D297353CC}">
              <c16:uniqueId val="{00000002-C67E-4C11-A1D1-6E8D71D5C0E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1.44</c:v>
                </c:pt>
                <c:pt idx="2">
                  <c:v>#N/A</c:v>
                </c:pt>
                <c:pt idx="3">
                  <c:v>1.73</c:v>
                </c:pt>
                <c:pt idx="4">
                  <c:v>#N/A</c:v>
                </c:pt>
                <c:pt idx="5">
                  <c:v>0.54</c:v>
                </c:pt>
                <c:pt idx="6">
                  <c:v>#N/A</c:v>
                </c:pt>
                <c:pt idx="7">
                  <c:v>0.54</c:v>
                </c:pt>
                <c:pt idx="8">
                  <c:v>#N/A</c:v>
                </c:pt>
                <c:pt idx="9">
                  <c:v>0.23</c:v>
                </c:pt>
              </c:numCache>
            </c:numRef>
          </c:val>
          <c:extLst>
            <c:ext xmlns:c16="http://schemas.microsoft.com/office/drawing/2014/chart" uri="{C3380CC4-5D6E-409C-BE32-E72D297353CC}">
              <c16:uniqueId val="{00000000-C7C9-42E4-94CA-17606618FB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7C9-42E4-94CA-17606618FB5E}"/>
            </c:ext>
          </c:extLst>
        </c:ser>
        <c:ser>
          <c:idx val="2"/>
          <c:order val="2"/>
          <c:tx>
            <c:strRef>
              <c:f>データシート!$A$29</c:f>
              <c:strCache>
                <c:ptCount val="1"/>
                <c:pt idx="0">
                  <c:v>自動車事業会計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0.68</c:v>
                </c:pt>
                <c:pt idx="2">
                  <c:v>#N/A</c:v>
                </c:pt>
                <c:pt idx="3">
                  <c:v>0.68</c:v>
                </c:pt>
                <c:pt idx="4">
                  <c:v>#N/A</c:v>
                </c:pt>
                <c:pt idx="5">
                  <c:v>0.44</c:v>
                </c:pt>
                <c:pt idx="6">
                  <c:v>#N/A</c:v>
                </c:pt>
                <c:pt idx="7">
                  <c:v>0.44</c:v>
                </c:pt>
                <c:pt idx="8">
                  <c:v>#N/A</c:v>
                </c:pt>
                <c:pt idx="9">
                  <c:v>0.47</c:v>
                </c:pt>
              </c:numCache>
            </c:numRef>
          </c:val>
          <c:extLst>
            <c:ext xmlns:c16="http://schemas.microsoft.com/office/drawing/2014/chart" uri="{C3380CC4-5D6E-409C-BE32-E72D297353CC}">
              <c16:uniqueId val="{00000002-C7C9-42E4-94CA-17606618FB5E}"/>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0.51</c:v>
                </c:pt>
                <c:pt idx="2">
                  <c:v>#N/A</c:v>
                </c:pt>
                <c:pt idx="3">
                  <c:v>0.47</c:v>
                </c:pt>
                <c:pt idx="4">
                  <c:v>#N/A</c:v>
                </c:pt>
                <c:pt idx="5">
                  <c:v>0.48</c:v>
                </c:pt>
                <c:pt idx="6">
                  <c:v>#N/A</c:v>
                </c:pt>
                <c:pt idx="7">
                  <c:v>0.47</c:v>
                </c:pt>
                <c:pt idx="8">
                  <c:v>#N/A</c:v>
                </c:pt>
                <c:pt idx="9">
                  <c:v>0.49</c:v>
                </c:pt>
              </c:numCache>
            </c:numRef>
          </c:val>
          <c:extLst>
            <c:ext xmlns:c16="http://schemas.microsoft.com/office/drawing/2014/chart" uri="{C3380CC4-5D6E-409C-BE32-E72D297353CC}">
              <c16:uniqueId val="{00000003-C7C9-42E4-94CA-17606618FB5E}"/>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0.26</c:v>
                </c:pt>
                <c:pt idx="2">
                  <c:v>#N/A</c:v>
                </c:pt>
                <c:pt idx="3">
                  <c:v>0.25</c:v>
                </c:pt>
                <c:pt idx="4">
                  <c:v>#N/A</c:v>
                </c:pt>
                <c:pt idx="5">
                  <c:v>0.26</c:v>
                </c:pt>
                <c:pt idx="6">
                  <c:v>#N/A</c:v>
                </c:pt>
                <c:pt idx="7">
                  <c:v>0.57999999999999996</c:v>
                </c:pt>
                <c:pt idx="8">
                  <c:v>#N/A</c:v>
                </c:pt>
                <c:pt idx="9">
                  <c:v>0.75</c:v>
                </c:pt>
              </c:numCache>
            </c:numRef>
          </c:val>
          <c:extLst>
            <c:ext xmlns:c16="http://schemas.microsoft.com/office/drawing/2014/chart" uri="{C3380CC4-5D6E-409C-BE32-E72D297353CC}">
              <c16:uniqueId val="{00000004-C7C9-42E4-94CA-17606618FB5E}"/>
            </c:ext>
          </c:extLst>
        </c:ser>
        <c:ser>
          <c:idx val="5"/>
          <c:order val="5"/>
          <c:tx>
            <c:strRef>
              <c:f>データシート!$A$32</c:f>
              <c:strCache>
                <c:ptCount val="1"/>
                <c:pt idx="0">
                  <c:v>介護保険事業費会計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0.59</c:v>
                </c:pt>
                <c:pt idx="2">
                  <c:v>#N/A</c:v>
                </c:pt>
                <c:pt idx="3">
                  <c:v>0.44</c:v>
                </c:pt>
                <c:pt idx="4">
                  <c:v>#N/A</c:v>
                </c:pt>
                <c:pt idx="5">
                  <c:v>1.21</c:v>
                </c:pt>
                <c:pt idx="6">
                  <c:v>#N/A</c:v>
                </c:pt>
                <c:pt idx="7">
                  <c:v>1.1599999999999999</c:v>
                </c:pt>
                <c:pt idx="8">
                  <c:v>#N/A</c:v>
                </c:pt>
                <c:pt idx="9">
                  <c:v>1.46</c:v>
                </c:pt>
              </c:numCache>
            </c:numRef>
          </c:val>
          <c:extLst>
            <c:ext xmlns:c16="http://schemas.microsoft.com/office/drawing/2014/chart" uri="{C3380CC4-5D6E-409C-BE32-E72D297353CC}">
              <c16:uniqueId val="{00000005-C7C9-42E4-94CA-17606618FB5E}"/>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0.21</c:v>
                </c:pt>
                <c:pt idx="2">
                  <c:v>#N/A</c:v>
                </c:pt>
                <c:pt idx="3">
                  <c:v>0.44</c:v>
                </c:pt>
                <c:pt idx="4">
                  <c:v>#N/A</c:v>
                </c:pt>
                <c:pt idx="5">
                  <c:v>0.56000000000000005</c:v>
                </c:pt>
                <c:pt idx="6">
                  <c:v>#N/A</c:v>
                </c:pt>
                <c:pt idx="7">
                  <c:v>1.1200000000000001</c:v>
                </c:pt>
                <c:pt idx="8">
                  <c:v>#N/A</c:v>
                </c:pt>
                <c:pt idx="9">
                  <c:v>1.55</c:v>
                </c:pt>
              </c:numCache>
            </c:numRef>
          </c:val>
          <c:extLst>
            <c:ext xmlns:c16="http://schemas.microsoft.com/office/drawing/2014/chart" uri="{C3380CC4-5D6E-409C-BE32-E72D297353CC}">
              <c16:uniqueId val="{00000006-C7C9-42E4-94CA-17606618FB5E}"/>
            </c:ext>
          </c:extLst>
        </c:ser>
        <c:ser>
          <c:idx val="7"/>
          <c:order val="7"/>
          <c:tx>
            <c:strRef>
              <c:f>データシート!$A$34</c:f>
              <c:strCache>
                <c:ptCount val="1"/>
                <c:pt idx="0">
                  <c:v>国民健康保険事業費会計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0.45</c:v>
                </c:pt>
                <c:pt idx="2">
                  <c:v>#N/A</c:v>
                </c:pt>
                <c:pt idx="3">
                  <c:v>0.34</c:v>
                </c:pt>
                <c:pt idx="4">
                  <c:v>#N/A</c:v>
                </c:pt>
                <c:pt idx="5">
                  <c:v>0.86</c:v>
                </c:pt>
                <c:pt idx="6">
                  <c:v>#N/A</c:v>
                </c:pt>
                <c:pt idx="7">
                  <c:v>1.38</c:v>
                </c:pt>
                <c:pt idx="8">
                  <c:v>#N/A</c:v>
                </c:pt>
                <c:pt idx="9">
                  <c:v>1.59</c:v>
                </c:pt>
              </c:numCache>
            </c:numRef>
          </c:val>
          <c:extLst>
            <c:ext xmlns:c16="http://schemas.microsoft.com/office/drawing/2014/chart" uri="{C3380CC4-5D6E-409C-BE32-E72D297353CC}">
              <c16:uniqueId val="{00000007-C7C9-42E4-94CA-17606618FB5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2.34</c:v>
                </c:pt>
                <c:pt idx="2">
                  <c:v>#N/A</c:v>
                </c:pt>
                <c:pt idx="3">
                  <c:v>2.34</c:v>
                </c:pt>
                <c:pt idx="4">
                  <c:v>#N/A</c:v>
                </c:pt>
                <c:pt idx="5">
                  <c:v>2.15</c:v>
                </c:pt>
                <c:pt idx="6">
                  <c:v>#N/A</c:v>
                </c:pt>
                <c:pt idx="7">
                  <c:v>2.4500000000000002</c:v>
                </c:pt>
                <c:pt idx="8">
                  <c:v>#N/A</c:v>
                </c:pt>
                <c:pt idx="9">
                  <c:v>3.01</c:v>
                </c:pt>
              </c:numCache>
            </c:numRef>
          </c:val>
          <c:extLst>
            <c:ext xmlns:c16="http://schemas.microsoft.com/office/drawing/2014/chart" uri="{C3380CC4-5D6E-409C-BE32-E72D297353CC}">
              <c16:uniqueId val="{00000008-C7C9-42E4-94CA-17606618FB5E}"/>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4.3099999999999996</c:v>
                </c:pt>
                <c:pt idx="2">
                  <c:v>#N/A</c:v>
                </c:pt>
                <c:pt idx="3">
                  <c:v>4.46</c:v>
                </c:pt>
                <c:pt idx="4">
                  <c:v>#N/A</c:v>
                </c:pt>
                <c:pt idx="5">
                  <c:v>4.5</c:v>
                </c:pt>
                <c:pt idx="6">
                  <c:v>#N/A</c:v>
                </c:pt>
                <c:pt idx="7">
                  <c:v>4.82</c:v>
                </c:pt>
                <c:pt idx="8">
                  <c:v>#N/A</c:v>
                </c:pt>
                <c:pt idx="9">
                  <c:v>5.63</c:v>
                </c:pt>
              </c:numCache>
            </c:numRef>
          </c:val>
          <c:extLst>
            <c:ext xmlns:c16="http://schemas.microsoft.com/office/drawing/2014/chart" uri="{C3380CC4-5D6E-409C-BE32-E72D297353CC}">
              <c16:uniqueId val="{00000009-C7C9-42E4-94CA-17606618FB5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183591</c:v>
                </c:pt>
                <c:pt idx="5">
                  <c:v>175855</c:v>
                </c:pt>
                <c:pt idx="8">
                  <c:v>166684</c:v>
                </c:pt>
                <c:pt idx="11">
                  <c:v>156175</c:v>
                </c:pt>
                <c:pt idx="14">
                  <c:v>169860</c:v>
                </c:pt>
              </c:numCache>
            </c:numRef>
          </c:val>
          <c:extLst>
            <c:ext xmlns:c16="http://schemas.microsoft.com/office/drawing/2014/chart" uri="{C3380CC4-5D6E-409C-BE32-E72D297353CC}">
              <c16:uniqueId val="{00000000-6112-4BB2-9FA2-166B0374A8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3</c:v>
                </c:pt>
                <c:pt idx="9">
                  <c:v>0</c:v>
                </c:pt>
                <c:pt idx="12">
                  <c:v>0</c:v>
                </c:pt>
              </c:numCache>
            </c:numRef>
          </c:val>
          <c:extLst>
            <c:ext xmlns:c16="http://schemas.microsoft.com/office/drawing/2014/chart" uri="{C3380CC4-5D6E-409C-BE32-E72D297353CC}">
              <c16:uniqueId val="{00000001-6112-4BB2-9FA2-166B0374A8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1655</c:v>
                </c:pt>
                <c:pt idx="3">
                  <c:v>2556</c:v>
                </c:pt>
                <c:pt idx="6">
                  <c:v>3804</c:v>
                </c:pt>
                <c:pt idx="9">
                  <c:v>3327</c:v>
                </c:pt>
                <c:pt idx="12">
                  <c:v>3328</c:v>
                </c:pt>
              </c:numCache>
            </c:numRef>
          </c:val>
          <c:extLst>
            <c:ext xmlns:c16="http://schemas.microsoft.com/office/drawing/2014/chart" uri="{C3380CC4-5D6E-409C-BE32-E72D297353CC}">
              <c16:uniqueId val="{00000002-6112-4BB2-9FA2-166B0374A8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12-4BB2-9FA2-166B0374A8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53308</c:v>
                </c:pt>
                <c:pt idx="3">
                  <c:v>48636</c:v>
                </c:pt>
                <c:pt idx="6">
                  <c:v>43151</c:v>
                </c:pt>
                <c:pt idx="9">
                  <c:v>43269</c:v>
                </c:pt>
                <c:pt idx="12">
                  <c:v>42493</c:v>
                </c:pt>
              </c:numCache>
            </c:numRef>
          </c:val>
          <c:extLst>
            <c:ext xmlns:c16="http://schemas.microsoft.com/office/drawing/2014/chart" uri="{C3380CC4-5D6E-409C-BE32-E72D297353CC}">
              <c16:uniqueId val="{00000004-6112-4BB2-9FA2-166B0374A8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66507</c:v>
                </c:pt>
                <c:pt idx="3">
                  <c:v>61378</c:v>
                </c:pt>
                <c:pt idx="6">
                  <c:v>60203</c:v>
                </c:pt>
                <c:pt idx="9">
                  <c:v>61101</c:v>
                </c:pt>
                <c:pt idx="12">
                  <c:v>61172</c:v>
                </c:pt>
              </c:numCache>
            </c:numRef>
          </c:val>
          <c:extLst>
            <c:ext xmlns:c16="http://schemas.microsoft.com/office/drawing/2014/chart" uri="{C3380CC4-5D6E-409C-BE32-E72D297353CC}">
              <c16:uniqueId val="{00000005-6112-4BB2-9FA2-166B0374A8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38039</c:v>
                </c:pt>
                <c:pt idx="3">
                  <c:v>37686</c:v>
                </c:pt>
                <c:pt idx="6">
                  <c:v>29478</c:v>
                </c:pt>
                <c:pt idx="9">
                  <c:v>23891</c:v>
                </c:pt>
                <c:pt idx="12">
                  <c:v>22518</c:v>
                </c:pt>
              </c:numCache>
            </c:numRef>
          </c:val>
          <c:extLst>
            <c:ext xmlns:c16="http://schemas.microsoft.com/office/drawing/2014/chart" uri="{C3380CC4-5D6E-409C-BE32-E72D297353CC}">
              <c16:uniqueId val="{00000006-6112-4BB2-9FA2-166B0374A8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105495</c:v>
                </c:pt>
                <c:pt idx="3">
                  <c:v>119475</c:v>
                </c:pt>
                <c:pt idx="6">
                  <c:v>122220</c:v>
                </c:pt>
                <c:pt idx="9">
                  <c:v>114468</c:v>
                </c:pt>
                <c:pt idx="12">
                  <c:v>114870</c:v>
                </c:pt>
              </c:numCache>
            </c:numRef>
          </c:val>
          <c:extLst>
            <c:ext xmlns:c16="http://schemas.microsoft.com/office/drawing/2014/chart" uri="{C3380CC4-5D6E-409C-BE32-E72D297353CC}">
              <c16:uniqueId val="{00000007-6112-4BB2-9FA2-166B0374A8E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81413</c:v>
                </c:pt>
                <c:pt idx="2">
                  <c:v>#N/A</c:v>
                </c:pt>
                <c:pt idx="3">
                  <c:v>#N/A</c:v>
                </c:pt>
                <c:pt idx="4">
                  <c:v>93876</c:v>
                </c:pt>
                <c:pt idx="5">
                  <c:v>#N/A</c:v>
                </c:pt>
                <c:pt idx="6">
                  <c:v>#N/A</c:v>
                </c:pt>
                <c:pt idx="7">
                  <c:v>92175</c:v>
                </c:pt>
                <c:pt idx="8">
                  <c:v>#N/A</c:v>
                </c:pt>
                <c:pt idx="9">
                  <c:v>#N/A</c:v>
                </c:pt>
                <c:pt idx="10">
                  <c:v>89881</c:v>
                </c:pt>
                <c:pt idx="11">
                  <c:v>#N/A</c:v>
                </c:pt>
                <c:pt idx="12">
                  <c:v>#N/A</c:v>
                </c:pt>
                <c:pt idx="13">
                  <c:v>74521</c:v>
                </c:pt>
                <c:pt idx="14">
                  <c:v>#N/A</c:v>
                </c:pt>
              </c:numCache>
            </c:numRef>
          </c:val>
          <c:smooth val="0"/>
          <c:extLst>
            <c:ext xmlns:c16="http://schemas.microsoft.com/office/drawing/2014/chart" uri="{C3380CC4-5D6E-409C-BE32-E72D297353CC}">
              <c16:uniqueId val="{00000008-6112-4BB2-9FA2-166B0374A8E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1377858</c:v>
                </c:pt>
                <c:pt idx="5">
                  <c:v>1367852</c:v>
                </c:pt>
                <c:pt idx="8">
                  <c:v>1348979</c:v>
                </c:pt>
                <c:pt idx="11">
                  <c:v>1344210</c:v>
                </c:pt>
                <c:pt idx="14">
                  <c:v>1306678</c:v>
                </c:pt>
              </c:numCache>
            </c:numRef>
          </c:val>
          <c:extLst>
            <c:ext xmlns:c16="http://schemas.microsoft.com/office/drawing/2014/chart" uri="{C3380CC4-5D6E-409C-BE32-E72D297353CC}">
              <c16:uniqueId val="{00000000-08F9-4CC9-A684-7E34094201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746716</c:v>
                </c:pt>
                <c:pt idx="5">
                  <c:v>777314</c:v>
                </c:pt>
                <c:pt idx="8">
                  <c:v>777426</c:v>
                </c:pt>
                <c:pt idx="11">
                  <c:v>691902</c:v>
                </c:pt>
                <c:pt idx="14">
                  <c:v>689257</c:v>
                </c:pt>
              </c:numCache>
            </c:numRef>
          </c:val>
          <c:extLst>
            <c:ext xmlns:c16="http://schemas.microsoft.com/office/drawing/2014/chart" uri="{C3380CC4-5D6E-409C-BE32-E72D297353CC}">
              <c16:uniqueId val="{00000001-08F9-4CC9-A684-7E34094201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182347</c:v>
                </c:pt>
                <c:pt idx="5">
                  <c:v>181000</c:v>
                </c:pt>
                <c:pt idx="8">
                  <c:v>183880</c:v>
                </c:pt>
                <c:pt idx="11">
                  <c:v>251655</c:v>
                </c:pt>
                <c:pt idx="14">
                  <c:v>301421</c:v>
                </c:pt>
              </c:numCache>
            </c:numRef>
          </c:val>
          <c:extLst>
            <c:ext xmlns:c16="http://schemas.microsoft.com/office/drawing/2014/chart" uri="{C3380CC4-5D6E-409C-BE32-E72D297353CC}">
              <c16:uniqueId val="{00000002-08F9-4CC9-A684-7E34094201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F9-4CC9-A684-7E34094201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F9-4CC9-A684-7E34094201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50501</c:v>
                </c:pt>
                <c:pt idx="3">
                  <c:v>38574</c:v>
                </c:pt>
                <c:pt idx="6">
                  <c:v>39544</c:v>
                </c:pt>
                <c:pt idx="9">
                  <c:v>10655</c:v>
                </c:pt>
                <c:pt idx="12">
                  <c:v>7981</c:v>
                </c:pt>
              </c:numCache>
            </c:numRef>
          </c:val>
          <c:extLst>
            <c:ext xmlns:c16="http://schemas.microsoft.com/office/drawing/2014/chart" uri="{C3380CC4-5D6E-409C-BE32-E72D297353CC}">
              <c16:uniqueId val="{00000005-08F9-4CC9-A684-7E34094201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207077</c:v>
                </c:pt>
                <c:pt idx="3">
                  <c:v>204782</c:v>
                </c:pt>
                <c:pt idx="6">
                  <c:v>205583</c:v>
                </c:pt>
                <c:pt idx="9">
                  <c:v>207868</c:v>
                </c:pt>
                <c:pt idx="12">
                  <c:v>207090</c:v>
                </c:pt>
              </c:numCache>
            </c:numRef>
          </c:val>
          <c:extLst>
            <c:ext xmlns:c16="http://schemas.microsoft.com/office/drawing/2014/chart" uri="{C3380CC4-5D6E-409C-BE32-E72D297353CC}">
              <c16:uniqueId val="{00000006-08F9-4CC9-A684-7E34094201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105</c:v>
                </c:pt>
                <c:pt idx="3">
                  <c:v>0</c:v>
                </c:pt>
                <c:pt idx="6">
                  <c:v>0</c:v>
                </c:pt>
                <c:pt idx="9">
                  <c:v>0</c:v>
                </c:pt>
                <c:pt idx="12">
                  <c:v>0</c:v>
                </c:pt>
              </c:numCache>
            </c:numRef>
          </c:val>
          <c:extLst>
            <c:ext xmlns:c16="http://schemas.microsoft.com/office/drawing/2014/chart" uri="{C3380CC4-5D6E-409C-BE32-E72D297353CC}">
              <c16:uniqueId val="{00000007-08F9-4CC9-A684-7E34094201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520361</c:v>
                </c:pt>
                <c:pt idx="3">
                  <c:v>493202</c:v>
                </c:pt>
                <c:pt idx="6">
                  <c:v>467958</c:v>
                </c:pt>
                <c:pt idx="9">
                  <c:v>454545</c:v>
                </c:pt>
                <c:pt idx="12">
                  <c:v>460674</c:v>
                </c:pt>
              </c:numCache>
            </c:numRef>
          </c:val>
          <c:extLst>
            <c:ext xmlns:c16="http://schemas.microsoft.com/office/drawing/2014/chart" uri="{C3380CC4-5D6E-409C-BE32-E72D297353CC}">
              <c16:uniqueId val="{00000008-08F9-4CC9-A684-7E34094201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41831</c:v>
                </c:pt>
                <c:pt idx="3">
                  <c:v>95988</c:v>
                </c:pt>
                <c:pt idx="6">
                  <c:v>91230</c:v>
                </c:pt>
                <c:pt idx="9">
                  <c:v>76748</c:v>
                </c:pt>
                <c:pt idx="12">
                  <c:v>61995</c:v>
                </c:pt>
              </c:numCache>
            </c:numRef>
          </c:val>
          <c:extLst>
            <c:ext xmlns:c16="http://schemas.microsoft.com/office/drawing/2014/chart" uri="{C3380CC4-5D6E-409C-BE32-E72D297353CC}">
              <c16:uniqueId val="{00000009-08F9-4CC9-A684-7E34094201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2639495</c:v>
                </c:pt>
                <c:pt idx="3">
                  <c:v>2671095</c:v>
                </c:pt>
                <c:pt idx="6">
                  <c:v>2678080</c:v>
                </c:pt>
                <c:pt idx="9">
                  <c:v>2701273</c:v>
                </c:pt>
                <c:pt idx="12">
                  <c:v>2699944</c:v>
                </c:pt>
              </c:numCache>
            </c:numRef>
          </c:val>
          <c:extLst>
            <c:ext xmlns:c16="http://schemas.microsoft.com/office/drawing/2014/chart" uri="{C3380CC4-5D6E-409C-BE32-E72D297353CC}">
              <c16:uniqueId val="{0000000A-08F9-4CC9-A684-7E34094201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1152448</c:v>
                </c:pt>
                <c:pt idx="2">
                  <c:v>#N/A</c:v>
                </c:pt>
                <c:pt idx="3">
                  <c:v>#N/A</c:v>
                </c:pt>
                <c:pt idx="4">
                  <c:v>1177474</c:v>
                </c:pt>
                <c:pt idx="5">
                  <c:v>#N/A</c:v>
                </c:pt>
                <c:pt idx="6">
                  <c:v>#N/A</c:v>
                </c:pt>
                <c:pt idx="7">
                  <c:v>1172110</c:v>
                </c:pt>
                <c:pt idx="8">
                  <c:v>#N/A</c:v>
                </c:pt>
                <c:pt idx="9">
                  <c:v>#N/A</c:v>
                </c:pt>
                <c:pt idx="10">
                  <c:v>1163322</c:v>
                </c:pt>
                <c:pt idx="11">
                  <c:v>#N/A</c:v>
                </c:pt>
                <c:pt idx="12">
                  <c:v>#N/A</c:v>
                </c:pt>
                <c:pt idx="13">
                  <c:v>1140329</c:v>
                </c:pt>
                <c:pt idx="14">
                  <c:v>#N/A</c:v>
                </c:pt>
              </c:numCache>
            </c:numRef>
          </c:val>
          <c:smooth val="0"/>
          <c:extLst>
            <c:ext xmlns:c16="http://schemas.microsoft.com/office/drawing/2014/chart" uri="{C3380CC4-5D6E-409C-BE32-E72D297353CC}">
              <c16:uniqueId val="{0000000B-08F9-4CC9-A684-7E34094201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11352</c:v>
                </c:pt>
                <c:pt idx="1">
                  <c:v>31319</c:v>
                </c:pt>
                <c:pt idx="2">
                  <c:v>31352</c:v>
                </c:pt>
              </c:numCache>
            </c:numRef>
          </c:val>
          <c:extLst>
            <c:ext xmlns:c16="http://schemas.microsoft.com/office/drawing/2014/chart" uri="{C3380CC4-5D6E-409C-BE32-E72D297353CC}">
              <c16:uniqueId val="{00000000-3A70-490A-A04E-950F382574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A70-490A-A04E-950F382574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17419</c:v>
                </c:pt>
                <c:pt idx="1">
                  <c:v>18338</c:v>
                </c:pt>
                <c:pt idx="2">
                  <c:v>18475</c:v>
                </c:pt>
              </c:numCache>
            </c:numRef>
          </c:val>
          <c:extLst>
            <c:ext xmlns:c16="http://schemas.microsoft.com/office/drawing/2014/chart" uri="{C3380CC4-5D6E-409C-BE32-E72D297353CC}">
              <c16:uniqueId val="{00000002-3A70-490A-A04E-950F3825745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{85AB526F-C980-4FE6-9A8F-194797CA559A}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35D-4274-9134-7E5906052F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{B22E393F-8198-470E-B3BC-F762D16F13EB}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5D-4274-9134-7E5906052F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{6EE15BE5-AC03-491C-9ED7-A6BCE958D4D0}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5D-4274-9134-7E5906052F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{6B396CD1-30B2-436A-A6A2-9EA61E502B1E}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5D-4274-9134-7E5906052F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{B4D3A786-F708-47DD-8AC2-12AA9929AE50}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5D-4274-9134-7E5906052FDD}"/>
                </c:ext>
              </c:extLst>
            </c:dLbl>
            <c:dLbl>
              <c:idx val="8"/>
              <c:layout>
                <c:manualLayout>
                  <c:x val="-4.3394229595927265E-2"/>
                  <c:y val="-5.6807803426627772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{A6A7793C-23FF-4702-B02E-D1144D9E868B}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35D-4274-9134-7E5906052FDD}"/>
                </c:ext>
              </c:extLst>
            </c:dLbl>
            <c:dLbl>
              <c:idx val="16"/>
              <c:layout>
                <c:manualLayout>
                  <c:x val="-2.0637271704541188E-2"/>
                  <c:y val="-7.267028078510283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{8A548E52-91C3-49EB-AE30-970AFEAF11BB}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35D-4274-9134-7E5906052FD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{D13F1D84-5883-445B-8E3B-A1F5C6441070}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35D-4274-9134-7E5906052FD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{792A2C9D-51E3-4594-BC03-DBDCAF77F6B9}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35D-4274-9134-7E5906052F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56.4</c:v>
                </c:pt>
                <c:pt idx="8">
                  <c:v>55.4</c:v>
                </c:pt>
                <c:pt idx="16">
                  <c:v>55.3</c:v>
                </c:pt>
                <c:pt idx="24">
                  <c:v>57.1</c:v>
                </c:pt>
                <c:pt idx="32">
                  <c:v>59</c:v>
                </c:pt>
              </c:numCache>
            </c:numRef>
          </c:xVal>
          <c:yVal>
            <c:numRef>
              <c:f>公会計指標分析・財政指標組合せ分析表!$BP$51:$DC$51</c:f>
              <c:numCache>
                <c:formatCode>#,##0.0;"▲ "#,##0.0</c:formatCode>
                <c:ptCount val="40"/>
                <c:pt idx="0">
                  <c:v>138.5</c:v>
                </c:pt>
                <c:pt idx="8">
                  <c:v>140.4</c:v>
                </c:pt>
                <c:pt idx="16">
                  <c:v>137.4</c:v>
                </c:pt>
                <c:pt idx="24">
                  <c:v>129.9</c:v>
                </c:pt>
                <c:pt idx="32">
                  <c:v>129.19999999999999</c:v>
                </c:pt>
              </c:numCache>
            </c:numRef>
          </c:yVal>
          <c:smooth val="0"/>
          <c:extLst>
            <c:ext xmlns:c16="http://schemas.microsoft.com/office/drawing/2014/chart" uri="{C3380CC4-5D6E-409C-BE32-E72D297353CC}">
              <c16:uniqueId val="{00000009-035D-4274-9134-7E5906052FD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{541FD4DB-D5AD-482F-9EFA-05DAEB3E1304}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35D-4274-9134-7E5906052FD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{B40CA76A-6BAA-45AA-98F3-C6B2975D5013}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5D-4274-9134-7E5906052F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{28B93A3C-E8DB-40AA-AE75-F9055773247E}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5D-4274-9134-7E5906052F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{7A4A91B6-4A22-46A3-BE8C-FECF6877A93B}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5D-4274-9134-7E5906052F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{91DD35DA-B2C9-45A3-B7C6-EECA9D329FE2}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5D-4274-9134-7E5906052FD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{8DE43930-96EE-426E-9CDA-0B052A9F8640}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35D-4274-9134-7E5906052FD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{8E936E6C-A652-4E83-944E-F7A7E37CB5C0}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35D-4274-9134-7E5906052FD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{E3D38FEF-C905-4A19-A829-08FAEE6E77B1}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35D-4274-9134-7E5906052FD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{5489B994-132B-4304-9756-402CE725F1BC}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35D-4274-9134-7E5906052F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62.9</c:v>
                </c:pt>
                <c:pt idx="8">
                  <c:v>63.4</c:v>
                </c:pt>
                <c:pt idx="16">
                  <c:v>64.3</c:v>
                </c:pt>
                <c:pt idx="24">
                  <c:v>65.2</c:v>
                </c:pt>
                <c:pt idx="32">
                  <c:v>66.2</c:v>
                </c:pt>
              </c:numCache>
            </c:numRef>
          </c:xVal>
          <c:yVal>
            <c:numRef>
              <c:f>公会計指標分析・財政指標組合せ分析表!$BP$55:$DC$55</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035D-4274-9134-7E5906052FDD}"/>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{30A276F9-7280-4718-9666-A75EFE2D0388}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5BB-4136-BA58-05BDCF326E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{85F39A75-D4A4-4D0D-A04F-B794BD456080}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BB-4136-BA58-05BDCF326E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{CE74152B-6F4F-40ED-A931-877FFF395B1E}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BB-4136-BA58-05BDCF326E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{1D8BFDA3-D474-4088-88EB-707D7FF2CC73}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BB-4136-BA58-05BDCF326E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{730A7A85-0B5B-4498-9917-2B55275AE955}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BB-4136-BA58-05BDCF326EE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{61282034-1B7E-4211-8C85-B2177364C788}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5BB-4136-BA58-05BDCF326EE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{ADB1D59F-EF05-431E-B818-989D2239038A}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5BB-4136-BA58-05BDCF326EE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{B9E59B69-5CAF-4084-8498-639B05DC45E0}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5BB-4136-BA58-05BDCF326EE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{5016D5EF-1D52-4769-AFE2-CEA15D3C1672}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5BB-4136-BA58-05BDCF326E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10.199999999999999</c:v>
                </c:pt>
                <c:pt idx="16">
                  <c:v>10.5</c:v>
                </c:pt>
                <c:pt idx="24">
                  <c:v>10.6</c:v>
                </c:pt>
                <c:pt idx="32">
                  <c:v>9.6999999999999993</c:v>
                </c:pt>
              </c:numCache>
            </c:numRef>
          </c:xVal>
          <c:yVal>
            <c:numRef>
              <c:f>公会計指標分析・財政指標組合せ分析表!$BP$73:$DC$73</c:f>
              <c:numCache>
                <c:formatCode>#,##0.0;"▲ "#,##0.0</c:formatCode>
                <c:ptCount val="40"/>
                <c:pt idx="0">
                  <c:v>138.5</c:v>
                </c:pt>
                <c:pt idx="8">
                  <c:v>140.4</c:v>
                </c:pt>
                <c:pt idx="16">
                  <c:v>137.4</c:v>
                </c:pt>
                <c:pt idx="24">
                  <c:v>129.9</c:v>
                </c:pt>
                <c:pt idx="32">
                  <c:v>129.19999999999999</c:v>
                </c:pt>
              </c:numCache>
            </c:numRef>
          </c:yVal>
          <c:smooth val="0"/>
          <c:extLst>
            <c:ext xmlns:c16="http://schemas.microsoft.com/office/drawing/2014/chart" uri="{C3380CC4-5D6E-409C-BE32-E72D297353CC}">
              <c16:uniqueId val="{00000009-85BB-4136-BA58-05BDCF326EE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{AB65691C-53C9-4697-97A9-E44CEBC98808}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5BB-4136-BA58-05BDCF326EE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{427A37E1-376D-42C1-A03D-3B566C5E8B02}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BB-4136-BA58-05BDCF326E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{0FEB4B62-7B81-4225-A0A0-1598154934AC}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BB-4136-BA58-05BDCF326E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{C41308CE-ACAC-402A-92DB-D315C178D879}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BB-4136-BA58-05BDCF326E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{B5943E85-5393-44C1-BFA4-989280B986F2}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BB-4136-BA58-05BDCF326EE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{830085E1-4BA0-4C92-A871-129DFF7123A8}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5BB-4136-BA58-05BDCF326EE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{183A8608-BCDA-43B9-8E02-D561DC180D2A}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5BB-4136-BA58-05BDCF326EE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{3E65DE9D-C1AA-4F01-8FFA-F45469CED746}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5BB-4136-BA58-05BDCF326EE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{190D6FC4-5303-4A6F-AC09-F4B8BB1774CE}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5BB-4136-BA58-05BDCF326E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7.3</c:v>
                </c:pt>
                <c:pt idx="16">
                  <c:v>7.3</c:v>
                </c:pt>
                <c:pt idx="24">
                  <c:v>7.1</c:v>
                </c:pt>
                <c:pt idx="32">
                  <c:v>6.8</c:v>
                </c:pt>
              </c:numCache>
            </c:numRef>
          </c:xVal>
          <c:yVal>
            <c:numRef>
              <c:f>公会計指標分析・財政指標組合せ分析表!$BP$77:$DC$77</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85BB-4136-BA58-05BDCF326EEE}"/>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939DCC6-6332-467C-885B-C5AF47C2D810}"/>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25CF7E34-C333-409E-A7C2-43A559C5CB76}"/>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CF9E3C0-99E6-412D-B742-896B280F62AB}"/>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0F9A49C-1D8E-4186-8FC8-1FA6F4D8363B}"/>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63C6B67-32BA-4508-AF17-6D6EF100B0D7}"/>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A1651B1-20B5-476A-9255-EB2C9D8AFCE9}"/>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A3B9090-D0B2-4702-A693-B185268BEB18}"/>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6E26957-876B-4032-9E9E-5BFDAEE17981}"/>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88A0C26-6B93-435D-9F3E-03B7C6E6F4B8}"/>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89CB5BD-038F-4560-A52A-E2493D54F070}"/>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3,753,645
3,647,015
438.01
2,107,978,321
2,072,931,560
19,803,203
982,949,142
2,330,616,953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2B9DCF6-6AA5-4D17-B6AC-16DB76F9842B}"/>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8F50B40A-A925-414D-87F3-2089FD36D36A}"/>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FD7A36A-DC71-4D11-A8E0-EDD3023698EA}"/>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86326949-F0C6-4E91-9697-6546F3A4577B}"/>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EC1E4EDC-828A-4B3C-B68A-FB4AB6EF2D24}"/>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DA34D43-7017-4974-8737-B30F4B4B708F}"/>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865228DC-F9AD-45BE-A374-14669C690182}"/>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9951DB57-0DB9-471C-BD05-8C43B788D4AA}"/>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A0E2DB3E-FCAF-4E5F-8D63-D8ABDC7F3CB0}"/>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78C7DCD7-71B5-4C91-BDBB-8B773C305664}"/>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C88FE9D-3890-45BF-8EE4-2A41897151DF}"/>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6586167-F6B5-43F0-AECB-D3B623B7B72C}"/>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E8BFAF5-FDC0-402F-9EF5-2E0BB6B5F16C}"/>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7B012D64-EC33-492E-BC03-9D06B0BEFA9C}"/>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F168CB13-D7A4-43C4-952E-4CD1CBD45CB7}"/>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6351571-1A59-43C8-AA9B-153654D29987}"/>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308E17D-70C1-4DBA-A754-F9BAC29C205C}"/>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0BAD96A-3A80-4050-BE09-4192D9AD893A}"/>
            </a:ext>
          </a:extLst>
        </xdr:cNvPr>
        <xdr:cNvSpPr txBox="1"/>
      </xdr:nvSpPr>
      <xdr:spPr>
        <a:xfrm>
          <a:off x="704850" y="284797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1CDBA0D0-B2EA-406E-81A0-B639D96CC18D}"/>
            </a:ext>
          </a:extLst>
        </xdr:cNvPr>
        <xdr:cNvSpPr txBox="1"/>
      </xdr:nvSpPr>
      <xdr:spPr>
        <a:xfrm>
          <a:off x="704850" y="30861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7EA28A4A-AA63-4010-B903-14D07A292B9F}"/>
            </a:ext>
          </a:extLst>
        </xdr:cNvPr>
        <xdr:cNvSpPr txBox="1"/>
      </xdr:nvSpPr>
      <xdr:spPr>
        <a:xfrm>
          <a:off x="704850" y="3324225"/>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574D83E-CDB9-4EF1-8865-1FA9E43B6CE2}"/>
            </a:ext>
          </a:extLst>
        </xdr:cNvPr>
        <xdr:cNvSpPr txBox="1"/>
      </xdr:nvSpPr>
      <xdr:spPr>
        <a:xfrm>
          <a:off x="704850" y="356235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8FBF36D9-DD6C-475B-BD7E-53BAF5171799}"/>
            </a:ext>
          </a:extLst>
        </xdr:cNvPr>
        <xdr:cNvSpPr txBox="1"/>
      </xdr:nvSpPr>
      <xdr:spPr>
        <a:xfrm>
          <a:off x="704850" y="38100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6E0732C6-DEFD-4139-B33C-ACB21AC6EA86}"/>
            </a:ext>
          </a:extLst>
        </xdr:cNvPr>
        <xdr:cNvSpPr txBox="1"/>
      </xdr:nvSpPr>
      <xdr:spPr>
        <a:xfrm>
          <a:off x="704850" y="4048125"/>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ACF5A960-8C37-42F9-A4A6-1E8298F467F1}"/>
            </a:ext>
          </a:extLst>
        </xdr:cNvPr>
        <xdr:cNvSpPr txBox="1"/>
      </xdr:nvSpPr>
      <xdr:spPr>
        <a:xfrm>
          <a:off x="704850" y="428625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68D77A6-9DFD-4A3C-B46E-D0425915D119}"/>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8C8C0F7-B803-4958-A287-990097D06EEF}"/>
            </a:ext>
          </a:extLst>
        </xdr:cNvPr>
        <xdr:cNvSpPr txBox="1"/>
      </xdr:nvSpPr>
      <xdr:spPr>
        <a:xfrm>
          <a:off x="1627662" y="50863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17B3BC5-0E12-40BC-9A9E-C31121B05DE8}"/>
            </a:ext>
          </a:extLst>
        </xdr:cNvPr>
        <xdr:cNvSpPr txBox="1"/>
      </xdr:nvSpPr>
      <xdr:spPr>
        <a:xfrm>
          <a:off x="2887189"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C1879CB-76EF-4A32-B433-68F1DB198CD7}"/>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3E445D5-5D13-46FF-9E1A-D2093B2F02C0}"/>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79D73D80-B68D-43CF-86F6-1408FAF1EE2E}"/>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38FA1D33-FE78-4AB2-A1C6-C92103648FF7}"/>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F6EF344-3AA7-48B2-8D80-7D144EA23CB1}"/>
            </a:ext>
          </a:extLst>
        </xdr:cNvPr>
        <xdr:cNvSpPr/>
      </xdr:nvSpPr>
      <xdr:spPr>
        <a:xfrm>
          <a:off x="8201025"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6690532E-08FD-49C1-9631-81E91B49F6F3}"/>
            </a:ext>
          </a:extLst>
        </xdr:cNvPr>
        <xdr:cNvSpPr/>
      </xdr:nvSpPr>
      <xdr:spPr>
        <a:xfrm>
          <a:off x="8201025"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C51F54AE-8EDC-4617-8BEB-AC281BFEF7C1}"/>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76F2700-0025-4D13-B1D0-B2A40787BBFA}"/>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376F65E-CCE8-4DED-A6E2-8C3EE3A5544B}"/>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1D537F71-D020-450B-B339-E1EC9D36F122}"/>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は、算定対象から除外される令和元年度単年度数値と比較して、分子の構成要素である基準財政収入額が、市民税や固定資産税の増額算定等により増となったものの、分母の構成要素である基準財政需要額が、測定単位である国勢調査人口の増加等により、基準財政収入額以上に増となったため、令和４年度の財政力指数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0.95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」となりました。財政力指数は前年度比で減となっていますが、引き続き類似団体と比較して高い水準で推移しています。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453709F8-5958-4AA6-BFAF-C2493C0E749F}"/>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5105150C-171F-49C1-AA24-FF93609D8674}"/>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DF965AB1-7725-415F-B25E-5287D6ECF437}"/>
            </a:ext>
          </a:extLst>
        </xdr:cNvPr>
        <xdr:cNvCxnSpPr/>
      </xdr:nvCxnSpPr>
      <xdr:spPr>
        <a:xfrm>
          <a:off x="704850"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8C0CBAA4-9339-4298-AE4F-CDCA783EABE0}"/>
            </a:ext>
          </a:extLst>
        </xdr:cNvPr>
        <xdr:cNvSpPr txBox="1"/>
      </xdr:nvSpPr>
      <xdr:spPr>
        <a:xfrm>
          <a:off x="0"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53CC4680-1C92-42E9-B324-E799799EC0D5}"/>
            </a:ext>
          </a:extLst>
        </xdr:cNvPr>
        <xdr:cNvCxnSpPr/>
      </xdr:nvCxnSpPr>
      <xdr:spPr>
        <a:xfrm>
          <a:off x="704850"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C4637A1D-260E-4ACF-AE6D-2F5066310F97}"/>
            </a:ext>
          </a:extLst>
        </xdr:cNvPr>
        <xdr:cNvSpPr txBox="1"/>
      </xdr:nvSpPr>
      <xdr:spPr>
        <a:xfrm>
          <a:off x="0"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8E6DD3E-7DA7-4B08-8B90-04059F148EB5}"/>
            </a:ext>
          </a:extLst>
        </xdr:cNvPr>
        <xdr:cNvCxnSpPr/>
      </xdr:nvCxnSpPr>
      <xdr:spPr>
        <a:xfrm>
          <a:off x="704850"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39FCD96E-1C3F-47D4-A1B6-A2086FA1280F}"/>
            </a:ext>
          </a:extLst>
        </xdr:cNvPr>
        <xdr:cNvSpPr txBox="1"/>
      </xdr:nvSpPr>
      <xdr:spPr>
        <a:xfrm>
          <a:off x="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9408F58A-870B-42A2-99A9-AC92F455CA0D}"/>
            </a:ext>
          </a:extLst>
        </xdr:cNvPr>
        <xdr:cNvCxnSpPr/>
      </xdr:nvCxnSpPr>
      <xdr:spPr>
        <a:xfrm>
          <a:off x="704850"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AA97F5CC-D741-4C64-B81F-0503329DD390}"/>
            </a:ext>
          </a:extLst>
        </xdr:cNvPr>
        <xdr:cNvSpPr txBox="1"/>
      </xdr:nvSpPr>
      <xdr:spPr>
        <a:xfrm>
          <a:off x="0"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7BBC3DB9-9688-4B92-90CB-58EA2E550A93}"/>
            </a:ext>
          </a:extLst>
        </xdr:cNvPr>
        <xdr:cNvCxnSpPr/>
      </xdr:nvCxnSpPr>
      <xdr:spPr>
        <a:xfrm>
          <a:off x="704850"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CFFCC721-07DD-44F4-907C-1BE2C1E12852}"/>
            </a:ext>
          </a:extLst>
        </xdr:cNvPr>
        <xdr:cNvSpPr txBox="1"/>
      </xdr:nvSpPr>
      <xdr:spPr>
        <a:xfrm>
          <a:off x="0"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420EB38E-7010-42FD-BD83-0CE753BBA4AF}"/>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6B27CE45-4191-4F94-80CE-7215D29B2C5A}"/>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666891DD-860D-4BE8-9A6C-8DA48D25E367}"/>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4233</xdr:rowOff>
    </xdr:to>
    <xdr:cxnSp macro="">
      <xdr:nvCxnSpPr>
        <xdr:cNvPr id="64" name="直線コネクタ 63">
          <a:extLst>
            <a:ext uri="{FF2B5EF4-FFF2-40B4-BE49-F238E27FC236}">
              <a16:creationId xmlns:a16="http://schemas.microsoft.com/office/drawing/2014/main" id="{F8E2DDCB-7BB3-43D1-B915-4A21C2DA9556}"/>
            </a:ext>
          </a:extLst>
        </xdr:cNvPr>
        <xdr:cNvCxnSpPr/>
      </xdr:nvCxnSpPr>
      <xdr:spPr>
        <a:xfrm flipV="1">
          <a:off x="4514850" y="5770033"/>
          <a:ext cx="0" cy="1362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a:extLst>
            <a:ext uri="{FF2B5EF4-FFF2-40B4-BE49-F238E27FC236}">
              <a16:creationId xmlns:a16="http://schemas.microsoft.com/office/drawing/2014/main" id="{320E1F5F-5668-4F1E-9DE7-18A167BD3BF1}"/>
            </a:ext>
          </a:extLst>
        </xdr:cNvPr>
        <xdr:cNvSpPr txBox="1"/>
      </xdr:nvSpPr>
      <xdr:spPr>
        <a:xfrm>
          <a:off x="4581525"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a:extLst>
            <a:ext uri="{FF2B5EF4-FFF2-40B4-BE49-F238E27FC236}">
              <a16:creationId xmlns:a16="http://schemas.microsoft.com/office/drawing/2014/main" id="{A4FDB998-6412-4F66-B4F6-2FEB2C1B186E}"/>
            </a:ext>
          </a:extLst>
        </xdr:cNvPr>
        <xdr:cNvCxnSpPr/>
      </xdr:nvCxnSpPr>
      <xdr:spPr>
        <a:xfrm>
          <a:off x="4429125" y="713210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CCCE7863-F439-4E10-BDD5-D5978AAF177E}"/>
            </a:ext>
          </a:extLst>
        </xdr:cNvPr>
        <xdr:cNvSpPr txBox="1"/>
      </xdr:nvSpPr>
      <xdr:spPr>
        <a:xfrm>
          <a:off x="4581525" y="551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98C15DF-A772-469A-BF43-C4E5103A0052}"/>
            </a:ext>
          </a:extLst>
        </xdr:cNvPr>
        <xdr:cNvCxnSpPr/>
      </xdr:nvCxnSpPr>
      <xdr:spPr>
        <a:xfrm>
          <a:off x="4429125" y="577003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169333</xdr:rowOff>
    </xdr:from>
    <xdr:to>
      <xdr:col>23</xdr:col>
      <xdr:colOff>133350</xdr:colOff>
      <xdr:row>37</xdr:row>
      <xdr:rowOff>38100</xdr:rowOff>
    </xdr:to>
    <xdr:cxnSp macro="">
      <xdr:nvCxnSpPr>
        <xdr:cNvPr id="69" name="直線コネクタ 68">
          <a:extLst>
            <a:ext uri="{FF2B5EF4-FFF2-40B4-BE49-F238E27FC236}">
              <a16:creationId xmlns:a16="http://schemas.microsoft.com/office/drawing/2014/main" id="{2D26AC96-93DB-41C6-97B3-A60271D00FFD}"/>
            </a:ext>
          </a:extLst>
        </xdr:cNvPr>
        <xdr:cNvCxnSpPr/>
      </xdr:nvCxnSpPr>
      <xdr:spPr>
        <a:xfrm>
          <a:off x="3752850" y="5989108"/>
          <a:ext cx="762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58860</xdr:rowOff>
    </xdr:from>
    <xdr:ext cx="762000" cy="259045"/>
    <xdr:sp macro="" textlink="">
      <xdr:nvSpPr>
        <xdr:cNvPr id="70" name="財政力平均値テキスト">
          <a:extLst>
            <a:ext uri="{FF2B5EF4-FFF2-40B4-BE49-F238E27FC236}">
              <a16:creationId xmlns:a16="http://schemas.microsoft.com/office/drawing/2014/main" id="{68B345FE-231D-4305-8805-6551B97C5251}"/>
            </a:ext>
          </a:extLst>
        </xdr:cNvPr>
        <xdr:cNvSpPr txBox="1"/>
      </xdr:nvSpPr>
      <xdr:spPr>
        <a:xfrm>
          <a:off x="4581525" y="6373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3D5F22D4-EB40-4F7D-B7B1-94B173C028BA}"/>
            </a:ext>
          </a:extLst>
        </xdr:cNvPr>
        <xdr:cNvSpPr/>
      </xdr:nvSpPr>
      <xdr:spPr>
        <a:xfrm>
          <a:off x="4467225" y="639868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129117</xdr:rowOff>
    </xdr:from>
    <xdr:to>
      <xdr:col>19</xdr:col>
      <xdr:colOff>133350</xdr:colOff>
      <xdr:row>36</xdr:row>
      <xdr:rowOff>169333</xdr:rowOff>
    </xdr:to>
    <xdr:cxnSp macro="">
      <xdr:nvCxnSpPr>
        <xdr:cNvPr id="72" name="直線コネクタ 71">
          <a:extLst>
            <a:ext uri="{FF2B5EF4-FFF2-40B4-BE49-F238E27FC236}">
              <a16:creationId xmlns:a16="http://schemas.microsoft.com/office/drawing/2014/main" id="{FD02D398-25F0-41DA-8977-968D869B8BBB}"/>
            </a:ext>
          </a:extLst>
        </xdr:cNvPr>
        <xdr:cNvCxnSpPr/>
      </xdr:nvCxnSpPr>
      <xdr:spPr>
        <a:xfrm>
          <a:off x="2943225" y="5955242"/>
          <a:ext cx="809625"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86783</xdr:rowOff>
    </xdr:from>
    <xdr:to>
      <xdr:col>19</xdr:col>
      <xdr:colOff>184150</xdr:colOff>
      <xdr:row>40</xdr:row>
      <xdr:rowOff>16933</xdr:rowOff>
    </xdr:to>
    <xdr:sp macro="" textlink="">
      <xdr:nvSpPr>
        <xdr:cNvPr id="73" name="フローチャート: 判断 72">
          <a:extLst>
            <a:ext uri="{FF2B5EF4-FFF2-40B4-BE49-F238E27FC236}">
              <a16:creationId xmlns:a16="http://schemas.microsoft.com/office/drawing/2014/main" id="{D4987FF9-B71E-416F-AD65-B76B4B3D4F60}"/>
            </a:ext>
          </a:extLst>
        </xdr:cNvPr>
        <xdr:cNvSpPr/>
      </xdr:nvSpPr>
      <xdr:spPr>
        <a:xfrm>
          <a:off x="3705225" y="639868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1710</xdr:rowOff>
    </xdr:from>
    <xdr:ext cx="736600" cy="259045"/>
    <xdr:sp macro="" textlink="">
      <xdr:nvSpPr>
        <xdr:cNvPr id="74" name="テキスト ボックス 73">
          <a:extLst>
            <a:ext uri="{FF2B5EF4-FFF2-40B4-BE49-F238E27FC236}">
              <a16:creationId xmlns:a16="http://schemas.microsoft.com/office/drawing/2014/main" id="{B3FDF792-8FE0-4527-9DF8-9E003B9D2AD8}"/>
            </a:ext>
          </a:extLst>
        </xdr:cNvPr>
        <xdr:cNvSpPr txBox="1"/>
      </xdr:nvSpPr>
      <xdr:spPr>
        <a:xfrm>
          <a:off x="3409950" y="6478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129117</xdr:rowOff>
    </xdr:from>
    <xdr:to>
      <xdr:col>15</xdr:col>
      <xdr:colOff>82550</xdr:colOff>
      <xdr:row>36</xdr:row>
      <xdr:rowOff>129117</xdr:rowOff>
    </xdr:to>
    <xdr:cxnSp macro="">
      <xdr:nvCxnSpPr>
        <xdr:cNvPr id="75" name="直線コネクタ 74">
          <a:extLst>
            <a:ext uri="{FF2B5EF4-FFF2-40B4-BE49-F238E27FC236}">
              <a16:creationId xmlns:a16="http://schemas.microsoft.com/office/drawing/2014/main" id="{57EE2DA6-FD62-49DF-894B-E44185EC5BBF}"/>
            </a:ext>
          </a:extLst>
        </xdr:cNvPr>
        <xdr:cNvCxnSpPr/>
      </xdr:nvCxnSpPr>
      <xdr:spPr>
        <a:xfrm>
          <a:off x="2124075" y="5955242"/>
          <a:ext cx="8191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1D52770B-7576-4057-ABAF-A575F0506D71}"/>
            </a:ext>
          </a:extLst>
        </xdr:cNvPr>
        <xdr:cNvSpPr/>
      </xdr:nvSpPr>
      <xdr:spPr>
        <a:xfrm>
          <a:off x="2886075"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77" name="テキスト ボックス 76">
          <a:extLst>
            <a:ext uri="{FF2B5EF4-FFF2-40B4-BE49-F238E27FC236}">
              <a16:creationId xmlns:a16="http://schemas.microsoft.com/office/drawing/2014/main" id="{C259F36E-63BF-418D-903B-57B300B4A914}"/>
            </a:ext>
          </a:extLst>
        </xdr:cNvPr>
        <xdr:cNvSpPr txBox="1"/>
      </xdr:nvSpPr>
      <xdr:spPr>
        <a:xfrm>
          <a:off x="2600325" y="640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129117</xdr:rowOff>
    </xdr:from>
    <xdr:to>
      <xdr:col>11</xdr:col>
      <xdr:colOff>31750</xdr:colOff>
      <xdr:row>36</xdr:row>
      <xdr:rowOff>129117</xdr:rowOff>
    </xdr:to>
    <xdr:cxnSp macro="">
      <xdr:nvCxnSpPr>
        <xdr:cNvPr id="78" name="直線コネクタ 77">
          <a:extLst>
            <a:ext uri="{FF2B5EF4-FFF2-40B4-BE49-F238E27FC236}">
              <a16:creationId xmlns:a16="http://schemas.microsoft.com/office/drawing/2014/main" id="{7249D2AE-3CCA-44AA-AEB1-F0A6814B2180}"/>
            </a:ext>
          </a:extLst>
        </xdr:cNvPr>
        <xdr:cNvCxnSpPr/>
      </xdr:nvCxnSpPr>
      <xdr:spPr>
        <a:xfrm>
          <a:off x="1333500" y="595524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0D7504BE-DA38-4BDC-BAC4-2D450D0E5CFC}"/>
            </a:ext>
          </a:extLst>
        </xdr:cNvPr>
        <xdr:cNvSpPr/>
      </xdr:nvSpPr>
      <xdr:spPr>
        <a:xfrm>
          <a:off x="2095500" y="632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0" name="テキスト ボックス 79">
          <a:extLst>
            <a:ext uri="{FF2B5EF4-FFF2-40B4-BE49-F238E27FC236}">
              <a16:creationId xmlns:a16="http://schemas.microsoft.com/office/drawing/2014/main" id="{56B3C7AD-6F41-4E24-952E-7E82706E16FE}"/>
            </a:ext>
          </a:extLst>
        </xdr:cNvPr>
        <xdr:cNvSpPr txBox="1"/>
      </xdr:nvSpPr>
      <xdr:spPr>
        <a:xfrm>
          <a:off x="1781175" y="640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1" name="フローチャート: 判断 80">
          <a:extLst>
            <a:ext uri="{FF2B5EF4-FFF2-40B4-BE49-F238E27FC236}">
              <a16:creationId xmlns:a16="http://schemas.microsoft.com/office/drawing/2014/main" id="{B8C525EE-8E96-4E40-AA67-B54C1FC63097}"/>
            </a:ext>
          </a:extLst>
        </xdr:cNvPr>
        <xdr:cNvSpPr/>
      </xdr:nvSpPr>
      <xdr:spPr>
        <a:xfrm>
          <a:off x="1285875" y="63246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92727</xdr:rowOff>
    </xdr:from>
    <xdr:ext cx="762000" cy="259045"/>
    <xdr:sp macro="" textlink="">
      <xdr:nvSpPr>
        <xdr:cNvPr id="82" name="テキスト ボックス 81">
          <a:extLst>
            <a:ext uri="{FF2B5EF4-FFF2-40B4-BE49-F238E27FC236}">
              <a16:creationId xmlns:a16="http://schemas.microsoft.com/office/drawing/2014/main" id="{143BB8FC-C7C7-4682-9B14-A9B402C47671}"/>
            </a:ext>
          </a:extLst>
        </xdr:cNvPr>
        <xdr:cNvSpPr txBox="1"/>
      </xdr:nvSpPr>
      <xdr:spPr>
        <a:xfrm>
          <a:off x="971550" y="640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5A81F928-44FE-4991-8ABC-7585FF65A4D9}"/>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3593506C-DCD1-4107-8741-6AB39E33605A}"/>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4DF056F-9284-4038-B56C-001CCF6871FA}"/>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E64AAF8B-E035-4F01-981C-E8019861EBF5}"/>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F92F93E0-5B97-491E-8FAE-DE207337492B}"/>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158750</xdr:rowOff>
    </xdr:from>
    <xdr:to>
      <xdr:col>23</xdr:col>
      <xdr:colOff>184150</xdr:colOff>
      <xdr:row>37</xdr:row>
      <xdr:rowOff>88900</xdr:rowOff>
    </xdr:to>
    <xdr:sp macro="" textlink="">
      <xdr:nvSpPr>
        <xdr:cNvPr id="88" name="楕円 87">
          <a:extLst>
            <a:ext uri="{FF2B5EF4-FFF2-40B4-BE49-F238E27FC236}">
              <a16:creationId xmlns:a16="http://schemas.microsoft.com/office/drawing/2014/main" id="{5643A883-0C63-4482-9DB2-4F34FB821C9F}"/>
            </a:ext>
          </a:extLst>
        </xdr:cNvPr>
        <xdr:cNvSpPr/>
      </xdr:nvSpPr>
      <xdr:spPr>
        <a:xfrm>
          <a:off x="4467225" y="59912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3827</xdr:rowOff>
    </xdr:from>
    <xdr:ext cx="762000" cy="259045"/>
    <xdr:sp macro="" textlink="">
      <xdr:nvSpPr>
        <xdr:cNvPr id="89" name="財政力該当値テキスト">
          <a:extLst>
            <a:ext uri="{FF2B5EF4-FFF2-40B4-BE49-F238E27FC236}">
              <a16:creationId xmlns:a16="http://schemas.microsoft.com/office/drawing/2014/main" id="{D73AEE28-6133-4E82-AB38-A050666CEBF3}"/>
            </a:ext>
          </a:extLst>
        </xdr:cNvPr>
        <xdr:cNvSpPr txBox="1"/>
      </xdr:nvSpPr>
      <xdr:spPr>
        <a:xfrm>
          <a:off x="4581525" y="58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118533</xdr:rowOff>
    </xdr:from>
    <xdr:to>
      <xdr:col>19</xdr:col>
      <xdr:colOff>184150</xdr:colOff>
      <xdr:row>37</xdr:row>
      <xdr:rowOff>48683</xdr:rowOff>
    </xdr:to>
    <xdr:sp macro="" textlink="">
      <xdr:nvSpPr>
        <xdr:cNvPr id="90" name="楕円 89">
          <a:extLst>
            <a:ext uri="{FF2B5EF4-FFF2-40B4-BE49-F238E27FC236}">
              <a16:creationId xmlns:a16="http://schemas.microsoft.com/office/drawing/2014/main" id="{D92C3364-3BB2-4076-9823-4417F96F1EBD}"/>
            </a:ext>
          </a:extLst>
        </xdr:cNvPr>
        <xdr:cNvSpPr/>
      </xdr:nvSpPr>
      <xdr:spPr>
        <a:xfrm>
          <a:off x="3705225" y="595100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58860</xdr:rowOff>
    </xdr:from>
    <xdr:ext cx="736600" cy="259045"/>
    <xdr:sp macro="" textlink="">
      <xdr:nvSpPr>
        <xdr:cNvPr id="91" name="テキスト ボックス 90">
          <a:extLst>
            <a:ext uri="{FF2B5EF4-FFF2-40B4-BE49-F238E27FC236}">
              <a16:creationId xmlns:a16="http://schemas.microsoft.com/office/drawing/2014/main" id="{3BBBEE32-1854-42E6-A8CB-12CB69E59B4D}"/>
            </a:ext>
          </a:extLst>
        </xdr:cNvPr>
        <xdr:cNvSpPr txBox="1"/>
      </xdr:nvSpPr>
      <xdr:spPr>
        <a:xfrm>
          <a:off x="3409950" y="5726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78317</xdr:rowOff>
    </xdr:from>
    <xdr:to>
      <xdr:col>15</xdr:col>
      <xdr:colOff>133350</xdr:colOff>
      <xdr:row>37</xdr:row>
      <xdr:rowOff>8467</xdr:rowOff>
    </xdr:to>
    <xdr:sp macro="" textlink="">
      <xdr:nvSpPr>
        <xdr:cNvPr id="92" name="楕円 91">
          <a:extLst>
            <a:ext uri="{FF2B5EF4-FFF2-40B4-BE49-F238E27FC236}">
              <a16:creationId xmlns:a16="http://schemas.microsoft.com/office/drawing/2014/main" id="{D2A49ECC-0DF7-4E64-B32A-5E5CEAA9857E}"/>
            </a:ext>
          </a:extLst>
        </xdr:cNvPr>
        <xdr:cNvSpPr/>
      </xdr:nvSpPr>
      <xdr:spPr>
        <a:xfrm>
          <a:off x="2886075" y="590761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18644</xdr:rowOff>
    </xdr:from>
    <xdr:ext cx="762000" cy="259045"/>
    <xdr:sp macro="" textlink="">
      <xdr:nvSpPr>
        <xdr:cNvPr id="93" name="テキスト ボックス 92">
          <a:extLst>
            <a:ext uri="{FF2B5EF4-FFF2-40B4-BE49-F238E27FC236}">
              <a16:creationId xmlns:a16="http://schemas.microsoft.com/office/drawing/2014/main" id="{D26BD432-51C4-45B1-8B6F-B1D0171D8687}"/>
            </a:ext>
          </a:extLst>
        </xdr:cNvPr>
        <xdr:cNvSpPr txBox="1"/>
      </xdr:nvSpPr>
      <xdr:spPr>
        <a:xfrm>
          <a:off x="2600325" y="568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78317</xdr:rowOff>
    </xdr:from>
    <xdr:to>
      <xdr:col>11</xdr:col>
      <xdr:colOff>82550</xdr:colOff>
      <xdr:row>37</xdr:row>
      <xdr:rowOff>8467</xdr:rowOff>
    </xdr:to>
    <xdr:sp macro="" textlink="">
      <xdr:nvSpPr>
        <xdr:cNvPr id="94" name="楕円 93">
          <a:extLst>
            <a:ext uri="{FF2B5EF4-FFF2-40B4-BE49-F238E27FC236}">
              <a16:creationId xmlns:a16="http://schemas.microsoft.com/office/drawing/2014/main" id="{CA736240-13C9-4AC5-AEE4-B54B86692B82}"/>
            </a:ext>
          </a:extLst>
        </xdr:cNvPr>
        <xdr:cNvSpPr/>
      </xdr:nvSpPr>
      <xdr:spPr>
        <a:xfrm>
          <a:off x="2095500" y="59076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18644</xdr:rowOff>
    </xdr:from>
    <xdr:ext cx="762000" cy="259045"/>
    <xdr:sp macro="" textlink="">
      <xdr:nvSpPr>
        <xdr:cNvPr id="95" name="テキスト ボックス 94">
          <a:extLst>
            <a:ext uri="{FF2B5EF4-FFF2-40B4-BE49-F238E27FC236}">
              <a16:creationId xmlns:a16="http://schemas.microsoft.com/office/drawing/2014/main" id="{DD1ADC64-F7D5-4B13-88CA-2FD68ED28C02}"/>
            </a:ext>
          </a:extLst>
        </xdr:cNvPr>
        <xdr:cNvSpPr txBox="1"/>
      </xdr:nvSpPr>
      <xdr:spPr>
        <a:xfrm>
          <a:off x="1781175" y="568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78317</xdr:rowOff>
    </xdr:from>
    <xdr:to>
      <xdr:col>7</xdr:col>
      <xdr:colOff>31750</xdr:colOff>
      <xdr:row>37</xdr:row>
      <xdr:rowOff>8467</xdr:rowOff>
    </xdr:to>
    <xdr:sp macro="" textlink="">
      <xdr:nvSpPr>
        <xdr:cNvPr id="96" name="楕円 95">
          <a:extLst>
            <a:ext uri="{FF2B5EF4-FFF2-40B4-BE49-F238E27FC236}">
              <a16:creationId xmlns:a16="http://schemas.microsoft.com/office/drawing/2014/main" id="{AEAAC3DB-8EDA-4D72-9836-573A0B67FF10}"/>
            </a:ext>
          </a:extLst>
        </xdr:cNvPr>
        <xdr:cNvSpPr/>
      </xdr:nvSpPr>
      <xdr:spPr>
        <a:xfrm>
          <a:off x="1285875" y="590761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18644</xdr:rowOff>
    </xdr:from>
    <xdr:ext cx="762000" cy="259045"/>
    <xdr:sp macro="" textlink="">
      <xdr:nvSpPr>
        <xdr:cNvPr id="97" name="テキスト ボックス 96">
          <a:extLst>
            <a:ext uri="{FF2B5EF4-FFF2-40B4-BE49-F238E27FC236}">
              <a16:creationId xmlns:a16="http://schemas.microsoft.com/office/drawing/2014/main" id="{78AC91B8-9BF6-4D05-85F4-0ED6A284E96E}"/>
            </a:ext>
          </a:extLst>
        </xdr:cNvPr>
        <xdr:cNvSpPr txBox="1"/>
      </xdr:nvSpPr>
      <xdr:spPr>
        <a:xfrm>
          <a:off x="971550" y="568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DED56F63-3518-42F3-83D4-EDAC04293C32}"/>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5B87D14-7B29-4738-A959-9409E98F7424}"/>
            </a:ext>
          </a:extLst>
        </xdr:cNvPr>
        <xdr:cNvSpPr txBox="1"/>
      </xdr:nvSpPr>
      <xdr:spPr>
        <a:xfrm>
          <a:off x="1541130" y="86868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E056297E-1BF6-4C4C-AB65-7BA42AA7E75A}"/>
            </a:ext>
          </a:extLst>
        </xdr:cNvPr>
        <xdr:cNvSpPr txBox="1"/>
      </xdr:nvSpPr>
      <xdr:spPr>
        <a:xfrm>
          <a:off x="2973720"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7835C158-A9EB-4431-B26A-A0610F4E816E}"/>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6AE90CDB-014E-4AA3-8D81-4AA20FCB340B}"/>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136FB23E-ED27-422A-8F83-B84FE544119B}"/>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7A6ED6F5-E457-4F4A-89D8-28BBA6523B0A}"/>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78CFC3A8-EAF1-4CB3-BE6A-957B63DE0BAC}"/>
            </a:ext>
          </a:extLst>
        </xdr:cNvPr>
        <xdr:cNvSpPr/>
      </xdr:nvSpPr>
      <xdr:spPr>
        <a:xfrm>
          <a:off x="8201025"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BE57B3DC-79A0-4516-A5A1-F4940131B2F5}"/>
            </a:ext>
          </a:extLst>
        </xdr:cNvPr>
        <xdr:cNvSpPr/>
      </xdr:nvSpPr>
      <xdr:spPr>
        <a:xfrm>
          <a:off x="8201025"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101F3489-42D0-4E09-94C6-055600EB494B}"/>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9590ADC-BDBE-48F3-BC76-FEEBC93F1369}"/>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170C5097-D4FC-485F-9C8F-2EC4B35323C2}"/>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205D9B1B-8F8E-474B-B91E-769E8DC5D3EC}"/>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％台となり、以降</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％台で推移していましたが、令和元年度に</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％を超えました。扶助費が年々増加する中で、それ以外の経費や経常一般財源等の状況により、増減しています。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は、用地先行取得債の償還に伴う公債費の増加などにより上昇、令和２年度は、県税交付金の増等に伴う経常一般財源等の増加などにより低下、令和３年度は、基準財政需要額の増等により地方交付税や臨時財政対策債の発行額が増加したことで低下し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は、分子である経常経費充当一般財源のうち、原油価格・物価高騰への対応や社会保障経費の増等に伴い、物件費や扶助費などが増加したため、比率が上昇しており、類似団体との比較でも依然として高く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9FCAC5E4-752E-49C7-9B9A-C626422F966D}"/>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A3D7C373-5F99-4CCA-AEF4-2BD43187BCEA}"/>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4703F0E5-9E97-431D-BD75-3DA9DFC31767}"/>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187EEB8F-C907-4CD1-B091-2A7674026CFB}"/>
            </a:ext>
          </a:extLst>
        </xdr:cNvPr>
        <xdr:cNvCxnSpPr/>
      </xdr:nvCxnSpPr>
      <xdr:spPr>
        <a:xfrm>
          <a:off x="704850"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50CC08DB-739C-497A-B591-703ED20EA1AB}"/>
            </a:ext>
          </a:extLst>
        </xdr:cNvPr>
        <xdr:cNvSpPr txBox="1"/>
      </xdr:nvSpPr>
      <xdr:spPr>
        <a:xfrm>
          <a:off x="0"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7543026C-C9F4-40F1-AE76-115417145E3A}"/>
            </a:ext>
          </a:extLst>
        </xdr:cNvPr>
        <xdr:cNvCxnSpPr/>
      </xdr:nvCxnSpPr>
      <xdr:spPr>
        <a:xfrm>
          <a:off x="704850"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27656FDC-E483-4DEB-9957-C8B8A0ECEE9D}"/>
            </a:ext>
          </a:extLst>
        </xdr:cNvPr>
        <xdr:cNvSpPr txBox="1"/>
      </xdr:nvSpPr>
      <xdr:spPr>
        <a:xfrm>
          <a:off x="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488B744C-9C6C-4EB3-AA2C-7A04B45E3F68}"/>
            </a:ext>
          </a:extLst>
        </xdr:cNvPr>
        <xdr:cNvCxnSpPr/>
      </xdr:nvCxnSpPr>
      <xdr:spPr>
        <a:xfrm>
          <a:off x="704850"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4B080E2B-1FC2-445A-8976-6590CE2603B3}"/>
            </a:ext>
          </a:extLst>
        </xdr:cNvPr>
        <xdr:cNvSpPr txBox="1"/>
      </xdr:nvSpPr>
      <xdr:spPr>
        <a:xfrm>
          <a:off x="0"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F5396619-CA3A-4252-B5CD-5C62EE983904}"/>
            </a:ext>
          </a:extLst>
        </xdr:cNvPr>
        <xdr:cNvCxnSpPr/>
      </xdr:nvCxnSpPr>
      <xdr:spPr>
        <a:xfrm>
          <a:off x="704850"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7DB83EE2-2018-4D1C-A1D0-CED91204998C}"/>
            </a:ext>
          </a:extLst>
        </xdr:cNvPr>
        <xdr:cNvSpPr txBox="1"/>
      </xdr:nvSpPr>
      <xdr:spPr>
        <a:xfrm>
          <a:off x="0"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4CEDFF5B-7C53-42A3-B15D-C276D9DBD372}"/>
            </a:ext>
          </a:extLst>
        </xdr:cNvPr>
        <xdr:cNvCxnSpPr/>
      </xdr:nvCxnSpPr>
      <xdr:spPr>
        <a:xfrm>
          <a:off x="704850"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8C811C58-0B08-4246-8FF1-06F07B25D342}"/>
            </a:ext>
          </a:extLst>
        </xdr:cNvPr>
        <xdr:cNvSpPr txBox="1"/>
      </xdr:nvSpPr>
      <xdr:spPr>
        <a:xfrm>
          <a:off x="0"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5DD93C0B-32CC-46AD-87A8-B5C9BFE48C18}"/>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58EAECAE-F833-492E-86FB-C89E364A0300}"/>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C144B169-8F36-43F7-8CE8-11666D949BD6}"/>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67</xdr:row>
      <xdr:rowOff>165805</xdr:rowOff>
    </xdr:to>
    <xdr:cxnSp macro="">
      <xdr:nvCxnSpPr>
        <xdr:cNvPr id="127" name="直線コネクタ 126">
          <a:extLst>
            <a:ext uri="{FF2B5EF4-FFF2-40B4-BE49-F238E27FC236}">
              <a16:creationId xmlns:a16="http://schemas.microsoft.com/office/drawing/2014/main" id="{4FC43E46-CD4E-4562-BDBD-50089ABE45B5}"/>
            </a:ext>
          </a:extLst>
        </xdr:cNvPr>
        <xdr:cNvCxnSpPr/>
      </xdr:nvCxnSpPr>
      <xdr:spPr>
        <a:xfrm flipV="1">
          <a:off x="4514850" y="9350728"/>
          <a:ext cx="0" cy="1660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137882</xdr:rowOff>
    </xdr:from>
    <xdr:ext cx="762000" cy="259045"/>
    <xdr:sp macro="" textlink="">
      <xdr:nvSpPr>
        <xdr:cNvPr id="128" name="財政構造の弾力性最小値テキスト">
          <a:extLst>
            <a:ext uri="{FF2B5EF4-FFF2-40B4-BE49-F238E27FC236}">
              <a16:creationId xmlns:a16="http://schemas.microsoft.com/office/drawing/2014/main" id="{58FA4CBF-33EB-491A-B067-54613D4EDB2C}"/>
            </a:ext>
          </a:extLst>
        </xdr:cNvPr>
        <xdr:cNvSpPr txBox="1"/>
      </xdr:nvSpPr>
      <xdr:spPr>
        <a:xfrm>
          <a:off x="4581525" y="1099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165805</xdr:rowOff>
    </xdr:from>
    <xdr:to>
      <xdr:col>24</xdr:col>
      <xdr:colOff>12700</xdr:colOff>
      <xdr:row>67</xdr:row>
      <xdr:rowOff>165805</xdr:rowOff>
    </xdr:to>
    <xdr:cxnSp macro="">
      <xdr:nvCxnSpPr>
        <xdr:cNvPr id="129" name="直線コネクタ 128">
          <a:extLst>
            <a:ext uri="{FF2B5EF4-FFF2-40B4-BE49-F238E27FC236}">
              <a16:creationId xmlns:a16="http://schemas.microsoft.com/office/drawing/2014/main" id="{F16EE4BC-D3F8-4C17-B0D4-E8DA6643E9DB}"/>
            </a:ext>
          </a:extLst>
        </xdr:cNvPr>
        <xdr:cNvCxnSpPr/>
      </xdr:nvCxnSpPr>
      <xdr:spPr>
        <a:xfrm>
          <a:off x="4429125" y="1101160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30" name="財政構造の弾力性最大値テキスト">
          <a:extLst>
            <a:ext uri="{FF2B5EF4-FFF2-40B4-BE49-F238E27FC236}">
              <a16:creationId xmlns:a16="http://schemas.microsoft.com/office/drawing/2014/main" id="{5590615D-951E-44B7-A368-1C21706BEFD1}"/>
            </a:ext>
          </a:extLst>
        </xdr:cNvPr>
        <xdr:cNvSpPr txBox="1"/>
      </xdr:nvSpPr>
      <xdr:spPr>
        <a:xfrm>
          <a:off x="4581525" y="91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31" name="直線コネクタ 130">
          <a:extLst>
            <a:ext uri="{FF2B5EF4-FFF2-40B4-BE49-F238E27FC236}">
              <a16:creationId xmlns:a16="http://schemas.microsoft.com/office/drawing/2014/main" id="{135DD65D-6053-4257-B006-98D4624FF561}"/>
            </a:ext>
          </a:extLst>
        </xdr:cNvPr>
        <xdr:cNvCxnSpPr/>
      </xdr:nvCxnSpPr>
      <xdr:spPr>
        <a:xfrm>
          <a:off x="4429125" y="935072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64</xdr:row>
      <xdr:rowOff>76905</xdr:rowOff>
    </xdr:to>
    <xdr:cxnSp macro="">
      <xdr:nvCxnSpPr>
        <xdr:cNvPr id="132" name="直線コネクタ 131">
          <a:extLst>
            <a:ext uri="{FF2B5EF4-FFF2-40B4-BE49-F238E27FC236}">
              <a16:creationId xmlns:a16="http://schemas.microsoft.com/office/drawing/2014/main" id="{21B850B1-F343-473E-B6B8-C2265D387657}"/>
            </a:ext>
          </a:extLst>
        </xdr:cNvPr>
        <xdr:cNvCxnSpPr/>
      </xdr:nvCxnSpPr>
      <xdr:spPr>
        <a:xfrm>
          <a:off x="3752850" y="10086975"/>
          <a:ext cx="762000" cy="35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144232</xdr:rowOff>
    </xdr:from>
    <xdr:ext cx="762000" cy="259045"/>
    <xdr:sp macro="" textlink="">
      <xdr:nvSpPr>
        <xdr:cNvPr id="133" name="財政構造の弾力性平均値テキスト">
          <a:extLst>
            <a:ext uri="{FF2B5EF4-FFF2-40B4-BE49-F238E27FC236}">
              <a16:creationId xmlns:a16="http://schemas.microsoft.com/office/drawing/2014/main" id="{20C23319-1DF3-4D5E-BDF4-A3F97D5D4A4B}"/>
            </a:ext>
          </a:extLst>
        </xdr:cNvPr>
        <xdr:cNvSpPr txBox="1"/>
      </xdr:nvSpPr>
      <xdr:spPr>
        <a:xfrm>
          <a:off x="4581525" y="10018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4" name="フローチャート: 判断 133">
          <a:extLst>
            <a:ext uri="{FF2B5EF4-FFF2-40B4-BE49-F238E27FC236}">
              <a16:creationId xmlns:a16="http://schemas.microsoft.com/office/drawing/2014/main" id="{88D7BD21-BDD0-4FFC-BB89-FBBE08AF212F}"/>
            </a:ext>
          </a:extLst>
        </xdr:cNvPr>
        <xdr:cNvSpPr/>
      </xdr:nvSpPr>
      <xdr:spPr>
        <a:xfrm>
          <a:off x="4467225" y="10163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66</xdr:row>
      <xdr:rowOff>82550</xdr:rowOff>
    </xdr:to>
    <xdr:cxnSp macro="">
      <xdr:nvCxnSpPr>
        <xdr:cNvPr id="135" name="直線コネクタ 134">
          <a:extLst>
            <a:ext uri="{FF2B5EF4-FFF2-40B4-BE49-F238E27FC236}">
              <a16:creationId xmlns:a16="http://schemas.microsoft.com/office/drawing/2014/main" id="{1386F49A-E226-4DF4-A26C-0EC12099E815}"/>
            </a:ext>
          </a:extLst>
        </xdr:cNvPr>
        <xdr:cNvCxnSpPr/>
      </xdr:nvCxnSpPr>
      <xdr:spPr>
        <a:xfrm flipV="1">
          <a:off x="2943225" y="10086975"/>
          <a:ext cx="809625"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14817</xdr:rowOff>
    </xdr:from>
    <xdr:to>
      <xdr:col>19</xdr:col>
      <xdr:colOff>184150</xdr:colOff>
      <xdr:row>60</xdr:row>
      <xdr:rowOff>116417</xdr:rowOff>
    </xdr:to>
    <xdr:sp macro="" textlink="">
      <xdr:nvSpPr>
        <xdr:cNvPr id="136" name="フローチャート: 判断 135">
          <a:extLst>
            <a:ext uri="{FF2B5EF4-FFF2-40B4-BE49-F238E27FC236}">
              <a16:creationId xmlns:a16="http://schemas.microsoft.com/office/drawing/2014/main" id="{4857497C-6312-41CC-B745-6B848BC1A804}"/>
            </a:ext>
          </a:extLst>
        </xdr:cNvPr>
        <xdr:cNvSpPr/>
      </xdr:nvSpPr>
      <xdr:spPr>
        <a:xfrm>
          <a:off x="3705225" y="972714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126594</xdr:rowOff>
    </xdr:from>
    <xdr:ext cx="736600" cy="259045"/>
    <xdr:sp macro="" textlink="">
      <xdr:nvSpPr>
        <xdr:cNvPr id="137" name="テキスト ボックス 136">
          <a:extLst>
            <a:ext uri="{FF2B5EF4-FFF2-40B4-BE49-F238E27FC236}">
              <a16:creationId xmlns:a16="http://schemas.microsoft.com/office/drawing/2014/main" id="{797C75C5-774F-4A08-B876-CC50C425919A}"/>
            </a:ext>
          </a:extLst>
        </xdr:cNvPr>
        <xdr:cNvSpPr txBox="1"/>
      </xdr:nvSpPr>
      <xdr:spPr>
        <a:xfrm>
          <a:off x="3409950" y="951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82550</xdr:rowOff>
    </xdr:from>
    <xdr:to>
      <xdr:col>15</xdr:col>
      <xdr:colOff>82550</xdr:colOff>
      <xdr:row>67</xdr:row>
      <xdr:rowOff>4939</xdr:rowOff>
    </xdr:to>
    <xdr:cxnSp macro="">
      <xdr:nvCxnSpPr>
        <xdr:cNvPr id="138" name="直線コネクタ 137">
          <a:extLst>
            <a:ext uri="{FF2B5EF4-FFF2-40B4-BE49-F238E27FC236}">
              <a16:creationId xmlns:a16="http://schemas.microsoft.com/office/drawing/2014/main" id="{36199739-77E7-4825-A196-BC2BE159FD3A}"/>
            </a:ext>
          </a:extLst>
        </xdr:cNvPr>
        <xdr:cNvCxnSpPr/>
      </xdr:nvCxnSpPr>
      <xdr:spPr>
        <a:xfrm flipV="1">
          <a:off x="2124075" y="10772775"/>
          <a:ext cx="819150" cy="8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117122</xdr:rowOff>
    </xdr:from>
    <xdr:to>
      <xdr:col>15</xdr:col>
      <xdr:colOff>133350</xdr:colOff>
      <xdr:row>64</xdr:row>
      <xdr:rowOff>47272</xdr:rowOff>
    </xdr:to>
    <xdr:sp macro="" textlink="">
      <xdr:nvSpPr>
        <xdr:cNvPr id="139" name="フローチャート: 判断 138">
          <a:extLst>
            <a:ext uri="{FF2B5EF4-FFF2-40B4-BE49-F238E27FC236}">
              <a16:creationId xmlns:a16="http://schemas.microsoft.com/office/drawing/2014/main" id="{F8801A35-D257-42B0-A830-14C7D85BB9DE}"/>
            </a:ext>
          </a:extLst>
        </xdr:cNvPr>
        <xdr:cNvSpPr/>
      </xdr:nvSpPr>
      <xdr:spPr>
        <a:xfrm>
          <a:off x="2886075" y="1031839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57449</xdr:rowOff>
    </xdr:from>
    <xdr:ext cx="762000" cy="259045"/>
    <xdr:sp macro="" textlink="">
      <xdr:nvSpPr>
        <xdr:cNvPr id="140" name="テキスト ボックス 139">
          <a:extLst>
            <a:ext uri="{FF2B5EF4-FFF2-40B4-BE49-F238E27FC236}">
              <a16:creationId xmlns:a16="http://schemas.microsoft.com/office/drawing/2014/main" id="{28379C44-3A9B-4269-82E4-2D42EDEA9A1C}"/>
            </a:ext>
          </a:extLst>
        </xdr:cNvPr>
        <xdr:cNvSpPr txBox="1"/>
      </xdr:nvSpPr>
      <xdr:spPr>
        <a:xfrm>
          <a:off x="2600325" y="1009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50095</xdr:rowOff>
    </xdr:from>
    <xdr:to>
      <xdr:col>11</xdr:col>
      <xdr:colOff>31750</xdr:colOff>
      <xdr:row>67</xdr:row>
      <xdr:rowOff>4939</xdr:rowOff>
    </xdr:to>
    <xdr:cxnSp macro="">
      <xdr:nvCxnSpPr>
        <xdr:cNvPr id="141" name="直線コネクタ 140">
          <a:extLst>
            <a:ext uri="{FF2B5EF4-FFF2-40B4-BE49-F238E27FC236}">
              <a16:creationId xmlns:a16="http://schemas.microsoft.com/office/drawing/2014/main" id="{B10121DD-2D41-4D0E-98B1-D7D6B5A234EA}"/>
            </a:ext>
          </a:extLst>
        </xdr:cNvPr>
        <xdr:cNvCxnSpPr/>
      </xdr:nvCxnSpPr>
      <xdr:spPr>
        <a:xfrm>
          <a:off x="1333500" y="10410120"/>
          <a:ext cx="790575" cy="44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2" name="フローチャート: 判断 141">
          <a:extLst>
            <a:ext uri="{FF2B5EF4-FFF2-40B4-BE49-F238E27FC236}">
              <a16:creationId xmlns:a16="http://schemas.microsoft.com/office/drawing/2014/main" id="{A280208B-8353-42BD-8F06-D5E2462D7E6C}"/>
            </a:ext>
          </a:extLst>
        </xdr:cNvPr>
        <xdr:cNvSpPr/>
      </xdr:nvSpPr>
      <xdr:spPr>
        <a:xfrm>
          <a:off x="2095500" y="1031839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3" name="テキスト ボックス 142">
          <a:extLst>
            <a:ext uri="{FF2B5EF4-FFF2-40B4-BE49-F238E27FC236}">
              <a16:creationId xmlns:a16="http://schemas.microsoft.com/office/drawing/2014/main" id="{ECF6F389-919D-47D2-A60C-AD9E66126EDF}"/>
            </a:ext>
          </a:extLst>
        </xdr:cNvPr>
        <xdr:cNvSpPr txBox="1"/>
      </xdr:nvSpPr>
      <xdr:spPr>
        <a:xfrm>
          <a:off x="1781175" y="1009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36689</xdr:rowOff>
    </xdr:from>
    <xdr:to>
      <xdr:col>7</xdr:col>
      <xdr:colOff>31750</xdr:colOff>
      <xdr:row>63</xdr:row>
      <xdr:rowOff>138289</xdr:rowOff>
    </xdr:to>
    <xdr:sp macro="" textlink="">
      <xdr:nvSpPr>
        <xdr:cNvPr id="144" name="フローチャート: 判断 143">
          <a:extLst>
            <a:ext uri="{FF2B5EF4-FFF2-40B4-BE49-F238E27FC236}">
              <a16:creationId xmlns:a16="http://schemas.microsoft.com/office/drawing/2014/main" id="{1759A3FD-5BA1-42BD-90FA-26FAF3F18CF7}"/>
            </a:ext>
          </a:extLst>
        </xdr:cNvPr>
        <xdr:cNvSpPr/>
      </xdr:nvSpPr>
      <xdr:spPr>
        <a:xfrm>
          <a:off x="1285875" y="10237964"/>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148466</xdr:rowOff>
    </xdr:from>
    <xdr:ext cx="762000" cy="259045"/>
    <xdr:sp macro="" textlink="">
      <xdr:nvSpPr>
        <xdr:cNvPr id="145" name="テキスト ボックス 144">
          <a:extLst>
            <a:ext uri="{FF2B5EF4-FFF2-40B4-BE49-F238E27FC236}">
              <a16:creationId xmlns:a16="http://schemas.microsoft.com/office/drawing/2014/main" id="{668A8DFF-3D50-4F0A-AC24-6DEAA35AF9D2}"/>
            </a:ext>
          </a:extLst>
        </xdr:cNvPr>
        <xdr:cNvSpPr txBox="1"/>
      </xdr:nvSpPr>
      <xdr:spPr>
        <a:xfrm>
          <a:off x="971550" y="1002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7B9212A4-1CB1-4F84-82DE-31BFC6F3D689}"/>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CC8466E6-0679-491F-8206-788820A4C64C}"/>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3F51406A-4C55-4791-9662-AA93856F2292}"/>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8A804376-0589-472A-8DB7-3BFCBCA6D5B0}"/>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AFF26676-B4C7-4228-BDBE-25A438B8CE1B}"/>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26105</xdr:rowOff>
    </xdr:from>
    <xdr:to>
      <xdr:col>23</xdr:col>
      <xdr:colOff>184150</xdr:colOff>
      <xdr:row>64</xdr:row>
      <xdr:rowOff>127705</xdr:rowOff>
    </xdr:to>
    <xdr:sp macro="" textlink="">
      <xdr:nvSpPr>
        <xdr:cNvPr id="151" name="楕円 150">
          <a:extLst>
            <a:ext uri="{FF2B5EF4-FFF2-40B4-BE49-F238E27FC236}">
              <a16:creationId xmlns:a16="http://schemas.microsoft.com/office/drawing/2014/main" id="{20C69C72-210E-4F6E-8B67-1D3D1F3BE348}"/>
            </a:ext>
          </a:extLst>
        </xdr:cNvPr>
        <xdr:cNvSpPr/>
      </xdr:nvSpPr>
      <xdr:spPr>
        <a:xfrm>
          <a:off x="4467225" y="103924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169632</xdr:rowOff>
    </xdr:from>
    <xdr:ext cx="762000" cy="259045"/>
    <xdr:sp macro="" textlink="">
      <xdr:nvSpPr>
        <xdr:cNvPr id="152" name="財政構造の弾力性該当値テキスト">
          <a:extLst>
            <a:ext uri="{FF2B5EF4-FFF2-40B4-BE49-F238E27FC236}">
              <a16:creationId xmlns:a16="http://schemas.microsoft.com/office/drawing/2014/main" id="{3C326939-7BFD-47CA-ACAD-1CADA68C6906}"/>
            </a:ext>
          </a:extLst>
        </xdr:cNvPr>
        <xdr:cNvSpPr txBox="1"/>
      </xdr:nvSpPr>
      <xdr:spPr>
        <a:xfrm>
          <a:off x="4581525" y="103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3" name="楕円 152">
          <a:extLst>
            <a:ext uri="{FF2B5EF4-FFF2-40B4-BE49-F238E27FC236}">
              <a16:creationId xmlns:a16="http://schemas.microsoft.com/office/drawing/2014/main" id="{FA61730D-B537-4DF5-8247-8292585DC1CB}"/>
            </a:ext>
          </a:extLst>
        </xdr:cNvPr>
        <xdr:cNvSpPr/>
      </xdr:nvSpPr>
      <xdr:spPr>
        <a:xfrm>
          <a:off x="3705225" y="100393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54" name="テキスト ボックス 153">
          <a:extLst>
            <a:ext uri="{FF2B5EF4-FFF2-40B4-BE49-F238E27FC236}">
              <a16:creationId xmlns:a16="http://schemas.microsoft.com/office/drawing/2014/main" id="{CFDDDDFA-648C-4A68-A0E7-972491AC892D}"/>
            </a:ext>
          </a:extLst>
        </xdr:cNvPr>
        <xdr:cNvSpPr txBox="1"/>
      </xdr:nvSpPr>
      <xdr:spPr>
        <a:xfrm>
          <a:off x="3409950" y="1012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31750</xdr:rowOff>
    </xdr:from>
    <xdr:to>
      <xdr:col>15</xdr:col>
      <xdr:colOff>133350</xdr:colOff>
      <xdr:row>66</xdr:row>
      <xdr:rowOff>133350</xdr:rowOff>
    </xdr:to>
    <xdr:sp macro="" textlink="">
      <xdr:nvSpPr>
        <xdr:cNvPr id="155" name="楕円 154">
          <a:extLst>
            <a:ext uri="{FF2B5EF4-FFF2-40B4-BE49-F238E27FC236}">
              <a16:creationId xmlns:a16="http://schemas.microsoft.com/office/drawing/2014/main" id="{7878E1B1-B5D2-43B6-844A-06E538336B3F}"/>
            </a:ext>
          </a:extLst>
        </xdr:cNvPr>
        <xdr:cNvSpPr/>
      </xdr:nvSpPr>
      <xdr:spPr>
        <a:xfrm>
          <a:off x="2886075" y="107156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118127</xdr:rowOff>
    </xdr:from>
    <xdr:ext cx="762000" cy="259045"/>
    <xdr:sp macro="" textlink="">
      <xdr:nvSpPr>
        <xdr:cNvPr id="156" name="テキスト ボックス 155">
          <a:extLst>
            <a:ext uri="{FF2B5EF4-FFF2-40B4-BE49-F238E27FC236}">
              <a16:creationId xmlns:a16="http://schemas.microsoft.com/office/drawing/2014/main" id="{5AEB4B08-6DA3-4F7B-809C-99CE400BBE55}"/>
            </a:ext>
          </a:extLst>
        </xdr:cNvPr>
        <xdr:cNvSpPr txBox="1"/>
      </xdr:nvSpPr>
      <xdr:spPr>
        <a:xfrm>
          <a:off x="2600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125589</xdr:rowOff>
    </xdr:from>
    <xdr:to>
      <xdr:col>11</xdr:col>
      <xdr:colOff>82550</xdr:colOff>
      <xdr:row>67</xdr:row>
      <xdr:rowOff>55739</xdr:rowOff>
    </xdr:to>
    <xdr:sp macro="" textlink="">
      <xdr:nvSpPr>
        <xdr:cNvPr id="157" name="楕円 156">
          <a:extLst>
            <a:ext uri="{FF2B5EF4-FFF2-40B4-BE49-F238E27FC236}">
              <a16:creationId xmlns:a16="http://schemas.microsoft.com/office/drawing/2014/main" id="{6B7B09F6-18DF-4FB4-AE7D-B931B1FA8458}"/>
            </a:ext>
          </a:extLst>
        </xdr:cNvPr>
        <xdr:cNvSpPr/>
      </xdr:nvSpPr>
      <xdr:spPr>
        <a:xfrm>
          <a:off x="2095500" y="108094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40516</xdr:rowOff>
    </xdr:from>
    <xdr:ext cx="762000" cy="259045"/>
    <xdr:sp macro="" textlink="">
      <xdr:nvSpPr>
        <xdr:cNvPr id="158" name="テキスト ボックス 157">
          <a:extLst>
            <a:ext uri="{FF2B5EF4-FFF2-40B4-BE49-F238E27FC236}">
              <a16:creationId xmlns:a16="http://schemas.microsoft.com/office/drawing/2014/main" id="{DBD775CA-9998-490C-BE2C-A864241B70FE}"/>
            </a:ext>
          </a:extLst>
        </xdr:cNvPr>
        <xdr:cNvSpPr txBox="1"/>
      </xdr:nvSpPr>
      <xdr:spPr>
        <a:xfrm>
          <a:off x="1781175" y="10889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170745</xdr:rowOff>
    </xdr:from>
    <xdr:to>
      <xdr:col>7</xdr:col>
      <xdr:colOff>31750</xdr:colOff>
      <xdr:row>64</xdr:row>
      <xdr:rowOff>100895</xdr:rowOff>
    </xdr:to>
    <xdr:sp macro="" textlink="">
      <xdr:nvSpPr>
        <xdr:cNvPr id="159" name="楕円 158">
          <a:extLst>
            <a:ext uri="{FF2B5EF4-FFF2-40B4-BE49-F238E27FC236}">
              <a16:creationId xmlns:a16="http://schemas.microsoft.com/office/drawing/2014/main" id="{6BC937C3-40D1-4B72-AE03-4F52F9427B85}"/>
            </a:ext>
          </a:extLst>
        </xdr:cNvPr>
        <xdr:cNvSpPr/>
      </xdr:nvSpPr>
      <xdr:spPr>
        <a:xfrm>
          <a:off x="1285875" y="1036249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85672</xdr:rowOff>
    </xdr:from>
    <xdr:ext cx="762000" cy="259045"/>
    <xdr:sp macro="" textlink="">
      <xdr:nvSpPr>
        <xdr:cNvPr id="160" name="テキスト ボックス 159">
          <a:extLst>
            <a:ext uri="{FF2B5EF4-FFF2-40B4-BE49-F238E27FC236}">
              <a16:creationId xmlns:a16="http://schemas.microsoft.com/office/drawing/2014/main" id="{88A2270E-AE10-4B32-993D-A5E943473CF8}"/>
            </a:ext>
          </a:extLst>
        </xdr:cNvPr>
        <xdr:cNvSpPr txBox="1"/>
      </xdr:nvSpPr>
      <xdr:spPr>
        <a:xfrm>
          <a:off x="971550" y="1045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F34672AF-40B0-43B9-9300-877623629330}"/>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1634B1E7-6F83-495C-989B-B24951685602}"/>
            </a:ext>
          </a:extLst>
        </xdr:cNvPr>
        <xdr:cNvSpPr txBox="1"/>
      </xdr:nvSpPr>
      <xdr:spPr>
        <a:xfrm>
          <a:off x="749728" y="122872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68FB0BFD-1DC3-4049-A6B4-89A6DB2EC0B6}"/>
            </a:ext>
          </a:extLst>
        </xdr:cNvPr>
        <xdr:cNvSpPr txBox="1"/>
      </xdr:nvSpPr>
      <xdr:spPr>
        <a:xfrm>
          <a:off x="3784172"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C552E5E7-90AC-4F1F-A112-14DBA4CE3494}"/>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EBAEE865-712C-43E7-9C86-A1245DF6D0E9}"/>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D8A65D4C-3FBD-42F7-881F-3C82E080DBC9}"/>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1504462-B031-419B-A264-27313FD8FD04}"/>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9F3E4444-1812-46C9-8A2A-AD5BEC29C8F6}"/>
            </a:ext>
          </a:extLst>
        </xdr:cNvPr>
        <xdr:cNvSpPr/>
      </xdr:nvSpPr>
      <xdr:spPr>
        <a:xfrm>
          <a:off x="8201025"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E1BCFA19-0F6F-45F1-9C09-69D0B2F4435A}"/>
            </a:ext>
          </a:extLst>
        </xdr:cNvPr>
        <xdr:cNvSpPr/>
      </xdr:nvSpPr>
      <xdr:spPr>
        <a:xfrm>
          <a:off x="8201025"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BA6B86BA-604D-4B28-9598-9FDD3827A060}"/>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A7C36BF7-538D-47BC-ABC4-CC07BD84D098}"/>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E205CE46-8270-4BED-96B1-D30CF3A5E0E1}"/>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9F4786D2-B9FF-43BE-8634-289CFAF26592}"/>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人員増等に伴い、令和４年度を含め、毎年度の人件費は微増しているものの、「横浜市中期４か年計画」（</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2022</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2025</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行政に求められる多様なニーズに、スピード感を持って市民目線で対応するとともに、政策課題に即応できる組織体制を構築し、限られた経営資源の中で最大限の効果を発揮できる効率的・効果的な執行体制を構築するという目標を掲げ、執行体制づくりを進めました。そのため、人口１人あたりの人件費は</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97,092</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円となっており、類似団体平均を下回っています（（</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）市町村性質別歳出決算分析表参照）。</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令和２年度は、ＧＩＧＡスクール構想の実施に伴う児童生徒用タブレット購入に伴う物件費の増等、令和３年度は、新型コロナウイルスワクチン接種業務委託に伴う物件費の増等により上昇しました。</a:t>
          </a:r>
          <a:endPar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令和４年度は、給与改定等による人件費の増や、原油価格・物価高騰への対応等に伴う物件費の増のため上昇しましたが、引き続き、類似団体内では最少となっています。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59C28AF7-5207-4975-97E7-82337C5F4432}"/>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CD9D573E-1E40-44C8-9225-2235ADEBDA07}"/>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C808C609-3716-4D0F-8CE0-67149AD0D63E}"/>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D9745D59-4A8F-4759-85A9-756474840140}"/>
            </a:ext>
          </a:extLst>
        </xdr:cNvPr>
        <xdr:cNvCxnSpPr/>
      </xdr:nvCxnSpPr>
      <xdr:spPr>
        <a:xfrm>
          <a:off x="704850" y="14478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B3C7284B-403E-427B-9518-679C04C8E2D9}"/>
            </a:ext>
          </a:extLst>
        </xdr:cNvPr>
        <xdr:cNvSpPr txBox="1"/>
      </xdr:nvSpPr>
      <xdr:spPr>
        <a:xfrm>
          <a:off x="0" y="1435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C1472AA9-409A-4887-AF60-9EFADA26A15A}"/>
            </a:ext>
          </a:extLst>
        </xdr:cNvPr>
        <xdr:cNvCxnSpPr/>
      </xdr:nvCxnSpPr>
      <xdr:spPr>
        <a:xfrm>
          <a:off x="704850" y="14030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46A1BC63-05AB-4704-B4E0-DE769E9C6009}"/>
            </a:ext>
          </a:extLst>
        </xdr:cNvPr>
        <xdr:cNvSpPr txBox="1"/>
      </xdr:nvSpPr>
      <xdr:spPr>
        <a:xfrm>
          <a:off x="0" y="1389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5316C32B-EE75-4A12-91C6-7C81F014B6F4}"/>
            </a:ext>
          </a:extLst>
        </xdr:cNvPr>
        <xdr:cNvCxnSpPr/>
      </xdr:nvCxnSpPr>
      <xdr:spPr>
        <a:xfrm>
          <a:off x="704850" y="135731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635F4AFE-B6D0-47BA-AE9A-E62DCCF9AE49}"/>
            </a:ext>
          </a:extLst>
        </xdr:cNvPr>
        <xdr:cNvSpPr txBox="1"/>
      </xdr:nvSpPr>
      <xdr:spPr>
        <a:xfrm>
          <a:off x="0" y="1343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5E3095D2-2DB6-4B8D-A3DF-0DA38AB82AC7}"/>
            </a:ext>
          </a:extLst>
        </xdr:cNvPr>
        <xdr:cNvCxnSpPr/>
      </xdr:nvCxnSpPr>
      <xdr:spPr>
        <a:xfrm>
          <a:off x="704850" y="13115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1273BB7F-6754-4B64-BE41-6FD05FE44E5D}"/>
            </a:ext>
          </a:extLst>
        </xdr:cNvPr>
        <xdr:cNvSpPr txBox="1"/>
      </xdr:nvSpPr>
      <xdr:spPr>
        <a:xfrm>
          <a:off x="0" y="129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5B29033-6F4A-4291-9F18-60289132B4F8}"/>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67C27C94-73BC-448A-B48C-B9EF595F48B3}"/>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99F06842-3D41-442C-A9AC-CAC6A4FC48DF}"/>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142182</xdr:rowOff>
    </xdr:from>
    <xdr:to>
      <xdr:col>23</xdr:col>
      <xdr:colOff>133350</xdr:colOff>
      <xdr:row>89</xdr:row>
      <xdr:rowOff>131671</xdr:rowOff>
    </xdr:to>
    <xdr:cxnSp macro="">
      <xdr:nvCxnSpPr>
        <xdr:cNvPr id="188" name="直線コネクタ 187">
          <a:extLst>
            <a:ext uri="{FF2B5EF4-FFF2-40B4-BE49-F238E27FC236}">
              <a16:creationId xmlns:a16="http://schemas.microsoft.com/office/drawing/2014/main" id="{97A68A5C-39D7-4593-90C4-DEA8A37EC339}"/>
            </a:ext>
          </a:extLst>
        </xdr:cNvPr>
        <xdr:cNvCxnSpPr/>
      </xdr:nvCxnSpPr>
      <xdr:spPr>
        <a:xfrm flipV="1">
          <a:off x="4514850" y="13585132"/>
          <a:ext cx="0" cy="957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103748</xdr:rowOff>
    </xdr:from>
    <xdr:ext cx="762000" cy="259045"/>
    <xdr:sp macro="" textlink="">
      <xdr:nvSpPr>
        <xdr:cNvPr id="189" name="人件費・物件費等の状況最小値テキスト">
          <a:extLst>
            <a:ext uri="{FF2B5EF4-FFF2-40B4-BE49-F238E27FC236}">
              <a16:creationId xmlns:a16="http://schemas.microsoft.com/office/drawing/2014/main" id="{F7DD9219-C03E-4602-B47B-943865431D58}"/>
            </a:ext>
          </a:extLst>
        </xdr:cNvPr>
        <xdr:cNvSpPr txBox="1"/>
      </xdr:nvSpPr>
      <xdr:spPr>
        <a:xfrm>
          <a:off x="4581525" y="1451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131671</xdr:rowOff>
    </xdr:from>
    <xdr:to>
      <xdr:col>24</xdr:col>
      <xdr:colOff>12700</xdr:colOff>
      <xdr:row>89</xdr:row>
      <xdr:rowOff>131671</xdr:rowOff>
    </xdr:to>
    <xdr:cxnSp macro="">
      <xdr:nvCxnSpPr>
        <xdr:cNvPr id="190" name="直線コネクタ 189">
          <a:extLst>
            <a:ext uri="{FF2B5EF4-FFF2-40B4-BE49-F238E27FC236}">
              <a16:creationId xmlns:a16="http://schemas.microsoft.com/office/drawing/2014/main" id="{5918EDD7-1844-4826-B13A-55D25D03F966}"/>
            </a:ext>
          </a:extLst>
        </xdr:cNvPr>
        <xdr:cNvCxnSpPr/>
      </xdr:nvCxnSpPr>
      <xdr:spPr>
        <a:xfrm>
          <a:off x="4429125" y="1454299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57109</xdr:rowOff>
    </xdr:from>
    <xdr:ext cx="762000" cy="259045"/>
    <xdr:sp macro="" textlink="">
      <xdr:nvSpPr>
        <xdr:cNvPr id="191" name="人件費・物件費等の状況最大値テキスト">
          <a:extLst>
            <a:ext uri="{FF2B5EF4-FFF2-40B4-BE49-F238E27FC236}">
              <a16:creationId xmlns:a16="http://schemas.microsoft.com/office/drawing/2014/main" id="{2D5255B6-FA23-4673-B780-42018E638DAE}"/>
            </a:ext>
          </a:extLst>
        </xdr:cNvPr>
        <xdr:cNvSpPr txBox="1"/>
      </xdr:nvSpPr>
      <xdr:spPr>
        <a:xfrm>
          <a:off x="4581525" y="13334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142182</xdr:rowOff>
    </xdr:from>
    <xdr:to>
      <xdr:col>24</xdr:col>
      <xdr:colOff>12700</xdr:colOff>
      <xdr:row>83</xdr:row>
      <xdr:rowOff>142182</xdr:rowOff>
    </xdr:to>
    <xdr:cxnSp macro="">
      <xdr:nvCxnSpPr>
        <xdr:cNvPr id="192" name="直線コネクタ 191">
          <a:extLst>
            <a:ext uri="{FF2B5EF4-FFF2-40B4-BE49-F238E27FC236}">
              <a16:creationId xmlns:a16="http://schemas.microsoft.com/office/drawing/2014/main" id="{7ACCA3C6-20A1-4650-942C-EEEBFC1413E7}"/>
            </a:ext>
          </a:extLst>
        </xdr:cNvPr>
        <xdr:cNvCxnSpPr/>
      </xdr:nvCxnSpPr>
      <xdr:spPr>
        <a:xfrm>
          <a:off x="4429125" y="1358513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168804</xdr:rowOff>
    </xdr:from>
    <xdr:to>
      <xdr:col>23</xdr:col>
      <xdr:colOff>133350</xdr:colOff>
      <xdr:row>83</xdr:row>
      <xdr:rowOff>142182</xdr:rowOff>
    </xdr:to>
    <xdr:cxnSp macro="">
      <xdr:nvCxnSpPr>
        <xdr:cNvPr id="193" name="直線コネクタ 192">
          <a:extLst>
            <a:ext uri="{FF2B5EF4-FFF2-40B4-BE49-F238E27FC236}">
              <a16:creationId xmlns:a16="http://schemas.microsoft.com/office/drawing/2014/main" id="{19404C16-00E2-4F88-AD0B-4D8E867A57E8}"/>
            </a:ext>
          </a:extLst>
        </xdr:cNvPr>
        <xdr:cNvCxnSpPr/>
      </xdr:nvCxnSpPr>
      <xdr:spPr>
        <a:xfrm>
          <a:off x="3752850" y="13437129"/>
          <a:ext cx="762000" cy="14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142882</xdr:rowOff>
    </xdr:from>
    <xdr:ext cx="762000" cy="259045"/>
    <xdr:sp macro="" textlink="">
      <xdr:nvSpPr>
        <xdr:cNvPr id="194" name="人件費・物件費等の状況平均値テキスト">
          <a:extLst>
            <a:ext uri="{FF2B5EF4-FFF2-40B4-BE49-F238E27FC236}">
              <a16:creationId xmlns:a16="http://schemas.microsoft.com/office/drawing/2014/main" id="{C8056735-853E-4B50-8259-C0E94CA7C3C6}"/>
            </a:ext>
          </a:extLst>
        </xdr:cNvPr>
        <xdr:cNvSpPr txBox="1"/>
      </xdr:nvSpPr>
      <xdr:spPr>
        <a:xfrm>
          <a:off x="4581525" y="1390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170805</xdr:rowOff>
    </xdr:from>
    <xdr:to>
      <xdr:col>23</xdr:col>
      <xdr:colOff>184150</xdr:colOff>
      <xdr:row>86</xdr:row>
      <xdr:rowOff>100955</xdr:rowOff>
    </xdr:to>
    <xdr:sp macro="" textlink="">
      <xdr:nvSpPr>
        <xdr:cNvPr id="195" name="フローチャート: 判断 194">
          <a:extLst>
            <a:ext uri="{FF2B5EF4-FFF2-40B4-BE49-F238E27FC236}">
              <a16:creationId xmlns:a16="http://schemas.microsoft.com/office/drawing/2014/main" id="{11A76EC2-D0B0-418D-A7DD-4D5947E84F6B}"/>
            </a:ext>
          </a:extLst>
        </xdr:cNvPr>
        <xdr:cNvSpPr/>
      </xdr:nvSpPr>
      <xdr:spPr>
        <a:xfrm>
          <a:off x="4467225" y="139249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119971</xdr:rowOff>
    </xdr:from>
    <xdr:to>
      <xdr:col>19</xdr:col>
      <xdr:colOff>133350</xdr:colOff>
      <xdr:row>82</xdr:row>
      <xdr:rowOff>168804</xdr:rowOff>
    </xdr:to>
    <xdr:cxnSp macro="">
      <xdr:nvCxnSpPr>
        <xdr:cNvPr id="196" name="直線コネクタ 195">
          <a:extLst>
            <a:ext uri="{FF2B5EF4-FFF2-40B4-BE49-F238E27FC236}">
              <a16:creationId xmlns:a16="http://schemas.microsoft.com/office/drawing/2014/main" id="{F38ADBE4-0530-4753-B4A0-3A56114698F5}"/>
            </a:ext>
          </a:extLst>
        </xdr:cNvPr>
        <xdr:cNvCxnSpPr/>
      </xdr:nvCxnSpPr>
      <xdr:spPr>
        <a:xfrm>
          <a:off x="2943225" y="13239071"/>
          <a:ext cx="809625" cy="19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57105</xdr:rowOff>
    </xdr:from>
    <xdr:to>
      <xdr:col>19</xdr:col>
      <xdr:colOff>184150</xdr:colOff>
      <xdr:row>85</xdr:row>
      <xdr:rowOff>158705</xdr:rowOff>
    </xdr:to>
    <xdr:sp macro="" textlink="">
      <xdr:nvSpPr>
        <xdr:cNvPr id="197" name="フローチャート: 判断 196">
          <a:extLst>
            <a:ext uri="{FF2B5EF4-FFF2-40B4-BE49-F238E27FC236}">
              <a16:creationId xmlns:a16="http://schemas.microsoft.com/office/drawing/2014/main" id="{6231F88E-B8C7-4CB7-9894-C41D2D5336D4}"/>
            </a:ext>
          </a:extLst>
        </xdr:cNvPr>
        <xdr:cNvSpPr/>
      </xdr:nvSpPr>
      <xdr:spPr>
        <a:xfrm>
          <a:off x="3705225" y="138207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143482</xdr:rowOff>
    </xdr:from>
    <xdr:ext cx="736600" cy="259045"/>
    <xdr:sp macro="" textlink="">
      <xdr:nvSpPr>
        <xdr:cNvPr id="198" name="テキスト ボックス 197">
          <a:extLst>
            <a:ext uri="{FF2B5EF4-FFF2-40B4-BE49-F238E27FC236}">
              <a16:creationId xmlns:a16="http://schemas.microsoft.com/office/drawing/2014/main" id="{244CD27B-59EE-46D8-BD59-369B8FBC4660}"/>
            </a:ext>
          </a:extLst>
        </xdr:cNvPr>
        <xdr:cNvSpPr txBox="1"/>
      </xdr:nvSpPr>
      <xdr:spPr>
        <a:xfrm>
          <a:off x="3409950" y="13903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94664</xdr:rowOff>
    </xdr:from>
    <xdr:to>
      <xdr:col>15</xdr:col>
      <xdr:colOff>82550</xdr:colOff>
      <xdr:row>81</xdr:row>
      <xdr:rowOff>119971</xdr:rowOff>
    </xdr:to>
    <xdr:cxnSp macro="">
      <xdr:nvCxnSpPr>
        <xdr:cNvPr id="199" name="直線コネクタ 198">
          <a:extLst>
            <a:ext uri="{FF2B5EF4-FFF2-40B4-BE49-F238E27FC236}">
              <a16:creationId xmlns:a16="http://schemas.microsoft.com/office/drawing/2014/main" id="{729A8A92-FA67-4803-89BE-D8DA10BC266B}"/>
            </a:ext>
          </a:extLst>
        </xdr:cNvPr>
        <xdr:cNvCxnSpPr/>
      </xdr:nvCxnSpPr>
      <xdr:spPr>
        <a:xfrm>
          <a:off x="2124075" y="13048664"/>
          <a:ext cx="819150" cy="19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90343</xdr:rowOff>
    </xdr:from>
    <xdr:to>
      <xdr:col>15</xdr:col>
      <xdr:colOff>133350</xdr:colOff>
      <xdr:row>84</xdr:row>
      <xdr:rowOff>20493</xdr:rowOff>
    </xdr:to>
    <xdr:sp macro="" textlink="">
      <xdr:nvSpPr>
        <xdr:cNvPr id="200" name="フローチャート: 判断 199">
          <a:extLst>
            <a:ext uri="{FF2B5EF4-FFF2-40B4-BE49-F238E27FC236}">
              <a16:creationId xmlns:a16="http://schemas.microsoft.com/office/drawing/2014/main" id="{E553E229-0A30-4EAF-B295-76849D1D6310}"/>
            </a:ext>
          </a:extLst>
        </xdr:cNvPr>
        <xdr:cNvSpPr/>
      </xdr:nvSpPr>
      <xdr:spPr>
        <a:xfrm>
          <a:off x="2886075" y="135269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5270</xdr:rowOff>
    </xdr:from>
    <xdr:ext cx="762000" cy="259045"/>
    <xdr:sp macro="" textlink="">
      <xdr:nvSpPr>
        <xdr:cNvPr id="201" name="テキスト ボックス 200">
          <a:extLst>
            <a:ext uri="{FF2B5EF4-FFF2-40B4-BE49-F238E27FC236}">
              <a16:creationId xmlns:a16="http://schemas.microsoft.com/office/drawing/2014/main" id="{886A0DFC-5052-4405-AD93-0D01C97A1A7C}"/>
            </a:ext>
          </a:extLst>
        </xdr:cNvPr>
        <xdr:cNvSpPr txBox="1"/>
      </xdr:nvSpPr>
      <xdr:spPr>
        <a:xfrm>
          <a:off x="2600325" y="136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29079</xdr:rowOff>
    </xdr:from>
    <xdr:to>
      <xdr:col>11</xdr:col>
      <xdr:colOff>31750</xdr:colOff>
      <xdr:row>80</xdr:row>
      <xdr:rowOff>94664</xdr:rowOff>
    </xdr:to>
    <xdr:cxnSp macro="">
      <xdr:nvCxnSpPr>
        <xdr:cNvPr id="202" name="直線コネクタ 201">
          <a:extLst>
            <a:ext uri="{FF2B5EF4-FFF2-40B4-BE49-F238E27FC236}">
              <a16:creationId xmlns:a16="http://schemas.microsoft.com/office/drawing/2014/main" id="{050F6C66-1B47-4C4E-B294-B3A1AB4BEA98}"/>
            </a:ext>
          </a:extLst>
        </xdr:cNvPr>
        <xdr:cNvCxnSpPr/>
      </xdr:nvCxnSpPr>
      <xdr:spPr>
        <a:xfrm>
          <a:off x="1333500" y="12979904"/>
          <a:ext cx="790575" cy="6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84534</xdr:rowOff>
    </xdr:from>
    <xdr:to>
      <xdr:col>11</xdr:col>
      <xdr:colOff>82550</xdr:colOff>
      <xdr:row>83</xdr:row>
      <xdr:rowOff>14684</xdr:rowOff>
    </xdr:to>
    <xdr:sp macro="" textlink="">
      <xdr:nvSpPr>
        <xdr:cNvPr id="203" name="フローチャート: 判断 202">
          <a:extLst>
            <a:ext uri="{FF2B5EF4-FFF2-40B4-BE49-F238E27FC236}">
              <a16:creationId xmlns:a16="http://schemas.microsoft.com/office/drawing/2014/main" id="{075A06E7-3712-4B9B-A2EE-886ABC834D29}"/>
            </a:ext>
          </a:extLst>
        </xdr:cNvPr>
        <xdr:cNvSpPr/>
      </xdr:nvSpPr>
      <xdr:spPr>
        <a:xfrm>
          <a:off x="2095500" y="1336555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170911</xdr:rowOff>
    </xdr:from>
    <xdr:ext cx="762000" cy="259045"/>
    <xdr:sp macro="" textlink="">
      <xdr:nvSpPr>
        <xdr:cNvPr id="204" name="テキスト ボックス 203">
          <a:extLst>
            <a:ext uri="{FF2B5EF4-FFF2-40B4-BE49-F238E27FC236}">
              <a16:creationId xmlns:a16="http://schemas.microsoft.com/office/drawing/2014/main" id="{F7B3797E-F58A-44C2-B694-20EECBFFA2C1}"/>
            </a:ext>
          </a:extLst>
        </xdr:cNvPr>
        <xdr:cNvSpPr txBox="1"/>
      </xdr:nvSpPr>
      <xdr:spPr>
        <a:xfrm>
          <a:off x="1781175" y="1343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29663</xdr:rowOff>
    </xdr:from>
    <xdr:to>
      <xdr:col>7</xdr:col>
      <xdr:colOff>31750</xdr:colOff>
      <xdr:row>82</xdr:row>
      <xdr:rowOff>131263</xdr:rowOff>
    </xdr:to>
    <xdr:sp macro="" textlink="">
      <xdr:nvSpPr>
        <xdr:cNvPr id="205" name="フローチャート: 判断 204">
          <a:extLst>
            <a:ext uri="{FF2B5EF4-FFF2-40B4-BE49-F238E27FC236}">
              <a16:creationId xmlns:a16="http://schemas.microsoft.com/office/drawing/2014/main" id="{184CA294-2466-4BA2-AB20-8B4F2C1C41DA}"/>
            </a:ext>
          </a:extLst>
        </xdr:cNvPr>
        <xdr:cNvSpPr/>
      </xdr:nvSpPr>
      <xdr:spPr>
        <a:xfrm>
          <a:off x="1285875" y="13304338"/>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116040</xdr:rowOff>
    </xdr:from>
    <xdr:ext cx="762000" cy="259045"/>
    <xdr:sp macro="" textlink="">
      <xdr:nvSpPr>
        <xdr:cNvPr id="206" name="テキスト ボックス 205">
          <a:extLst>
            <a:ext uri="{FF2B5EF4-FFF2-40B4-BE49-F238E27FC236}">
              <a16:creationId xmlns:a16="http://schemas.microsoft.com/office/drawing/2014/main" id="{995235E2-2CC8-4A9D-ACA8-25677ADE89DC}"/>
            </a:ext>
          </a:extLst>
        </xdr:cNvPr>
        <xdr:cNvSpPr txBox="1"/>
      </xdr:nvSpPr>
      <xdr:spPr>
        <a:xfrm>
          <a:off x="971550" y="1339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5AE58B76-94B7-46B8-8EC2-44DB7D88D140}"/>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577A46FF-533A-4518-91BF-92B198741994}"/>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70902961-77D0-49A1-A939-BFCCD802DC52}"/>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6C08BF01-6711-456C-B9A4-F8D48968CE6B}"/>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5B75BF55-7AAF-4F37-9C0C-FDDD3932F159}"/>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91382</xdr:rowOff>
    </xdr:from>
    <xdr:to>
      <xdr:col>23</xdr:col>
      <xdr:colOff>184150</xdr:colOff>
      <xdr:row>84</xdr:row>
      <xdr:rowOff>21532</xdr:rowOff>
    </xdr:to>
    <xdr:sp macro="" textlink="">
      <xdr:nvSpPr>
        <xdr:cNvPr id="212" name="楕円 211">
          <a:extLst>
            <a:ext uri="{FF2B5EF4-FFF2-40B4-BE49-F238E27FC236}">
              <a16:creationId xmlns:a16="http://schemas.microsoft.com/office/drawing/2014/main" id="{17FF339A-F369-4A1D-9F40-226D51558E94}"/>
            </a:ext>
          </a:extLst>
        </xdr:cNvPr>
        <xdr:cNvSpPr/>
      </xdr:nvSpPr>
      <xdr:spPr>
        <a:xfrm>
          <a:off x="4467225" y="135279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12659</xdr:rowOff>
    </xdr:from>
    <xdr:ext cx="762000" cy="259045"/>
    <xdr:sp macro="" textlink="">
      <xdr:nvSpPr>
        <xdr:cNvPr id="213" name="人件費・物件費等の状況該当値テキスト">
          <a:extLst>
            <a:ext uri="{FF2B5EF4-FFF2-40B4-BE49-F238E27FC236}">
              <a16:creationId xmlns:a16="http://schemas.microsoft.com/office/drawing/2014/main" id="{94D410F7-1AB5-4687-948B-F325CAEBEA7F}"/>
            </a:ext>
          </a:extLst>
        </xdr:cNvPr>
        <xdr:cNvSpPr txBox="1"/>
      </xdr:nvSpPr>
      <xdr:spPr>
        <a:xfrm>
          <a:off x="4581525" y="1344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118004</xdr:rowOff>
    </xdr:from>
    <xdr:to>
      <xdr:col>19</xdr:col>
      <xdr:colOff>184150</xdr:colOff>
      <xdr:row>83</xdr:row>
      <xdr:rowOff>48154</xdr:rowOff>
    </xdr:to>
    <xdr:sp macro="" textlink="">
      <xdr:nvSpPr>
        <xdr:cNvPr id="214" name="楕円 213">
          <a:extLst>
            <a:ext uri="{FF2B5EF4-FFF2-40B4-BE49-F238E27FC236}">
              <a16:creationId xmlns:a16="http://schemas.microsoft.com/office/drawing/2014/main" id="{EADB6378-2DC4-4744-9A78-9124C3F8256B}"/>
            </a:ext>
          </a:extLst>
        </xdr:cNvPr>
        <xdr:cNvSpPr/>
      </xdr:nvSpPr>
      <xdr:spPr>
        <a:xfrm>
          <a:off x="3705225" y="1339902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58331</xdr:rowOff>
    </xdr:from>
    <xdr:ext cx="736600" cy="259045"/>
    <xdr:sp macro="" textlink="">
      <xdr:nvSpPr>
        <xdr:cNvPr id="215" name="テキスト ボックス 214">
          <a:extLst>
            <a:ext uri="{FF2B5EF4-FFF2-40B4-BE49-F238E27FC236}">
              <a16:creationId xmlns:a16="http://schemas.microsoft.com/office/drawing/2014/main" id="{6B26C535-C490-4546-807C-8BD95A5C4D98}"/>
            </a:ext>
          </a:extLst>
        </xdr:cNvPr>
        <xdr:cNvSpPr txBox="1"/>
      </xdr:nvSpPr>
      <xdr:spPr>
        <a:xfrm>
          <a:off x="3409950" y="13174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69171</xdr:rowOff>
    </xdr:from>
    <xdr:to>
      <xdr:col>15</xdr:col>
      <xdr:colOff>133350</xdr:colOff>
      <xdr:row>81</xdr:row>
      <xdr:rowOff>170771</xdr:rowOff>
    </xdr:to>
    <xdr:sp macro="" textlink="">
      <xdr:nvSpPr>
        <xdr:cNvPr id="216" name="楕円 215">
          <a:extLst>
            <a:ext uri="{FF2B5EF4-FFF2-40B4-BE49-F238E27FC236}">
              <a16:creationId xmlns:a16="http://schemas.microsoft.com/office/drawing/2014/main" id="{52A701F2-9C55-4D3A-8927-49998333D963}"/>
            </a:ext>
          </a:extLst>
        </xdr:cNvPr>
        <xdr:cNvSpPr/>
      </xdr:nvSpPr>
      <xdr:spPr>
        <a:xfrm>
          <a:off x="2886075" y="1318192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9498</xdr:rowOff>
    </xdr:from>
    <xdr:ext cx="762000" cy="259045"/>
    <xdr:sp macro="" textlink="">
      <xdr:nvSpPr>
        <xdr:cNvPr id="217" name="テキスト ボックス 216">
          <a:extLst>
            <a:ext uri="{FF2B5EF4-FFF2-40B4-BE49-F238E27FC236}">
              <a16:creationId xmlns:a16="http://schemas.microsoft.com/office/drawing/2014/main" id="{60B529F3-6652-4AE5-B9EB-821D5E02132D}"/>
            </a:ext>
          </a:extLst>
        </xdr:cNvPr>
        <xdr:cNvSpPr txBox="1"/>
      </xdr:nvSpPr>
      <xdr:spPr>
        <a:xfrm>
          <a:off x="2600325" y="1296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43864</xdr:rowOff>
    </xdr:from>
    <xdr:to>
      <xdr:col>11</xdr:col>
      <xdr:colOff>82550</xdr:colOff>
      <xdr:row>80</xdr:row>
      <xdr:rowOff>145464</xdr:rowOff>
    </xdr:to>
    <xdr:sp macro="" textlink="">
      <xdr:nvSpPr>
        <xdr:cNvPr id="218" name="楕円 217">
          <a:extLst>
            <a:ext uri="{FF2B5EF4-FFF2-40B4-BE49-F238E27FC236}">
              <a16:creationId xmlns:a16="http://schemas.microsoft.com/office/drawing/2014/main" id="{E30B6B2B-8D41-4245-80A4-01A669C947E7}"/>
            </a:ext>
          </a:extLst>
        </xdr:cNvPr>
        <xdr:cNvSpPr/>
      </xdr:nvSpPr>
      <xdr:spPr>
        <a:xfrm>
          <a:off x="2095500" y="130010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155641</xdr:rowOff>
    </xdr:from>
    <xdr:ext cx="762000" cy="259045"/>
    <xdr:sp macro="" textlink="">
      <xdr:nvSpPr>
        <xdr:cNvPr id="219" name="テキスト ボックス 218">
          <a:extLst>
            <a:ext uri="{FF2B5EF4-FFF2-40B4-BE49-F238E27FC236}">
              <a16:creationId xmlns:a16="http://schemas.microsoft.com/office/drawing/2014/main" id="{1515EE8A-9316-4F8C-A78D-2D460E96FED5}"/>
            </a:ext>
          </a:extLst>
        </xdr:cNvPr>
        <xdr:cNvSpPr txBox="1"/>
      </xdr:nvSpPr>
      <xdr:spPr>
        <a:xfrm>
          <a:off x="1781175" y="127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149729</xdr:rowOff>
    </xdr:from>
    <xdr:to>
      <xdr:col>7</xdr:col>
      <xdr:colOff>31750</xdr:colOff>
      <xdr:row>80</xdr:row>
      <xdr:rowOff>79879</xdr:rowOff>
    </xdr:to>
    <xdr:sp macro="" textlink="">
      <xdr:nvSpPr>
        <xdr:cNvPr id="220" name="楕円 219">
          <a:extLst>
            <a:ext uri="{FF2B5EF4-FFF2-40B4-BE49-F238E27FC236}">
              <a16:creationId xmlns:a16="http://schemas.microsoft.com/office/drawing/2014/main" id="{B80E3F19-2AAB-4BC1-8895-E2860DC908B3}"/>
            </a:ext>
          </a:extLst>
        </xdr:cNvPr>
        <xdr:cNvSpPr/>
      </xdr:nvSpPr>
      <xdr:spPr>
        <a:xfrm>
          <a:off x="1285875" y="1294180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90056</xdr:rowOff>
    </xdr:from>
    <xdr:ext cx="762000" cy="259045"/>
    <xdr:sp macro="" textlink="">
      <xdr:nvSpPr>
        <xdr:cNvPr id="221" name="テキスト ボックス 220">
          <a:extLst>
            <a:ext uri="{FF2B5EF4-FFF2-40B4-BE49-F238E27FC236}">
              <a16:creationId xmlns:a16="http://schemas.microsoft.com/office/drawing/2014/main" id="{06A2E7AF-5A16-44B3-873E-C40E9EFBEE79}"/>
            </a:ext>
          </a:extLst>
        </xdr:cNvPr>
        <xdr:cNvSpPr txBox="1"/>
      </xdr:nvSpPr>
      <xdr:spPr>
        <a:xfrm>
          <a:off x="971550" y="1271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DFBFE9C9-3430-44E7-B475-918F957597D9}"/>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403B1783-ED8D-4B33-A7BA-F9A98F4AB73A}"/>
            </a:ext>
          </a:extLst>
        </xdr:cNvPr>
        <xdr:cNvSpPr txBox="1"/>
      </xdr:nvSpPr>
      <xdr:spPr>
        <a:xfrm>
          <a:off x="12409672" y="122872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2F4A91CB-8066-4CB2-8051-136E2DAC1144}"/>
            </a:ext>
          </a:extLst>
        </xdr:cNvPr>
        <xdr:cNvSpPr txBox="1"/>
      </xdr:nvSpPr>
      <xdr:spPr>
        <a:xfrm>
          <a:off x="14041255"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DE9460B8-6BEA-4049-B590-0EB9F46153DD}"/>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C624482-AC6A-4F18-8125-3221F74E12D8}"/>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10454818-4350-4F17-9703-022F77B46D97}"/>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1CAE0E54-C223-466B-8CB8-0F9AE40BBE5A}"/>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3673174B-B4F6-4169-A45B-1CFE5C42ED2F}"/>
            </a:ext>
          </a:extLst>
        </xdr:cNvPr>
        <xdr:cNvSpPr/>
      </xdr:nvSpPr>
      <xdr:spPr>
        <a:xfrm>
          <a:off x="191738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278D31E5-9A9B-4BF7-AFA2-61C7A507F6D0}"/>
            </a:ext>
          </a:extLst>
        </xdr:cNvPr>
        <xdr:cNvSpPr/>
      </xdr:nvSpPr>
      <xdr:spPr>
        <a:xfrm>
          <a:off x="191738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3867976B-CD58-4E84-A69E-E849D8EDAEF9}"/>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E8F7842B-270C-4080-AAAA-84894804F86E}"/>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FB63324A-4A61-4FE0-A3E6-9EB7C766BD7A}"/>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5A8064AB-C304-48AE-83C1-600FF2F28677}"/>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令和元年度（平成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年４月１日現在）、令和２年度（令和２年４月１日現在）及び令和３年度（令和３年４月１日現在）は、それぞれの年度の採用者・退職者の影響により、前年度と比較して令和元年度は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、令和２年度は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低下しました。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令和４年度（令和４年４月１日現在）は、当該年度の採用者・退職者の影響により、前年度と比較して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上昇しました。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7B651976-9D3D-492F-9EF4-5821619E9AF5}"/>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42960C10-532C-48B5-B223-865084BB16BC}"/>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A829C1A7-8FA1-4F06-AC83-716FD8AB5B90}"/>
            </a:ext>
          </a:extLst>
        </xdr:cNvPr>
        <xdr:cNvCxnSpPr/>
      </xdr:nvCxnSpPr>
      <xdr:spPr>
        <a:xfrm>
          <a:off x="11668125" y="14561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21CD2394-69B8-4828-B914-FA248A105570}"/>
            </a:ext>
          </a:extLst>
        </xdr:cNvPr>
        <xdr:cNvSpPr txBox="1"/>
      </xdr:nvSpPr>
      <xdr:spPr>
        <a:xfrm>
          <a:off x="10982325" y="144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CC9DFE90-E3B5-4A77-A263-5EAA97BBA71E}"/>
            </a:ext>
          </a:extLst>
        </xdr:cNvPr>
        <xdr:cNvCxnSpPr/>
      </xdr:nvCxnSpPr>
      <xdr:spPr>
        <a:xfrm>
          <a:off x="11668125" y="1417531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46842A93-4D45-49DC-B935-5B297EFB6D5E}"/>
            </a:ext>
          </a:extLst>
        </xdr:cNvPr>
        <xdr:cNvSpPr txBox="1"/>
      </xdr:nvSpPr>
      <xdr:spPr>
        <a:xfrm>
          <a:off x="10982325" y="1404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8AFDCF69-E3C4-448C-96D1-5DAF7E8BC16E}"/>
            </a:ext>
          </a:extLst>
        </xdr:cNvPr>
        <xdr:cNvCxnSpPr/>
      </xdr:nvCxnSpPr>
      <xdr:spPr>
        <a:xfrm>
          <a:off x="11668125" y="13792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C27AEC38-474C-4076-A1D9-9F4E068C64DA}"/>
            </a:ext>
          </a:extLst>
        </xdr:cNvPr>
        <xdr:cNvSpPr txBox="1"/>
      </xdr:nvSpPr>
      <xdr:spPr>
        <a:xfrm>
          <a:off x="10982325" y="1366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34DB1005-BFA1-45A6-B340-BF5CEAD0B493}"/>
            </a:ext>
          </a:extLst>
        </xdr:cNvPr>
        <xdr:cNvCxnSpPr/>
      </xdr:nvCxnSpPr>
      <xdr:spPr>
        <a:xfrm>
          <a:off x="11668125" y="13418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FB33B367-6823-45B2-8433-15009228DA6F}"/>
            </a:ext>
          </a:extLst>
        </xdr:cNvPr>
        <xdr:cNvSpPr txBox="1"/>
      </xdr:nvSpPr>
      <xdr:spPr>
        <a:xfrm>
          <a:off x="10982325"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49DAEEDF-E123-4C2F-B88E-D64CD57E08F2}"/>
            </a:ext>
          </a:extLst>
        </xdr:cNvPr>
        <xdr:cNvCxnSpPr/>
      </xdr:nvCxnSpPr>
      <xdr:spPr>
        <a:xfrm>
          <a:off x="11668125" y="130418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4E750905-4539-4265-80B3-3949A5DA0234}"/>
            </a:ext>
          </a:extLst>
        </xdr:cNvPr>
        <xdr:cNvSpPr txBox="1"/>
      </xdr:nvSpPr>
      <xdr:spPr>
        <a:xfrm>
          <a:off x="10982325"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7056B97E-0B3E-482C-9D68-FB7102406D89}"/>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CF747B60-4CA0-4D0D-B6F8-5D35BD3AFEAB}"/>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AC622925-A0E6-4D52-956F-5CB65329C500}"/>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134409</xdr:rowOff>
    </xdr:from>
    <xdr:to>
      <xdr:col>81</xdr:col>
      <xdr:colOff>44450</xdr:colOff>
      <xdr:row>88</xdr:row>
      <xdr:rowOff>60325</xdr:rowOff>
    </xdr:to>
    <xdr:cxnSp macro="">
      <xdr:nvCxnSpPr>
        <xdr:cNvPr id="250" name="直線コネクタ 249">
          <a:extLst>
            <a:ext uri="{FF2B5EF4-FFF2-40B4-BE49-F238E27FC236}">
              <a16:creationId xmlns:a16="http://schemas.microsoft.com/office/drawing/2014/main" id="{64AA4A4D-6E04-45D5-8F87-731F74B2C9D6}"/>
            </a:ext>
          </a:extLst>
        </xdr:cNvPr>
        <xdr:cNvCxnSpPr/>
      </xdr:nvCxnSpPr>
      <xdr:spPr>
        <a:xfrm flipV="1">
          <a:off x="15478125" y="13250334"/>
          <a:ext cx="0" cy="1062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a:extLst>
            <a:ext uri="{FF2B5EF4-FFF2-40B4-BE49-F238E27FC236}">
              <a16:creationId xmlns:a16="http://schemas.microsoft.com/office/drawing/2014/main" id="{EC2C0EDF-4CFB-4E45-AB86-18581D317833}"/>
            </a:ext>
          </a:extLst>
        </xdr:cNvPr>
        <xdr:cNvSpPr txBox="1"/>
      </xdr:nvSpPr>
      <xdr:spPr>
        <a:xfrm>
          <a:off x="1556385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a:extLst>
            <a:ext uri="{FF2B5EF4-FFF2-40B4-BE49-F238E27FC236}">
              <a16:creationId xmlns:a16="http://schemas.microsoft.com/office/drawing/2014/main" id="{ADC3AD9A-5CDB-4413-B122-AAD4C83225F0}"/>
            </a:ext>
          </a:extLst>
        </xdr:cNvPr>
        <xdr:cNvCxnSpPr/>
      </xdr:nvCxnSpPr>
      <xdr:spPr>
        <a:xfrm>
          <a:off x="15401925" y="14312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49336</xdr:rowOff>
    </xdr:from>
    <xdr:ext cx="762000" cy="259045"/>
    <xdr:sp macro="" textlink="">
      <xdr:nvSpPr>
        <xdr:cNvPr id="253" name="給与水準   （国との比較）最大値テキスト">
          <a:extLst>
            <a:ext uri="{FF2B5EF4-FFF2-40B4-BE49-F238E27FC236}">
              <a16:creationId xmlns:a16="http://schemas.microsoft.com/office/drawing/2014/main" id="{9E94A57D-776F-4041-94EE-76BD6699E8FB}"/>
            </a:ext>
          </a:extLst>
        </xdr:cNvPr>
        <xdr:cNvSpPr txBox="1"/>
      </xdr:nvSpPr>
      <xdr:spPr>
        <a:xfrm>
          <a:off x="15563850" y="1300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134409</xdr:rowOff>
    </xdr:from>
    <xdr:to>
      <xdr:col>81</xdr:col>
      <xdr:colOff>133350</xdr:colOff>
      <xdr:row>81</xdr:row>
      <xdr:rowOff>134409</xdr:rowOff>
    </xdr:to>
    <xdr:cxnSp macro="">
      <xdr:nvCxnSpPr>
        <xdr:cNvPr id="254" name="直線コネクタ 253">
          <a:extLst>
            <a:ext uri="{FF2B5EF4-FFF2-40B4-BE49-F238E27FC236}">
              <a16:creationId xmlns:a16="http://schemas.microsoft.com/office/drawing/2014/main" id="{31FCF4F8-416A-493A-A92D-B2294A8686E3}"/>
            </a:ext>
          </a:extLst>
        </xdr:cNvPr>
        <xdr:cNvCxnSpPr/>
      </xdr:nvCxnSpPr>
      <xdr:spPr>
        <a:xfrm>
          <a:off x="15401925" y="132503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11641</xdr:rowOff>
    </xdr:from>
    <xdr:to>
      <xdr:col>81</xdr:col>
      <xdr:colOff>44450</xdr:colOff>
      <xdr:row>85</xdr:row>
      <xdr:rowOff>51859</xdr:rowOff>
    </xdr:to>
    <xdr:cxnSp macro="">
      <xdr:nvCxnSpPr>
        <xdr:cNvPr id="255" name="直線コネクタ 254">
          <a:extLst>
            <a:ext uri="{FF2B5EF4-FFF2-40B4-BE49-F238E27FC236}">
              <a16:creationId xmlns:a16="http://schemas.microsoft.com/office/drawing/2014/main" id="{C312D445-A194-4975-84EC-4ECF8973E496}"/>
            </a:ext>
          </a:extLst>
        </xdr:cNvPr>
        <xdr:cNvCxnSpPr/>
      </xdr:nvCxnSpPr>
      <xdr:spPr>
        <a:xfrm>
          <a:off x="14716125" y="13772091"/>
          <a:ext cx="762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6" name="給与水準   （国との比較）平均値テキスト">
          <a:extLst>
            <a:ext uri="{FF2B5EF4-FFF2-40B4-BE49-F238E27FC236}">
              <a16:creationId xmlns:a16="http://schemas.microsoft.com/office/drawing/2014/main" id="{CC11C6F4-D745-4CCD-8E8E-1194B7D355D1}"/>
            </a:ext>
          </a:extLst>
        </xdr:cNvPr>
        <xdr:cNvSpPr txBox="1"/>
      </xdr:nvSpPr>
      <xdr:spPr>
        <a:xfrm>
          <a:off x="15563850" y="13545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a:extLst>
            <a:ext uri="{FF2B5EF4-FFF2-40B4-BE49-F238E27FC236}">
              <a16:creationId xmlns:a16="http://schemas.microsoft.com/office/drawing/2014/main" id="{81CF7BF2-21F5-457A-9134-EE3A08AAED37}"/>
            </a:ext>
          </a:extLst>
        </xdr:cNvPr>
        <xdr:cNvSpPr/>
      </xdr:nvSpPr>
      <xdr:spPr>
        <a:xfrm>
          <a:off x="15430500" y="13693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11641</xdr:rowOff>
    </xdr:from>
    <xdr:to>
      <xdr:col>77</xdr:col>
      <xdr:colOff>44450</xdr:colOff>
      <xdr:row>85</xdr:row>
      <xdr:rowOff>51859</xdr:rowOff>
    </xdr:to>
    <xdr:cxnSp macro="">
      <xdr:nvCxnSpPr>
        <xdr:cNvPr id="258" name="直線コネクタ 257">
          <a:extLst>
            <a:ext uri="{FF2B5EF4-FFF2-40B4-BE49-F238E27FC236}">
              <a16:creationId xmlns:a16="http://schemas.microsoft.com/office/drawing/2014/main" id="{DD4990A7-4F91-4B7B-AEF4-B731C6FCABCA}"/>
            </a:ext>
          </a:extLst>
        </xdr:cNvPr>
        <xdr:cNvCxnSpPr/>
      </xdr:nvCxnSpPr>
      <xdr:spPr>
        <a:xfrm flipV="1">
          <a:off x="13906500" y="13772091"/>
          <a:ext cx="809625"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59" name="フローチャート: 判断 258">
          <a:extLst>
            <a:ext uri="{FF2B5EF4-FFF2-40B4-BE49-F238E27FC236}">
              <a16:creationId xmlns:a16="http://schemas.microsoft.com/office/drawing/2014/main" id="{CC48848C-58C6-45B5-BE4D-6F8026DE02CB}"/>
            </a:ext>
          </a:extLst>
        </xdr:cNvPr>
        <xdr:cNvSpPr/>
      </xdr:nvSpPr>
      <xdr:spPr>
        <a:xfrm>
          <a:off x="14668500" y="13693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0" name="テキスト ボックス 259">
          <a:extLst>
            <a:ext uri="{FF2B5EF4-FFF2-40B4-BE49-F238E27FC236}">
              <a16:creationId xmlns:a16="http://schemas.microsoft.com/office/drawing/2014/main" id="{34FB44BE-633F-4EA4-A6DC-5358C6ADC9AC}"/>
            </a:ext>
          </a:extLst>
        </xdr:cNvPr>
        <xdr:cNvSpPr txBox="1"/>
      </xdr:nvSpPr>
      <xdr:spPr>
        <a:xfrm>
          <a:off x="14373225" y="13469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51859</xdr:rowOff>
    </xdr:from>
    <xdr:to>
      <xdr:col>72</xdr:col>
      <xdr:colOff>203200</xdr:colOff>
      <xdr:row>85</xdr:row>
      <xdr:rowOff>71966</xdr:rowOff>
    </xdr:to>
    <xdr:cxnSp macro="">
      <xdr:nvCxnSpPr>
        <xdr:cNvPr id="261" name="直線コネクタ 260">
          <a:extLst>
            <a:ext uri="{FF2B5EF4-FFF2-40B4-BE49-F238E27FC236}">
              <a16:creationId xmlns:a16="http://schemas.microsoft.com/office/drawing/2014/main" id="{B8A0B244-6D85-4A08-BCDD-33F8F008A648}"/>
            </a:ext>
          </a:extLst>
        </xdr:cNvPr>
        <xdr:cNvCxnSpPr/>
      </xdr:nvCxnSpPr>
      <xdr:spPr>
        <a:xfrm flipV="1">
          <a:off x="13106400" y="13812309"/>
          <a:ext cx="8001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a:extLst>
            <a:ext uri="{FF2B5EF4-FFF2-40B4-BE49-F238E27FC236}">
              <a16:creationId xmlns:a16="http://schemas.microsoft.com/office/drawing/2014/main" id="{DD2E1444-0CEE-4AC4-9D44-67639B4CE1D6}"/>
            </a:ext>
          </a:extLst>
        </xdr:cNvPr>
        <xdr:cNvSpPr/>
      </xdr:nvSpPr>
      <xdr:spPr>
        <a:xfrm>
          <a:off x="13868400" y="137339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a:extLst>
            <a:ext uri="{FF2B5EF4-FFF2-40B4-BE49-F238E27FC236}">
              <a16:creationId xmlns:a16="http://schemas.microsoft.com/office/drawing/2014/main" id="{733EB0F6-8184-46B2-AE9A-397E86566D58}"/>
            </a:ext>
          </a:extLst>
        </xdr:cNvPr>
        <xdr:cNvSpPr txBox="1"/>
      </xdr:nvSpPr>
      <xdr:spPr>
        <a:xfrm>
          <a:off x="13554075" y="1350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132291</xdr:rowOff>
    </xdr:to>
    <xdr:cxnSp macro="">
      <xdr:nvCxnSpPr>
        <xdr:cNvPr id="264" name="直線コネクタ 263">
          <a:extLst>
            <a:ext uri="{FF2B5EF4-FFF2-40B4-BE49-F238E27FC236}">
              <a16:creationId xmlns:a16="http://schemas.microsoft.com/office/drawing/2014/main" id="{B2CB4F68-2DAB-4FFF-8161-5AA54D23E195}"/>
            </a:ext>
          </a:extLst>
        </xdr:cNvPr>
        <xdr:cNvCxnSpPr/>
      </xdr:nvCxnSpPr>
      <xdr:spPr>
        <a:xfrm flipV="1">
          <a:off x="12296775" y="13832416"/>
          <a:ext cx="809625"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A1AE65D6-E07C-4163-A0E4-2C8FCC5B9E86}"/>
            </a:ext>
          </a:extLst>
        </xdr:cNvPr>
        <xdr:cNvSpPr/>
      </xdr:nvSpPr>
      <xdr:spPr>
        <a:xfrm>
          <a:off x="13058775" y="137339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DC21A512-BF02-4F57-8472-2F2510D2DE4E}"/>
            </a:ext>
          </a:extLst>
        </xdr:cNvPr>
        <xdr:cNvSpPr txBox="1"/>
      </xdr:nvSpPr>
      <xdr:spPr>
        <a:xfrm>
          <a:off x="12763500" y="1350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67" name="フローチャート: 判断 266">
          <a:extLst>
            <a:ext uri="{FF2B5EF4-FFF2-40B4-BE49-F238E27FC236}">
              <a16:creationId xmlns:a16="http://schemas.microsoft.com/office/drawing/2014/main" id="{FEB0E17D-0699-40D5-B303-BE66889FE02F}"/>
            </a:ext>
          </a:extLst>
        </xdr:cNvPr>
        <xdr:cNvSpPr/>
      </xdr:nvSpPr>
      <xdr:spPr>
        <a:xfrm>
          <a:off x="12239625" y="138080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68" name="テキスト ボックス 267">
          <a:extLst>
            <a:ext uri="{FF2B5EF4-FFF2-40B4-BE49-F238E27FC236}">
              <a16:creationId xmlns:a16="http://schemas.microsoft.com/office/drawing/2014/main" id="{8734E16C-7C17-4FED-80B4-25840E499C45}"/>
            </a:ext>
          </a:extLst>
        </xdr:cNvPr>
        <xdr:cNvSpPr txBox="1"/>
      </xdr:nvSpPr>
      <xdr:spPr>
        <a:xfrm>
          <a:off x="11953875"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99FC1EE1-7171-4510-9BD2-84A856FBCF51}"/>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1ECE10C8-FA40-40B2-97AA-FA0F28876E29}"/>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9BCEC22A-3EF3-493E-8015-6495F9E8DC5A}"/>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7422F6B3-49D5-48C5-A649-538FD4A8948A}"/>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47F8C2B7-70AD-4E1F-A75A-4B191F067BBA}"/>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4" name="楕円 273">
          <a:extLst>
            <a:ext uri="{FF2B5EF4-FFF2-40B4-BE49-F238E27FC236}">
              <a16:creationId xmlns:a16="http://schemas.microsoft.com/office/drawing/2014/main" id="{9C98A9BF-FF1E-4A9B-B94A-844716DE325B}"/>
            </a:ext>
          </a:extLst>
        </xdr:cNvPr>
        <xdr:cNvSpPr/>
      </xdr:nvSpPr>
      <xdr:spPr>
        <a:xfrm>
          <a:off x="15430500" y="1376468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144586</xdr:rowOff>
    </xdr:from>
    <xdr:ext cx="762000" cy="259045"/>
    <xdr:sp macro="" textlink="">
      <xdr:nvSpPr>
        <xdr:cNvPr id="275" name="給与水準   （国との比較）該当値テキスト">
          <a:extLst>
            <a:ext uri="{FF2B5EF4-FFF2-40B4-BE49-F238E27FC236}">
              <a16:creationId xmlns:a16="http://schemas.microsoft.com/office/drawing/2014/main" id="{E603089C-69A2-4EED-A9DD-8AD806C2D2B2}"/>
            </a:ext>
          </a:extLst>
        </xdr:cNvPr>
        <xdr:cNvSpPr txBox="1"/>
      </xdr:nvSpPr>
      <xdr:spPr>
        <a:xfrm>
          <a:off x="15563850" y="1374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132291</xdr:rowOff>
    </xdr:from>
    <xdr:to>
      <xdr:col>77</xdr:col>
      <xdr:colOff>95250</xdr:colOff>
      <xdr:row>85</xdr:row>
      <xdr:rowOff>62441</xdr:rowOff>
    </xdr:to>
    <xdr:sp macro="" textlink="">
      <xdr:nvSpPr>
        <xdr:cNvPr id="276" name="楕円 275">
          <a:extLst>
            <a:ext uri="{FF2B5EF4-FFF2-40B4-BE49-F238E27FC236}">
              <a16:creationId xmlns:a16="http://schemas.microsoft.com/office/drawing/2014/main" id="{B8A2E29D-0426-4E4E-A7D1-D0E7AFB4A7BC}"/>
            </a:ext>
          </a:extLst>
        </xdr:cNvPr>
        <xdr:cNvSpPr/>
      </xdr:nvSpPr>
      <xdr:spPr>
        <a:xfrm>
          <a:off x="14668500" y="1373399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77" name="テキスト ボックス 276">
          <a:extLst>
            <a:ext uri="{FF2B5EF4-FFF2-40B4-BE49-F238E27FC236}">
              <a16:creationId xmlns:a16="http://schemas.microsoft.com/office/drawing/2014/main" id="{B53BB442-B4A6-4B1C-8E65-CD752BBE83BA}"/>
            </a:ext>
          </a:extLst>
        </xdr:cNvPr>
        <xdr:cNvSpPr txBox="1"/>
      </xdr:nvSpPr>
      <xdr:spPr>
        <a:xfrm>
          <a:off x="14373225" y="13814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1059</xdr:rowOff>
    </xdr:from>
    <xdr:to>
      <xdr:col>73</xdr:col>
      <xdr:colOff>44450</xdr:colOff>
      <xdr:row>85</xdr:row>
      <xdr:rowOff>102659</xdr:rowOff>
    </xdr:to>
    <xdr:sp macro="" textlink="">
      <xdr:nvSpPr>
        <xdr:cNvPr id="278" name="楕円 277">
          <a:extLst>
            <a:ext uri="{FF2B5EF4-FFF2-40B4-BE49-F238E27FC236}">
              <a16:creationId xmlns:a16="http://schemas.microsoft.com/office/drawing/2014/main" id="{31822CA2-079A-47C9-AB23-F04F78B945A3}"/>
            </a:ext>
          </a:extLst>
        </xdr:cNvPr>
        <xdr:cNvSpPr/>
      </xdr:nvSpPr>
      <xdr:spPr>
        <a:xfrm>
          <a:off x="13868400" y="1376468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79" name="テキスト ボックス 278">
          <a:extLst>
            <a:ext uri="{FF2B5EF4-FFF2-40B4-BE49-F238E27FC236}">
              <a16:creationId xmlns:a16="http://schemas.microsoft.com/office/drawing/2014/main" id="{D4EB9372-AC10-480D-85CA-AA35033578C5}"/>
            </a:ext>
          </a:extLst>
        </xdr:cNvPr>
        <xdr:cNvSpPr txBox="1"/>
      </xdr:nvSpPr>
      <xdr:spPr>
        <a:xfrm>
          <a:off x="13554075" y="13847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0" name="楕円 279">
          <a:extLst>
            <a:ext uri="{FF2B5EF4-FFF2-40B4-BE49-F238E27FC236}">
              <a16:creationId xmlns:a16="http://schemas.microsoft.com/office/drawing/2014/main" id="{8E30F780-7D62-4AAA-AF3A-07A145284BBD}"/>
            </a:ext>
          </a:extLst>
        </xdr:cNvPr>
        <xdr:cNvSpPr/>
      </xdr:nvSpPr>
      <xdr:spPr>
        <a:xfrm>
          <a:off x="13058775" y="1378479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81" name="テキスト ボックス 280">
          <a:extLst>
            <a:ext uri="{FF2B5EF4-FFF2-40B4-BE49-F238E27FC236}">
              <a16:creationId xmlns:a16="http://schemas.microsoft.com/office/drawing/2014/main" id="{46D6C087-1E70-4E37-AF7E-D53D3D046621}"/>
            </a:ext>
          </a:extLst>
        </xdr:cNvPr>
        <xdr:cNvSpPr txBox="1"/>
      </xdr:nvSpPr>
      <xdr:spPr>
        <a:xfrm>
          <a:off x="12763500" y="138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82" name="楕円 281">
          <a:extLst>
            <a:ext uri="{FF2B5EF4-FFF2-40B4-BE49-F238E27FC236}">
              <a16:creationId xmlns:a16="http://schemas.microsoft.com/office/drawing/2014/main" id="{5A5B72E5-AD41-4610-8488-0565BDE13B17}"/>
            </a:ext>
          </a:extLst>
        </xdr:cNvPr>
        <xdr:cNvSpPr/>
      </xdr:nvSpPr>
      <xdr:spPr>
        <a:xfrm>
          <a:off x="12239625" y="1384829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83" name="テキスト ボックス 282">
          <a:extLst>
            <a:ext uri="{FF2B5EF4-FFF2-40B4-BE49-F238E27FC236}">
              <a16:creationId xmlns:a16="http://schemas.microsoft.com/office/drawing/2014/main" id="{EADEABAE-420A-4132-8037-535560791B7F}"/>
            </a:ext>
          </a:extLst>
        </xdr:cNvPr>
        <xdr:cNvSpPr txBox="1"/>
      </xdr:nvSpPr>
      <xdr:spPr>
        <a:xfrm>
          <a:off x="11953875" y="1392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C9033664-6FB8-4380-BE8B-A0505B4E933F}"/>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6E0159E1-7B6D-4564-BD37-E82F00FFA4FE}"/>
            </a:ext>
          </a:extLst>
        </xdr:cNvPr>
        <xdr:cNvSpPr txBox="1"/>
      </xdr:nvSpPr>
      <xdr:spPr>
        <a:xfrm>
          <a:off x="12142977" y="86868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579EF4C-EA30-4AA3-A110-58ADC7407E24}"/>
            </a:ext>
          </a:extLst>
        </xdr:cNvPr>
        <xdr:cNvSpPr txBox="1"/>
      </xdr:nvSpPr>
      <xdr:spPr>
        <a:xfrm>
          <a:off x="14307949"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22013609-AA39-42F8-A99C-33614AF01305}"/>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E43BD0A8-2471-4AE5-8600-E5C9B4A93A2F}"/>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9E8456DB-E22F-43C4-AB7C-51FD27B3A6A0}"/>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68B19F00-95D9-4F2F-99CC-6CA43D79D780}"/>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81320AF-2CC9-41FB-BB06-AE74038375E8}"/>
            </a:ext>
          </a:extLst>
        </xdr:cNvPr>
        <xdr:cNvSpPr/>
      </xdr:nvSpPr>
      <xdr:spPr>
        <a:xfrm>
          <a:off x="191738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67CE3721-1CB0-4B7D-9D39-63B6901C06E5}"/>
            </a:ext>
          </a:extLst>
        </xdr:cNvPr>
        <xdr:cNvSpPr/>
      </xdr:nvSpPr>
      <xdr:spPr>
        <a:xfrm>
          <a:off x="191738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BDCFDD82-74EF-4934-9144-051EBA8594EE}"/>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27B2E11C-8141-4721-8E45-FE2EB456D83C}"/>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E7CDA3D8-36F9-4992-AFF7-24784B06D86F}"/>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2003A562-B300-49B0-B4EE-2CAAD05299F7}"/>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「横浜市中期４か年計画」（</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2022</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2025</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行政に求められる多様なニーズに、スピード感を持って市民目線で対応するとともに、政策課題に即応できる組織体制を構築し、限られた経営資源の中で最大限の効果を発揮できる効率的・効果的な執行体制を構築するという目標を掲げ、執行体制づくりを進め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人当たりの職員数は、類似団体の平均を大きく下回っています。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新規事業や重点施策へ対応するための人員は既存事業の見直しにより捻出するという考え方を基本として、既存施策・事業のあり方、仕事の進め方を見直すことにより、効率的・効果的な執行体制づくりを行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7DA0681F-1687-4857-886D-D6ADD0B9252B}"/>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4FA1CEC3-3B80-4F36-ACC8-F99B5662433E}"/>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B872BD60-177E-49CA-975E-2F1A0D423CD4}"/>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913CECD-2640-45D0-B646-4F5FC7AAC62C}"/>
            </a:ext>
          </a:extLst>
        </xdr:cNvPr>
        <xdr:cNvCxnSpPr/>
      </xdr:nvCxnSpPr>
      <xdr:spPr>
        <a:xfrm>
          <a:off x="11668125"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C214D462-AC89-4178-87E4-37D9EA50A329}"/>
            </a:ext>
          </a:extLst>
        </xdr:cNvPr>
        <xdr:cNvSpPr txBox="1"/>
      </xdr:nvSpPr>
      <xdr:spPr>
        <a:xfrm>
          <a:off x="10982325"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EC0FDB0A-AC30-4D58-90B8-E7BDDE7E146D}"/>
            </a:ext>
          </a:extLst>
        </xdr:cNvPr>
        <xdr:cNvCxnSpPr/>
      </xdr:nvCxnSpPr>
      <xdr:spPr>
        <a:xfrm>
          <a:off x="11668125"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5099DB53-990D-4432-A706-82B51A5E896D}"/>
            </a:ext>
          </a:extLst>
        </xdr:cNvPr>
        <xdr:cNvSpPr txBox="1"/>
      </xdr:nvSpPr>
      <xdr:spPr>
        <a:xfrm>
          <a:off x="10982325"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723EA6D6-2359-452F-8A91-BF84BA763A59}"/>
            </a:ext>
          </a:extLst>
        </xdr:cNvPr>
        <xdr:cNvCxnSpPr/>
      </xdr:nvCxnSpPr>
      <xdr:spPr>
        <a:xfrm>
          <a:off x="11668125"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E8CEB9B1-6CAF-4052-A798-507780FDB898}"/>
            </a:ext>
          </a:extLst>
        </xdr:cNvPr>
        <xdr:cNvSpPr txBox="1"/>
      </xdr:nvSpPr>
      <xdr:spPr>
        <a:xfrm>
          <a:off x="10982325"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91CAAF11-4C04-45A8-93C2-141B5DFAE4DA}"/>
            </a:ext>
          </a:extLst>
        </xdr:cNvPr>
        <xdr:cNvCxnSpPr/>
      </xdr:nvCxnSpPr>
      <xdr:spPr>
        <a:xfrm>
          <a:off x="11668125"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7CFE30B7-A384-4A3C-BAC1-6CB9DBA1FB5C}"/>
            </a:ext>
          </a:extLst>
        </xdr:cNvPr>
        <xdr:cNvSpPr txBox="1"/>
      </xdr:nvSpPr>
      <xdr:spPr>
        <a:xfrm>
          <a:off x="10982325"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55D67981-9F65-4530-B705-197813208ED1}"/>
            </a:ext>
          </a:extLst>
        </xdr:cNvPr>
        <xdr:cNvCxnSpPr/>
      </xdr:nvCxnSpPr>
      <xdr:spPr>
        <a:xfrm>
          <a:off x="11668125"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74EBABF6-008D-4702-B871-D60FEFBA77F5}"/>
            </a:ext>
          </a:extLst>
        </xdr:cNvPr>
        <xdr:cNvSpPr txBox="1"/>
      </xdr:nvSpPr>
      <xdr:spPr>
        <a:xfrm>
          <a:off x="10982325"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810EC562-276B-491D-A375-3739261BA4CB}"/>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5E3F9C53-E8F2-4EE0-A8F3-57762169A57A}"/>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3445DE6B-0C8A-4791-8295-A23088192791}"/>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73660</xdr:rowOff>
    </xdr:from>
    <xdr:to>
      <xdr:col>81</xdr:col>
      <xdr:colOff>44450</xdr:colOff>
      <xdr:row>66</xdr:row>
      <xdr:rowOff>90594</xdr:rowOff>
    </xdr:to>
    <xdr:cxnSp macro="">
      <xdr:nvCxnSpPr>
        <xdr:cNvPr id="313" name="直線コネクタ 312">
          <a:extLst>
            <a:ext uri="{FF2B5EF4-FFF2-40B4-BE49-F238E27FC236}">
              <a16:creationId xmlns:a16="http://schemas.microsoft.com/office/drawing/2014/main" id="{4DE77341-A24B-444D-8C42-41C82A940163}"/>
            </a:ext>
          </a:extLst>
        </xdr:cNvPr>
        <xdr:cNvCxnSpPr/>
      </xdr:nvCxnSpPr>
      <xdr:spPr>
        <a:xfrm flipV="1">
          <a:off x="15478125" y="9789160"/>
          <a:ext cx="0" cy="985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62671</xdr:rowOff>
    </xdr:from>
    <xdr:ext cx="762000" cy="259045"/>
    <xdr:sp macro="" textlink="">
      <xdr:nvSpPr>
        <xdr:cNvPr id="314" name="定員管理の状況最小値テキスト">
          <a:extLst>
            <a:ext uri="{FF2B5EF4-FFF2-40B4-BE49-F238E27FC236}">
              <a16:creationId xmlns:a16="http://schemas.microsoft.com/office/drawing/2014/main" id="{CEB66B6A-F9B0-45D8-9096-717D5CB2799C}"/>
            </a:ext>
          </a:extLst>
        </xdr:cNvPr>
        <xdr:cNvSpPr txBox="1"/>
      </xdr:nvSpPr>
      <xdr:spPr>
        <a:xfrm>
          <a:off x="15563850" y="1075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90594</xdr:rowOff>
    </xdr:from>
    <xdr:to>
      <xdr:col>81</xdr:col>
      <xdr:colOff>133350</xdr:colOff>
      <xdr:row>66</xdr:row>
      <xdr:rowOff>90594</xdr:rowOff>
    </xdr:to>
    <xdr:cxnSp macro="">
      <xdr:nvCxnSpPr>
        <xdr:cNvPr id="315" name="直線コネクタ 314">
          <a:extLst>
            <a:ext uri="{FF2B5EF4-FFF2-40B4-BE49-F238E27FC236}">
              <a16:creationId xmlns:a16="http://schemas.microsoft.com/office/drawing/2014/main" id="{7960FE48-7A3D-4C03-94A6-7C76C2E8096D}"/>
            </a:ext>
          </a:extLst>
        </xdr:cNvPr>
        <xdr:cNvCxnSpPr/>
      </xdr:nvCxnSpPr>
      <xdr:spPr>
        <a:xfrm>
          <a:off x="15401925" y="107744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160037</xdr:rowOff>
    </xdr:from>
    <xdr:ext cx="762000" cy="259045"/>
    <xdr:sp macro="" textlink="">
      <xdr:nvSpPr>
        <xdr:cNvPr id="316" name="定員管理の状況最大値テキスト">
          <a:extLst>
            <a:ext uri="{FF2B5EF4-FFF2-40B4-BE49-F238E27FC236}">
              <a16:creationId xmlns:a16="http://schemas.microsoft.com/office/drawing/2014/main" id="{2479C6D0-6DCC-4F5E-865B-2C2383D0989C}"/>
            </a:ext>
          </a:extLst>
        </xdr:cNvPr>
        <xdr:cNvSpPr txBox="1"/>
      </xdr:nvSpPr>
      <xdr:spPr>
        <a:xfrm>
          <a:off x="15563850" y="955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73660</xdr:rowOff>
    </xdr:from>
    <xdr:to>
      <xdr:col>81</xdr:col>
      <xdr:colOff>133350</xdr:colOff>
      <xdr:row>60</xdr:row>
      <xdr:rowOff>73660</xdr:rowOff>
    </xdr:to>
    <xdr:cxnSp macro="">
      <xdr:nvCxnSpPr>
        <xdr:cNvPr id="317" name="直線コネクタ 316">
          <a:extLst>
            <a:ext uri="{FF2B5EF4-FFF2-40B4-BE49-F238E27FC236}">
              <a16:creationId xmlns:a16="http://schemas.microsoft.com/office/drawing/2014/main" id="{C54F3CA9-A187-4F4D-9E12-E3C1BC47ACF0}"/>
            </a:ext>
          </a:extLst>
        </xdr:cNvPr>
        <xdr:cNvCxnSpPr/>
      </xdr:nvCxnSpPr>
      <xdr:spPr>
        <a:xfrm>
          <a:off x="15401925" y="97891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6773</xdr:rowOff>
    </xdr:from>
    <xdr:to>
      <xdr:col>81</xdr:col>
      <xdr:colOff>44450</xdr:colOff>
      <xdr:row>61</xdr:row>
      <xdr:rowOff>26881</xdr:rowOff>
    </xdr:to>
    <xdr:cxnSp macro="">
      <xdr:nvCxnSpPr>
        <xdr:cNvPr id="318" name="直線コネクタ 317">
          <a:extLst>
            <a:ext uri="{FF2B5EF4-FFF2-40B4-BE49-F238E27FC236}">
              <a16:creationId xmlns:a16="http://schemas.microsoft.com/office/drawing/2014/main" id="{E37CB22A-3A6B-42A7-A2E3-DE0CF77D0FE4}"/>
            </a:ext>
          </a:extLst>
        </xdr:cNvPr>
        <xdr:cNvCxnSpPr/>
      </xdr:nvCxnSpPr>
      <xdr:spPr>
        <a:xfrm>
          <a:off x="14716125" y="9887373"/>
          <a:ext cx="762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47642</xdr:rowOff>
    </xdr:from>
    <xdr:ext cx="762000" cy="259045"/>
    <xdr:sp macro="" textlink="">
      <xdr:nvSpPr>
        <xdr:cNvPr id="319" name="定員管理の状況平均値テキスト">
          <a:extLst>
            <a:ext uri="{FF2B5EF4-FFF2-40B4-BE49-F238E27FC236}">
              <a16:creationId xmlns:a16="http://schemas.microsoft.com/office/drawing/2014/main" id="{C6A9AE66-C0DA-4996-A9E7-1BCB9222631A}"/>
            </a:ext>
          </a:extLst>
        </xdr:cNvPr>
        <xdr:cNvSpPr txBox="1"/>
      </xdr:nvSpPr>
      <xdr:spPr>
        <a:xfrm>
          <a:off x="1556385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75565</xdr:rowOff>
    </xdr:from>
    <xdr:to>
      <xdr:col>81</xdr:col>
      <xdr:colOff>95250</xdr:colOff>
      <xdr:row>64</xdr:row>
      <xdr:rowOff>5715</xdr:rowOff>
    </xdr:to>
    <xdr:sp macro="" textlink="">
      <xdr:nvSpPr>
        <xdr:cNvPr id="320" name="フローチャート: 判断 319">
          <a:extLst>
            <a:ext uri="{FF2B5EF4-FFF2-40B4-BE49-F238E27FC236}">
              <a16:creationId xmlns:a16="http://schemas.microsoft.com/office/drawing/2014/main" id="{403FEFEC-DDAD-4502-B6A1-73759B393F30}"/>
            </a:ext>
          </a:extLst>
        </xdr:cNvPr>
        <xdr:cNvSpPr/>
      </xdr:nvSpPr>
      <xdr:spPr>
        <a:xfrm>
          <a:off x="15430500" y="102768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2752</xdr:rowOff>
    </xdr:from>
    <xdr:to>
      <xdr:col>77</xdr:col>
      <xdr:colOff>44450</xdr:colOff>
      <xdr:row>61</xdr:row>
      <xdr:rowOff>6773</xdr:rowOff>
    </xdr:to>
    <xdr:cxnSp macro="">
      <xdr:nvCxnSpPr>
        <xdr:cNvPr id="321" name="直線コネクタ 320">
          <a:extLst>
            <a:ext uri="{FF2B5EF4-FFF2-40B4-BE49-F238E27FC236}">
              <a16:creationId xmlns:a16="http://schemas.microsoft.com/office/drawing/2014/main" id="{EEAB84BE-B567-4D09-9AFA-5E095ECA8278}"/>
            </a:ext>
          </a:extLst>
        </xdr:cNvPr>
        <xdr:cNvCxnSpPr/>
      </xdr:nvCxnSpPr>
      <xdr:spPr>
        <a:xfrm>
          <a:off x="13906500" y="9880177"/>
          <a:ext cx="809625"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67521</xdr:rowOff>
    </xdr:from>
    <xdr:to>
      <xdr:col>77</xdr:col>
      <xdr:colOff>95250</xdr:colOff>
      <xdr:row>63</xdr:row>
      <xdr:rowOff>169121</xdr:rowOff>
    </xdr:to>
    <xdr:sp macro="" textlink="">
      <xdr:nvSpPr>
        <xdr:cNvPr id="322" name="フローチャート: 判断 321">
          <a:extLst>
            <a:ext uri="{FF2B5EF4-FFF2-40B4-BE49-F238E27FC236}">
              <a16:creationId xmlns:a16="http://schemas.microsoft.com/office/drawing/2014/main" id="{950A9697-F0A4-4D74-B351-30DDB2B3B386}"/>
            </a:ext>
          </a:extLst>
        </xdr:cNvPr>
        <xdr:cNvSpPr/>
      </xdr:nvSpPr>
      <xdr:spPr>
        <a:xfrm>
          <a:off x="14668500" y="1026562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153898</xdr:rowOff>
    </xdr:from>
    <xdr:ext cx="736600" cy="259045"/>
    <xdr:sp macro="" textlink="">
      <xdr:nvSpPr>
        <xdr:cNvPr id="323" name="テキスト ボックス 322">
          <a:extLst>
            <a:ext uri="{FF2B5EF4-FFF2-40B4-BE49-F238E27FC236}">
              <a16:creationId xmlns:a16="http://schemas.microsoft.com/office/drawing/2014/main" id="{490BCDC0-3237-4075-94DC-C0EBDEFB33F2}"/>
            </a:ext>
          </a:extLst>
        </xdr:cNvPr>
        <xdr:cNvSpPr txBox="1"/>
      </xdr:nvSpPr>
      <xdr:spPr>
        <a:xfrm>
          <a:off x="14373225" y="10355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53552</xdr:rowOff>
    </xdr:from>
    <xdr:to>
      <xdr:col>72</xdr:col>
      <xdr:colOff>203200</xdr:colOff>
      <xdr:row>61</xdr:row>
      <xdr:rowOff>2752</xdr:rowOff>
    </xdr:to>
    <xdr:cxnSp macro="">
      <xdr:nvCxnSpPr>
        <xdr:cNvPr id="324" name="直線コネクタ 323">
          <a:extLst>
            <a:ext uri="{FF2B5EF4-FFF2-40B4-BE49-F238E27FC236}">
              <a16:creationId xmlns:a16="http://schemas.microsoft.com/office/drawing/2014/main" id="{80A8B092-7198-47D9-A985-4A6B77B08A7C}"/>
            </a:ext>
          </a:extLst>
        </xdr:cNvPr>
        <xdr:cNvCxnSpPr/>
      </xdr:nvCxnSpPr>
      <xdr:spPr>
        <a:xfrm>
          <a:off x="13106400" y="9765877"/>
          <a:ext cx="8001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55456</xdr:rowOff>
    </xdr:from>
    <xdr:to>
      <xdr:col>73</xdr:col>
      <xdr:colOff>44450</xdr:colOff>
      <xdr:row>63</xdr:row>
      <xdr:rowOff>157056</xdr:rowOff>
    </xdr:to>
    <xdr:sp macro="" textlink="">
      <xdr:nvSpPr>
        <xdr:cNvPr id="325" name="フローチャート: 判断 324">
          <a:extLst>
            <a:ext uri="{FF2B5EF4-FFF2-40B4-BE49-F238E27FC236}">
              <a16:creationId xmlns:a16="http://schemas.microsoft.com/office/drawing/2014/main" id="{B514E120-9CB4-40C5-8E1F-A1DB9BC6252B}"/>
            </a:ext>
          </a:extLst>
        </xdr:cNvPr>
        <xdr:cNvSpPr/>
      </xdr:nvSpPr>
      <xdr:spPr>
        <a:xfrm>
          <a:off x="13868400" y="1025673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141833</xdr:rowOff>
    </xdr:from>
    <xdr:ext cx="762000" cy="259045"/>
    <xdr:sp macro="" textlink="">
      <xdr:nvSpPr>
        <xdr:cNvPr id="326" name="テキスト ボックス 325">
          <a:extLst>
            <a:ext uri="{FF2B5EF4-FFF2-40B4-BE49-F238E27FC236}">
              <a16:creationId xmlns:a16="http://schemas.microsoft.com/office/drawing/2014/main" id="{EFCF9D4A-A2B7-4265-8CCA-6C984B811B95}"/>
            </a:ext>
          </a:extLst>
        </xdr:cNvPr>
        <xdr:cNvSpPr txBox="1"/>
      </xdr:nvSpPr>
      <xdr:spPr>
        <a:xfrm>
          <a:off x="13554075" y="1034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140546</xdr:rowOff>
    </xdr:from>
    <xdr:to>
      <xdr:col>68</xdr:col>
      <xdr:colOff>152400</xdr:colOff>
      <xdr:row>60</xdr:row>
      <xdr:rowOff>53552</xdr:rowOff>
    </xdr:to>
    <xdr:cxnSp macro="">
      <xdr:nvCxnSpPr>
        <xdr:cNvPr id="327" name="直線コネクタ 326">
          <a:extLst>
            <a:ext uri="{FF2B5EF4-FFF2-40B4-BE49-F238E27FC236}">
              <a16:creationId xmlns:a16="http://schemas.microsoft.com/office/drawing/2014/main" id="{F249EF50-5228-47A7-A751-39C1AC6CEC55}"/>
            </a:ext>
          </a:extLst>
        </xdr:cNvPr>
        <xdr:cNvCxnSpPr/>
      </xdr:nvCxnSpPr>
      <xdr:spPr>
        <a:xfrm>
          <a:off x="12296775" y="9697296"/>
          <a:ext cx="809625"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70062</xdr:rowOff>
    </xdr:from>
    <xdr:to>
      <xdr:col>68</xdr:col>
      <xdr:colOff>203200</xdr:colOff>
      <xdr:row>63</xdr:row>
      <xdr:rowOff>212</xdr:rowOff>
    </xdr:to>
    <xdr:sp macro="" textlink="">
      <xdr:nvSpPr>
        <xdr:cNvPr id="328" name="フローチャート: 判断 327">
          <a:extLst>
            <a:ext uri="{FF2B5EF4-FFF2-40B4-BE49-F238E27FC236}">
              <a16:creationId xmlns:a16="http://schemas.microsoft.com/office/drawing/2014/main" id="{3CE174FA-936F-459A-A22D-43673637A5EE}"/>
            </a:ext>
          </a:extLst>
        </xdr:cNvPr>
        <xdr:cNvSpPr/>
      </xdr:nvSpPr>
      <xdr:spPr>
        <a:xfrm>
          <a:off x="13058775" y="101062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156439</xdr:rowOff>
    </xdr:from>
    <xdr:ext cx="762000" cy="259045"/>
    <xdr:sp macro="" textlink="">
      <xdr:nvSpPr>
        <xdr:cNvPr id="329" name="テキスト ボックス 328">
          <a:extLst>
            <a:ext uri="{FF2B5EF4-FFF2-40B4-BE49-F238E27FC236}">
              <a16:creationId xmlns:a16="http://schemas.microsoft.com/office/drawing/2014/main" id="{7FD7AA12-2B7E-4047-8909-0A9A231A9628}"/>
            </a:ext>
          </a:extLst>
        </xdr:cNvPr>
        <xdr:cNvSpPr txBox="1"/>
      </xdr:nvSpPr>
      <xdr:spPr>
        <a:xfrm>
          <a:off x="12763500" y="1019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9737</xdr:rowOff>
    </xdr:from>
    <xdr:to>
      <xdr:col>64</xdr:col>
      <xdr:colOff>152400</xdr:colOff>
      <xdr:row>62</xdr:row>
      <xdr:rowOff>111337</xdr:rowOff>
    </xdr:to>
    <xdr:sp macro="" textlink="">
      <xdr:nvSpPr>
        <xdr:cNvPr id="330" name="フローチャート: 判断 329">
          <a:extLst>
            <a:ext uri="{FF2B5EF4-FFF2-40B4-BE49-F238E27FC236}">
              <a16:creationId xmlns:a16="http://schemas.microsoft.com/office/drawing/2014/main" id="{7888879D-86C5-4DE3-B333-94F85CF6DB06}"/>
            </a:ext>
          </a:extLst>
        </xdr:cNvPr>
        <xdr:cNvSpPr/>
      </xdr:nvSpPr>
      <xdr:spPr>
        <a:xfrm>
          <a:off x="12239625" y="1004591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96114</xdr:rowOff>
    </xdr:from>
    <xdr:ext cx="762000" cy="259045"/>
    <xdr:sp macro="" textlink="">
      <xdr:nvSpPr>
        <xdr:cNvPr id="331" name="テキスト ボックス 330">
          <a:extLst>
            <a:ext uri="{FF2B5EF4-FFF2-40B4-BE49-F238E27FC236}">
              <a16:creationId xmlns:a16="http://schemas.microsoft.com/office/drawing/2014/main" id="{2EB88990-9EF5-47A8-B260-95D3213D9D97}"/>
            </a:ext>
          </a:extLst>
        </xdr:cNvPr>
        <xdr:cNvSpPr txBox="1"/>
      </xdr:nvSpPr>
      <xdr:spPr>
        <a:xfrm>
          <a:off x="11953875" y="1013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4AA7AD29-EE34-4F40-B832-382BC557BD34}"/>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31399219-6613-40D1-A49A-657BEF01A02D}"/>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201BCA94-BE7A-4389-9C43-8730248E47DF}"/>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14A30C7D-7B58-45FE-91A3-EC426CCB2439}"/>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7927745B-E330-4550-93A5-87A46BD0B8A6}"/>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147531</xdr:rowOff>
    </xdr:from>
    <xdr:to>
      <xdr:col>81</xdr:col>
      <xdr:colOff>95250</xdr:colOff>
      <xdr:row>61</xdr:row>
      <xdr:rowOff>77681</xdr:rowOff>
    </xdr:to>
    <xdr:sp macro="" textlink="">
      <xdr:nvSpPr>
        <xdr:cNvPr id="337" name="楕円 336">
          <a:extLst>
            <a:ext uri="{FF2B5EF4-FFF2-40B4-BE49-F238E27FC236}">
              <a16:creationId xmlns:a16="http://schemas.microsoft.com/office/drawing/2014/main" id="{D714E326-497C-4019-8960-12A3480F5E21}"/>
            </a:ext>
          </a:extLst>
        </xdr:cNvPr>
        <xdr:cNvSpPr/>
      </xdr:nvSpPr>
      <xdr:spPr>
        <a:xfrm>
          <a:off x="15430500" y="98598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68808</xdr:rowOff>
    </xdr:from>
    <xdr:ext cx="762000" cy="259045"/>
    <xdr:sp macro="" textlink="">
      <xdr:nvSpPr>
        <xdr:cNvPr id="338" name="定員管理の状況該当値テキスト">
          <a:extLst>
            <a:ext uri="{FF2B5EF4-FFF2-40B4-BE49-F238E27FC236}">
              <a16:creationId xmlns:a16="http://schemas.microsoft.com/office/drawing/2014/main" id="{EAB5ACB5-694C-431B-8D62-1523ED475E2E}"/>
            </a:ext>
          </a:extLst>
        </xdr:cNvPr>
        <xdr:cNvSpPr txBox="1"/>
      </xdr:nvSpPr>
      <xdr:spPr>
        <a:xfrm>
          <a:off x="1556385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127423</xdr:rowOff>
    </xdr:from>
    <xdr:to>
      <xdr:col>77</xdr:col>
      <xdr:colOff>95250</xdr:colOff>
      <xdr:row>61</xdr:row>
      <xdr:rowOff>57573</xdr:rowOff>
    </xdr:to>
    <xdr:sp macro="" textlink="">
      <xdr:nvSpPr>
        <xdr:cNvPr id="339" name="楕円 338">
          <a:extLst>
            <a:ext uri="{FF2B5EF4-FFF2-40B4-BE49-F238E27FC236}">
              <a16:creationId xmlns:a16="http://schemas.microsoft.com/office/drawing/2014/main" id="{683C5E7A-E49E-4996-AB0A-464363EC2CE8}"/>
            </a:ext>
          </a:extLst>
        </xdr:cNvPr>
        <xdr:cNvSpPr/>
      </xdr:nvSpPr>
      <xdr:spPr>
        <a:xfrm>
          <a:off x="14668500" y="98397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67750</xdr:rowOff>
    </xdr:from>
    <xdr:ext cx="736600" cy="259045"/>
    <xdr:sp macro="" textlink="">
      <xdr:nvSpPr>
        <xdr:cNvPr id="340" name="テキスト ボックス 339">
          <a:extLst>
            <a:ext uri="{FF2B5EF4-FFF2-40B4-BE49-F238E27FC236}">
              <a16:creationId xmlns:a16="http://schemas.microsoft.com/office/drawing/2014/main" id="{41629E9F-48BA-4AC2-80BC-9074075BD463}"/>
            </a:ext>
          </a:extLst>
        </xdr:cNvPr>
        <xdr:cNvSpPr txBox="1"/>
      </xdr:nvSpPr>
      <xdr:spPr>
        <a:xfrm>
          <a:off x="14373225" y="9618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123402</xdr:rowOff>
    </xdr:from>
    <xdr:to>
      <xdr:col>73</xdr:col>
      <xdr:colOff>44450</xdr:colOff>
      <xdr:row>61</xdr:row>
      <xdr:rowOff>53552</xdr:rowOff>
    </xdr:to>
    <xdr:sp macro="" textlink="">
      <xdr:nvSpPr>
        <xdr:cNvPr id="341" name="楕円 340">
          <a:extLst>
            <a:ext uri="{FF2B5EF4-FFF2-40B4-BE49-F238E27FC236}">
              <a16:creationId xmlns:a16="http://schemas.microsoft.com/office/drawing/2014/main" id="{3C4EEF34-6CAA-4A0F-8834-BB709DF6F7D7}"/>
            </a:ext>
          </a:extLst>
        </xdr:cNvPr>
        <xdr:cNvSpPr/>
      </xdr:nvSpPr>
      <xdr:spPr>
        <a:xfrm>
          <a:off x="13868400" y="984207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63729</xdr:rowOff>
    </xdr:from>
    <xdr:ext cx="762000" cy="259045"/>
    <xdr:sp macro="" textlink="">
      <xdr:nvSpPr>
        <xdr:cNvPr id="342" name="テキスト ボックス 341">
          <a:extLst>
            <a:ext uri="{FF2B5EF4-FFF2-40B4-BE49-F238E27FC236}">
              <a16:creationId xmlns:a16="http://schemas.microsoft.com/office/drawing/2014/main" id="{EA2D07B3-9601-429D-90BD-E3E0566F7CF6}"/>
            </a:ext>
          </a:extLst>
        </xdr:cNvPr>
        <xdr:cNvSpPr txBox="1"/>
      </xdr:nvSpPr>
      <xdr:spPr>
        <a:xfrm>
          <a:off x="13554075" y="9620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2752</xdr:rowOff>
    </xdr:from>
    <xdr:to>
      <xdr:col>68</xdr:col>
      <xdr:colOff>203200</xdr:colOff>
      <xdr:row>60</xdr:row>
      <xdr:rowOff>104352</xdr:rowOff>
    </xdr:to>
    <xdr:sp macro="" textlink="">
      <xdr:nvSpPr>
        <xdr:cNvPr id="343" name="楕円 342">
          <a:extLst>
            <a:ext uri="{FF2B5EF4-FFF2-40B4-BE49-F238E27FC236}">
              <a16:creationId xmlns:a16="http://schemas.microsoft.com/office/drawing/2014/main" id="{63E9A1E3-2F38-4094-8129-53A560E0D37F}"/>
            </a:ext>
          </a:extLst>
        </xdr:cNvPr>
        <xdr:cNvSpPr/>
      </xdr:nvSpPr>
      <xdr:spPr>
        <a:xfrm>
          <a:off x="13058775" y="971825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114529</xdr:rowOff>
    </xdr:from>
    <xdr:ext cx="762000" cy="259045"/>
    <xdr:sp macro="" textlink="">
      <xdr:nvSpPr>
        <xdr:cNvPr id="344" name="テキスト ボックス 343">
          <a:extLst>
            <a:ext uri="{FF2B5EF4-FFF2-40B4-BE49-F238E27FC236}">
              <a16:creationId xmlns:a16="http://schemas.microsoft.com/office/drawing/2014/main" id="{AC8C9CE8-0E04-432A-B11D-9B260B65530A}"/>
            </a:ext>
          </a:extLst>
        </xdr:cNvPr>
        <xdr:cNvSpPr txBox="1"/>
      </xdr:nvSpPr>
      <xdr:spPr>
        <a:xfrm>
          <a:off x="12763500" y="9506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89746</xdr:rowOff>
    </xdr:from>
    <xdr:to>
      <xdr:col>64</xdr:col>
      <xdr:colOff>152400</xdr:colOff>
      <xdr:row>60</xdr:row>
      <xdr:rowOff>19896</xdr:rowOff>
    </xdr:to>
    <xdr:sp macro="" textlink="">
      <xdr:nvSpPr>
        <xdr:cNvPr id="345" name="楕円 344">
          <a:extLst>
            <a:ext uri="{FF2B5EF4-FFF2-40B4-BE49-F238E27FC236}">
              <a16:creationId xmlns:a16="http://schemas.microsoft.com/office/drawing/2014/main" id="{25916301-0F45-4B13-A2E0-64DD76D014D7}"/>
            </a:ext>
          </a:extLst>
        </xdr:cNvPr>
        <xdr:cNvSpPr/>
      </xdr:nvSpPr>
      <xdr:spPr>
        <a:xfrm>
          <a:off x="12239625" y="964014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30073</xdr:rowOff>
    </xdr:from>
    <xdr:ext cx="762000" cy="259045"/>
    <xdr:sp macro="" textlink="">
      <xdr:nvSpPr>
        <xdr:cNvPr id="346" name="テキスト ボックス 345">
          <a:extLst>
            <a:ext uri="{FF2B5EF4-FFF2-40B4-BE49-F238E27FC236}">
              <a16:creationId xmlns:a16="http://schemas.microsoft.com/office/drawing/2014/main" id="{6CD7B2B0-CEA2-4A8D-8A32-CED482C296B8}"/>
            </a:ext>
          </a:extLst>
        </xdr:cNvPr>
        <xdr:cNvSpPr txBox="1"/>
      </xdr:nvSpPr>
      <xdr:spPr>
        <a:xfrm>
          <a:off x="11953875" y="941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F6E0F6D6-42F0-49A5-82FA-771DF0E30C80}"/>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43FC0AA9-305E-4868-8A35-4908F921D7DA}"/>
            </a:ext>
          </a:extLst>
        </xdr:cNvPr>
        <xdr:cNvSpPr txBox="1"/>
      </xdr:nvSpPr>
      <xdr:spPr>
        <a:xfrm>
          <a:off x="12436924" y="50863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56A0EF0-9418-47CF-A7B5-114226B64EFE}"/>
            </a:ext>
          </a:extLst>
        </xdr:cNvPr>
        <xdr:cNvSpPr txBox="1"/>
      </xdr:nvSpPr>
      <xdr:spPr>
        <a:xfrm>
          <a:off x="14014001"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8544DCB9-C5C0-4F7E-936F-7A156FFA45D3}"/>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28010F13-E364-4B28-96AB-2DCE8E41ECE0}"/>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E256FD2A-A831-42B6-8E3F-A30384E6F3C8}"/>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BA5BA130-3788-4EF2-A82F-932F7F7E4589}"/>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FE477999-13A3-4ED5-B7D8-05A90951BFF5}"/>
            </a:ext>
          </a:extLst>
        </xdr:cNvPr>
        <xdr:cNvSpPr/>
      </xdr:nvSpPr>
      <xdr:spPr>
        <a:xfrm>
          <a:off x="191738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1AB6B7BA-BA0A-4F7B-9000-52664A114CB0}"/>
            </a:ext>
          </a:extLst>
        </xdr:cNvPr>
        <xdr:cNvSpPr/>
      </xdr:nvSpPr>
      <xdr:spPr>
        <a:xfrm>
          <a:off x="191738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21D57481-D07C-43A9-9D27-6F8169C8CEC9}"/>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12092676-0C65-4D7E-84DC-FC8A236A93B2}"/>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A47067C5-FD9C-4AFB-8AF0-320EFBD1090F}"/>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69071F45-91CB-4A34-8579-A763A2DA7AE8}"/>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経済事情の変動による公債費の財源不足に伴い減債基金の一部を活用し、算定上の積立不足額が生じていることなどから、類似団体の中では高い水準となっています。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は、算定対象から除外される令和元年度単年度数値と比較して、令和４年度単年度数値における分子の構成要素である市債の元利償還金の減少や、減債基金残高の増に伴う減債基金積立不足算定額の減少などにより、比率が改善し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20C420CF-8BEA-4608-9A48-2C6C07C30DC9}"/>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6359B71F-FAB0-42BC-A1EE-5C9DB1DC08D9}"/>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6BA90336-CEA7-4676-B154-4E7DED923F4A}"/>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52BBB82E-80FE-4A9D-A391-932763A485B1}"/>
            </a:ext>
          </a:extLst>
        </xdr:cNvPr>
        <xdr:cNvCxnSpPr/>
      </xdr:nvCxnSpPr>
      <xdr:spPr>
        <a:xfrm>
          <a:off x="11668125"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9BB3E188-5BC0-4FFA-B02A-4D130AA009C0}"/>
            </a:ext>
          </a:extLst>
        </xdr:cNvPr>
        <xdr:cNvSpPr txBox="1"/>
      </xdr:nvSpPr>
      <xdr:spPr>
        <a:xfrm>
          <a:off x="10982325"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24287AE7-BC4A-419E-B377-6ED39EE61186}"/>
            </a:ext>
          </a:extLst>
        </xdr:cNvPr>
        <xdr:cNvCxnSpPr/>
      </xdr:nvCxnSpPr>
      <xdr:spPr>
        <a:xfrm>
          <a:off x="11668125"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DB6A2F24-131F-4200-B2B5-3CCB5C229C3E}"/>
            </a:ext>
          </a:extLst>
        </xdr:cNvPr>
        <xdr:cNvSpPr txBox="1"/>
      </xdr:nvSpPr>
      <xdr:spPr>
        <a:xfrm>
          <a:off x="10982325"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FD23241D-B70F-4904-874E-7723449E3696}"/>
            </a:ext>
          </a:extLst>
        </xdr:cNvPr>
        <xdr:cNvCxnSpPr/>
      </xdr:nvCxnSpPr>
      <xdr:spPr>
        <a:xfrm>
          <a:off x="11668125"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50C26878-D56B-49BE-8B15-CA660826899A}"/>
            </a:ext>
          </a:extLst>
        </xdr:cNvPr>
        <xdr:cNvSpPr txBox="1"/>
      </xdr:nvSpPr>
      <xdr:spPr>
        <a:xfrm>
          <a:off x="10982325"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8F04ABE8-FCD5-49CC-954D-5DE32F5FFAFD}"/>
            </a:ext>
          </a:extLst>
        </xdr:cNvPr>
        <xdr:cNvCxnSpPr/>
      </xdr:nvCxnSpPr>
      <xdr:spPr>
        <a:xfrm>
          <a:off x="11668125"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E4C99EDB-7C39-4130-86C3-B9A90B48E49F}"/>
            </a:ext>
          </a:extLst>
        </xdr:cNvPr>
        <xdr:cNvSpPr txBox="1"/>
      </xdr:nvSpPr>
      <xdr:spPr>
        <a:xfrm>
          <a:off x="10982325"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F004F980-D834-45F6-8BB6-FD4DD975D741}"/>
            </a:ext>
          </a:extLst>
        </xdr:cNvPr>
        <xdr:cNvCxnSpPr/>
      </xdr:nvCxnSpPr>
      <xdr:spPr>
        <a:xfrm>
          <a:off x="11668125"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B040C21B-9E5F-4C2F-A579-5FCBB966580D}"/>
            </a:ext>
          </a:extLst>
        </xdr:cNvPr>
        <xdr:cNvSpPr txBox="1"/>
      </xdr:nvSpPr>
      <xdr:spPr>
        <a:xfrm>
          <a:off x="10982325"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EBB6FF8A-0746-4C93-B1BF-A56B0D08E7AB}"/>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294DC551-A1EB-4AFF-B775-E0EAF6E2E65B}"/>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60678</xdr:rowOff>
    </xdr:to>
    <xdr:cxnSp macro="">
      <xdr:nvCxnSpPr>
        <xdr:cNvPr id="375" name="直線コネクタ 374">
          <a:extLst>
            <a:ext uri="{FF2B5EF4-FFF2-40B4-BE49-F238E27FC236}">
              <a16:creationId xmlns:a16="http://schemas.microsoft.com/office/drawing/2014/main" id="{AA728F09-DE30-4647-8CA1-AE2551E03FEA}"/>
            </a:ext>
          </a:extLst>
        </xdr:cNvPr>
        <xdr:cNvCxnSpPr/>
      </xdr:nvCxnSpPr>
      <xdr:spPr>
        <a:xfrm flipV="1">
          <a:off x="15478125" y="5999339"/>
          <a:ext cx="0" cy="1351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6" name="公債費負担の状況最小値テキスト">
          <a:extLst>
            <a:ext uri="{FF2B5EF4-FFF2-40B4-BE49-F238E27FC236}">
              <a16:creationId xmlns:a16="http://schemas.microsoft.com/office/drawing/2014/main" id="{D107961F-A324-4A56-B705-595067C6041C}"/>
            </a:ext>
          </a:extLst>
        </xdr:cNvPr>
        <xdr:cNvSpPr txBox="1"/>
      </xdr:nvSpPr>
      <xdr:spPr>
        <a:xfrm>
          <a:off x="15563850" y="731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7" name="直線コネクタ 376">
          <a:extLst>
            <a:ext uri="{FF2B5EF4-FFF2-40B4-BE49-F238E27FC236}">
              <a16:creationId xmlns:a16="http://schemas.microsoft.com/office/drawing/2014/main" id="{DD0C440F-FB62-412F-AE33-3DDF50D266B7}"/>
            </a:ext>
          </a:extLst>
        </xdr:cNvPr>
        <xdr:cNvCxnSpPr/>
      </xdr:nvCxnSpPr>
      <xdr:spPr>
        <a:xfrm>
          <a:off x="15401925" y="73504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78" name="公債費負担の状況最大値テキスト">
          <a:extLst>
            <a:ext uri="{FF2B5EF4-FFF2-40B4-BE49-F238E27FC236}">
              <a16:creationId xmlns:a16="http://schemas.microsoft.com/office/drawing/2014/main" id="{4109A0A3-ACC0-46ED-BB29-C7C433A09236}"/>
            </a:ext>
          </a:extLst>
        </xdr:cNvPr>
        <xdr:cNvSpPr txBox="1"/>
      </xdr:nvSpPr>
      <xdr:spPr>
        <a:xfrm>
          <a:off x="15563850" y="576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79" name="直線コネクタ 378">
          <a:extLst>
            <a:ext uri="{FF2B5EF4-FFF2-40B4-BE49-F238E27FC236}">
              <a16:creationId xmlns:a16="http://schemas.microsoft.com/office/drawing/2014/main" id="{7F847513-F1BF-40BD-8500-167CD7689F8C}"/>
            </a:ext>
          </a:extLst>
        </xdr:cNvPr>
        <xdr:cNvCxnSpPr/>
      </xdr:nvCxnSpPr>
      <xdr:spPr>
        <a:xfrm>
          <a:off x="15401925" y="59993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108655</xdr:rowOff>
    </xdr:from>
    <xdr:to>
      <xdr:col>81</xdr:col>
      <xdr:colOff>44450</xdr:colOff>
      <xdr:row>44</xdr:row>
      <xdr:rowOff>57855</xdr:rowOff>
    </xdr:to>
    <xdr:cxnSp macro="">
      <xdr:nvCxnSpPr>
        <xdr:cNvPr id="380" name="直線コネクタ 379">
          <a:extLst>
            <a:ext uri="{FF2B5EF4-FFF2-40B4-BE49-F238E27FC236}">
              <a16:creationId xmlns:a16="http://schemas.microsoft.com/office/drawing/2014/main" id="{EA5C7BB1-ACA8-44CE-9205-5AEFE03BF537}"/>
            </a:ext>
          </a:extLst>
        </xdr:cNvPr>
        <xdr:cNvCxnSpPr/>
      </xdr:nvCxnSpPr>
      <xdr:spPr>
        <a:xfrm flipV="1">
          <a:off x="14716125" y="7068255"/>
          <a:ext cx="762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28522</xdr:rowOff>
    </xdr:from>
    <xdr:ext cx="762000" cy="259045"/>
    <xdr:sp macro="" textlink="">
      <xdr:nvSpPr>
        <xdr:cNvPr id="381" name="公債費負担の状況平均値テキスト">
          <a:extLst>
            <a:ext uri="{FF2B5EF4-FFF2-40B4-BE49-F238E27FC236}">
              <a16:creationId xmlns:a16="http://schemas.microsoft.com/office/drawing/2014/main" id="{0920569B-F3E5-416C-9EB9-4511F6980F98}"/>
            </a:ext>
          </a:extLst>
        </xdr:cNvPr>
        <xdr:cNvSpPr txBox="1"/>
      </xdr:nvSpPr>
      <xdr:spPr>
        <a:xfrm>
          <a:off x="15563850" y="6508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11995</xdr:rowOff>
    </xdr:from>
    <xdr:to>
      <xdr:col>81</xdr:col>
      <xdr:colOff>95250</xdr:colOff>
      <xdr:row>41</xdr:row>
      <xdr:rowOff>113595</xdr:rowOff>
    </xdr:to>
    <xdr:sp macro="" textlink="">
      <xdr:nvSpPr>
        <xdr:cNvPr id="382" name="フローチャート: 判断 381">
          <a:extLst>
            <a:ext uri="{FF2B5EF4-FFF2-40B4-BE49-F238E27FC236}">
              <a16:creationId xmlns:a16="http://schemas.microsoft.com/office/drawing/2014/main" id="{B3A5EBDA-C28F-4062-81B3-4A5EB6F54EEA}"/>
            </a:ext>
          </a:extLst>
        </xdr:cNvPr>
        <xdr:cNvSpPr/>
      </xdr:nvSpPr>
      <xdr:spPr>
        <a:xfrm>
          <a:off x="15430500" y="66477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44450</xdr:rowOff>
    </xdr:from>
    <xdr:to>
      <xdr:col>77</xdr:col>
      <xdr:colOff>44450</xdr:colOff>
      <xdr:row>44</xdr:row>
      <xdr:rowOff>57855</xdr:rowOff>
    </xdr:to>
    <xdr:cxnSp macro="">
      <xdr:nvCxnSpPr>
        <xdr:cNvPr id="383" name="直線コネクタ 382">
          <a:extLst>
            <a:ext uri="{FF2B5EF4-FFF2-40B4-BE49-F238E27FC236}">
              <a16:creationId xmlns:a16="http://schemas.microsoft.com/office/drawing/2014/main" id="{E7039F3F-F9E0-4BFD-A883-692A1161F55C}"/>
            </a:ext>
          </a:extLst>
        </xdr:cNvPr>
        <xdr:cNvCxnSpPr/>
      </xdr:nvCxnSpPr>
      <xdr:spPr>
        <a:xfrm>
          <a:off x="13906500" y="7172325"/>
          <a:ext cx="809625"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52211</xdr:rowOff>
    </xdr:from>
    <xdr:to>
      <xdr:col>77</xdr:col>
      <xdr:colOff>95250</xdr:colOff>
      <xdr:row>41</xdr:row>
      <xdr:rowOff>153811</xdr:rowOff>
    </xdr:to>
    <xdr:sp macro="" textlink="">
      <xdr:nvSpPr>
        <xdr:cNvPr id="384" name="フローチャート: 判断 383">
          <a:extLst>
            <a:ext uri="{FF2B5EF4-FFF2-40B4-BE49-F238E27FC236}">
              <a16:creationId xmlns:a16="http://schemas.microsoft.com/office/drawing/2014/main" id="{B7DCFECD-882A-490B-BA44-260EB20EBD32}"/>
            </a:ext>
          </a:extLst>
        </xdr:cNvPr>
        <xdr:cNvSpPr/>
      </xdr:nvSpPr>
      <xdr:spPr>
        <a:xfrm>
          <a:off x="14668500" y="66879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163988</xdr:rowOff>
    </xdr:from>
    <xdr:ext cx="736600" cy="259045"/>
    <xdr:sp macro="" textlink="">
      <xdr:nvSpPr>
        <xdr:cNvPr id="385" name="テキスト ボックス 384">
          <a:extLst>
            <a:ext uri="{FF2B5EF4-FFF2-40B4-BE49-F238E27FC236}">
              <a16:creationId xmlns:a16="http://schemas.microsoft.com/office/drawing/2014/main" id="{66768445-475B-468C-A900-80EAF28F339C}"/>
            </a:ext>
          </a:extLst>
        </xdr:cNvPr>
        <xdr:cNvSpPr txBox="1"/>
      </xdr:nvSpPr>
      <xdr:spPr>
        <a:xfrm>
          <a:off x="14373225" y="6475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4233</xdr:rowOff>
    </xdr:from>
    <xdr:to>
      <xdr:col>72</xdr:col>
      <xdr:colOff>203200</xdr:colOff>
      <xdr:row>44</xdr:row>
      <xdr:rowOff>44450</xdr:rowOff>
    </xdr:to>
    <xdr:cxnSp macro="">
      <xdr:nvCxnSpPr>
        <xdr:cNvPr id="386" name="直線コネクタ 385">
          <a:extLst>
            <a:ext uri="{FF2B5EF4-FFF2-40B4-BE49-F238E27FC236}">
              <a16:creationId xmlns:a16="http://schemas.microsoft.com/office/drawing/2014/main" id="{70D7F84B-ADE4-4A71-985F-A3B32D0D5B4C}"/>
            </a:ext>
          </a:extLst>
        </xdr:cNvPr>
        <xdr:cNvCxnSpPr/>
      </xdr:nvCxnSpPr>
      <xdr:spPr>
        <a:xfrm>
          <a:off x="13106400" y="7132108"/>
          <a:ext cx="8001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7" name="フローチャート: 判断 386">
          <a:extLst>
            <a:ext uri="{FF2B5EF4-FFF2-40B4-BE49-F238E27FC236}">
              <a16:creationId xmlns:a16="http://schemas.microsoft.com/office/drawing/2014/main" id="{D93A7015-8CEF-4A5C-855B-AABBC3C86523}"/>
            </a:ext>
          </a:extLst>
        </xdr:cNvPr>
        <xdr:cNvSpPr/>
      </xdr:nvSpPr>
      <xdr:spPr>
        <a:xfrm>
          <a:off x="13868400" y="67179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19349</xdr:rowOff>
    </xdr:from>
    <xdr:ext cx="762000" cy="259045"/>
    <xdr:sp macro="" textlink="">
      <xdr:nvSpPr>
        <xdr:cNvPr id="388" name="テキスト ボックス 387">
          <a:extLst>
            <a:ext uri="{FF2B5EF4-FFF2-40B4-BE49-F238E27FC236}">
              <a16:creationId xmlns:a16="http://schemas.microsoft.com/office/drawing/2014/main" id="{5E9F2E84-0E9A-45B7-A426-6F98E37141F5}"/>
            </a:ext>
          </a:extLst>
        </xdr:cNvPr>
        <xdr:cNvSpPr txBox="1"/>
      </xdr:nvSpPr>
      <xdr:spPr>
        <a:xfrm>
          <a:off x="13554075" y="64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138289</xdr:rowOff>
    </xdr:to>
    <xdr:cxnSp macro="">
      <xdr:nvCxnSpPr>
        <xdr:cNvPr id="389" name="直線コネクタ 388">
          <a:extLst>
            <a:ext uri="{FF2B5EF4-FFF2-40B4-BE49-F238E27FC236}">
              <a16:creationId xmlns:a16="http://schemas.microsoft.com/office/drawing/2014/main" id="{D06A995F-926E-446D-ADF3-1AF57C141E92}"/>
            </a:ext>
          </a:extLst>
        </xdr:cNvPr>
        <xdr:cNvCxnSpPr/>
      </xdr:nvCxnSpPr>
      <xdr:spPr>
        <a:xfrm flipV="1">
          <a:off x="12296775" y="7132108"/>
          <a:ext cx="809625"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0" name="フローチャート: 判断 389">
          <a:extLst>
            <a:ext uri="{FF2B5EF4-FFF2-40B4-BE49-F238E27FC236}">
              <a16:creationId xmlns:a16="http://schemas.microsoft.com/office/drawing/2014/main" id="{954F8446-E582-4FD9-BD87-041F874F5555}"/>
            </a:ext>
          </a:extLst>
        </xdr:cNvPr>
        <xdr:cNvSpPr/>
      </xdr:nvSpPr>
      <xdr:spPr>
        <a:xfrm>
          <a:off x="13058775" y="67179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19349</xdr:rowOff>
    </xdr:from>
    <xdr:ext cx="762000" cy="259045"/>
    <xdr:sp macro="" textlink="">
      <xdr:nvSpPr>
        <xdr:cNvPr id="391" name="テキスト ボックス 390">
          <a:extLst>
            <a:ext uri="{FF2B5EF4-FFF2-40B4-BE49-F238E27FC236}">
              <a16:creationId xmlns:a16="http://schemas.microsoft.com/office/drawing/2014/main" id="{E27DAF3F-5CCA-4FFE-82BD-F8968B8DFDAA}"/>
            </a:ext>
          </a:extLst>
        </xdr:cNvPr>
        <xdr:cNvSpPr txBox="1"/>
      </xdr:nvSpPr>
      <xdr:spPr>
        <a:xfrm>
          <a:off x="12763500" y="64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2" name="フローチャート: 判断 391">
          <a:extLst>
            <a:ext uri="{FF2B5EF4-FFF2-40B4-BE49-F238E27FC236}">
              <a16:creationId xmlns:a16="http://schemas.microsoft.com/office/drawing/2014/main" id="{B97EF73D-A6D9-4BF9-AAF0-8735E469E3B3}"/>
            </a:ext>
          </a:extLst>
        </xdr:cNvPr>
        <xdr:cNvSpPr/>
      </xdr:nvSpPr>
      <xdr:spPr>
        <a:xfrm>
          <a:off x="12239625" y="68022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113188</xdr:rowOff>
    </xdr:from>
    <xdr:ext cx="762000" cy="259045"/>
    <xdr:sp macro="" textlink="">
      <xdr:nvSpPr>
        <xdr:cNvPr id="393" name="テキスト ボックス 392">
          <a:extLst>
            <a:ext uri="{FF2B5EF4-FFF2-40B4-BE49-F238E27FC236}">
              <a16:creationId xmlns:a16="http://schemas.microsoft.com/office/drawing/2014/main" id="{A61109C0-CFF3-493C-90E6-4575FD918F09}"/>
            </a:ext>
          </a:extLst>
        </xdr:cNvPr>
        <xdr:cNvSpPr txBox="1"/>
      </xdr:nvSpPr>
      <xdr:spPr>
        <a:xfrm>
          <a:off x="11953875" y="659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56D9D905-C8B3-4EFF-96CE-35F304D20671}"/>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AB7A49DC-E180-42A7-8346-FCFB74F909B7}"/>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61237BD-3CB0-435B-90B4-361533B69086}"/>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F486EEFF-BA65-4A95-BBFD-050089F2608B}"/>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C6C88687-4B1D-4200-975A-51B75E4211B6}"/>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57855</xdr:rowOff>
    </xdr:from>
    <xdr:to>
      <xdr:col>81</xdr:col>
      <xdr:colOff>95250</xdr:colOff>
      <xdr:row>43</xdr:row>
      <xdr:rowOff>159455</xdr:rowOff>
    </xdr:to>
    <xdr:sp macro="" textlink="">
      <xdr:nvSpPr>
        <xdr:cNvPr id="399" name="楕円 398">
          <a:extLst>
            <a:ext uri="{FF2B5EF4-FFF2-40B4-BE49-F238E27FC236}">
              <a16:creationId xmlns:a16="http://schemas.microsoft.com/office/drawing/2014/main" id="{480D9D50-26C0-4FB6-9CE3-A766EA3A7416}"/>
            </a:ext>
          </a:extLst>
        </xdr:cNvPr>
        <xdr:cNvSpPr/>
      </xdr:nvSpPr>
      <xdr:spPr>
        <a:xfrm>
          <a:off x="15430500" y="70206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29932</xdr:rowOff>
    </xdr:from>
    <xdr:ext cx="762000" cy="259045"/>
    <xdr:sp macro="" textlink="">
      <xdr:nvSpPr>
        <xdr:cNvPr id="400" name="公債費負担の状況該当値テキスト">
          <a:extLst>
            <a:ext uri="{FF2B5EF4-FFF2-40B4-BE49-F238E27FC236}">
              <a16:creationId xmlns:a16="http://schemas.microsoft.com/office/drawing/2014/main" id="{361D542F-21D2-4425-8343-277F5293FF05}"/>
            </a:ext>
          </a:extLst>
        </xdr:cNvPr>
        <xdr:cNvSpPr txBox="1"/>
      </xdr:nvSpPr>
      <xdr:spPr>
        <a:xfrm>
          <a:off x="15563850" y="69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7055</xdr:rowOff>
    </xdr:from>
    <xdr:to>
      <xdr:col>77</xdr:col>
      <xdr:colOff>95250</xdr:colOff>
      <xdr:row>44</xdr:row>
      <xdr:rowOff>108655</xdr:rowOff>
    </xdr:to>
    <xdr:sp macro="" textlink="">
      <xdr:nvSpPr>
        <xdr:cNvPr id="401" name="楕円 400">
          <a:extLst>
            <a:ext uri="{FF2B5EF4-FFF2-40B4-BE49-F238E27FC236}">
              <a16:creationId xmlns:a16="http://schemas.microsoft.com/office/drawing/2014/main" id="{0664F6BC-4019-4F8A-ADDA-5F666EA45E86}"/>
            </a:ext>
          </a:extLst>
        </xdr:cNvPr>
        <xdr:cNvSpPr/>
      </xdr:nvSpPr>
      <xdr:spPr>
        <a:xfrm>
          <a:off x="14668500" y="71349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93432</xdr:rowOff>
    </xdr:from>
    <xdr:ext cx="736600" cy="259045"/>
    <xdr:sp macro="" textlink="">
      <xdr:nvSpPr>
        <xdr:cNvPr id="402" name="テキスト ボックス 401">
          <a:extLst>
            <a:ext uri="{FF2B5EF4-FFF2-40B4-BE49-F238E27FC236}">
              <a16:creationId xmlns:a16="http://schemas.microsoft.com/office/drawing/2014/main" id="{1D535C0A-E858-41A2-91E2-C66AB25939E2}"/>
            </a:ext>
          </a:extLst>
        </xdr:cNvPr>
        <xdr:cNvSpPr txBox="1"/>
      </xdr:nvSpPr>
      <xdr:spPr>
        <a:xfrm>
          <a:off x="14373225" y="7218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165100</xdr:rowOff>
    </xdr:from>
    <xdr:to>
      <xdr:col>73</xdr:col>
      <xdr:colOff>44450</xdr:colOff>
      <xdr:row>44</xdr:row>
      <xdr:rowOff>95250</xdr:rowOff>
    </xdr:to>
    <xdr:sp macro="" textlink="">
      <xdr:nvSpPr>
        <xdr:cNvPr id="403" name="楕円 402">
          <a:extLst>
            <a:ext uri="{FF2B5EF4-FFF2-40B4-BE49-F238E27FC236}">
              <a16:creationId xmlns:a16="http://schemas.microsoft.com/office/drawing/2014/main" id="{2BB54F42-49AC-41BF-8F85-A07F95388674}"/>
            </a:ext>
          </a:extLst>
        </xdr:cNvPr>
        <xdr:cNvSpPr/>
      </xdr:nvSpPr>
      <xdr:spPr>
        <a:xfrm>
          <a:off x="13868400" y="7124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80027</xdr:rowOff>
    </xdr:from>
    <xdr:ext cx="762000" cy="259045"/>
    <xdr:sp macro="" textlink="">
      <xdr:nvSpPr>
        <xdr:cNvPr id="404" name="テキスト ボックス 403">
          <a:extLst>
            <a:ext uri="{FF2B5EF4-FFF2-40B4-BE49-F238E27FC236}">
              <a16:creationId xmlns:a16="http://schemas.microsoft.com/office/drawing/2014/main" id="{A56089E8-5F87-481D-B753-4554D98A67AD}"/>
            </a:ext>
          </a:extLst>
        </xdr:cNvPr>
        <xdr:cNvSpPr txBox="1"/>
      </xdr:nvSpPr>
      <xdr:spPr>
        <a:xfrm>
          <a:off x="135540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05" name="楕円 404">
          <a:extLst>
            <a:ext uri="{FF2B5EF4-FFF2-40B4-BE49-F238E27FC236}">
              <a16:creationId xmlns:a16="http://schemas.microsoft.com/office/drawing/2014/main" id="{C93AB820-0DB5-4DFA-9058-E838E9570A0F}"/>
            </a:ext>
          </a:extLst>
        </xdr:cNvPr>
        <xdr:cNvSpPr/>
      </xdr:nvSpPr>
      <xdr:spPr>
        <a:xfrm>
          <a:off x="13058775" y="708448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06" name="テキスト ボックス 405">
          <a:extLst>
            <a:ext uri="{FF2B5EF4-FFF2-40B4-BE49-F238E27FC236}">
              <a16:creationId xmlns:a16="http://schemas.microsoft.com/office/drawing/2014/main" id="{F9645556-E48B-486F-B062-AEF782459B1C}"/>
            </a:ext>
          </a:extLst>
        </xdr:cNvPr>
        <xdr:cNvSpPr txBox="1"/>
      </xdr:nvSpPr>
      <xdr:spPr>
        <a:xfrm>
          <a:off x="12763500" y="716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87489</xdr:rowOff>
    </xdr:from>
    <xdr:to>
      <xdr:col>64</xdr:col>
      <xdr:colOff>152400</xdr:colOff>
      <xdr:row>45</xdr:row>
      <xdr:rowOff>17639</xdr:rowOff>
    </xdr:to>
    <xdr:sp macro="" textlink="">
      <xdr:nvSpPr>
        <xdr:cNvPr id="407" name="楕円 406">
          <a:extLst>
            <a:ext uri="{FF2B5EF4-FFF2-40B4-BE49-F238E27FC236}">
              <a16:creationId xmlns:a16="http://schemas.microsoft.com/office/drawing/2014/main" id="{A999F553-0990-498E-899F-46A90CEFCF86}"/>
            </a:ext>
          </a:extLst>
        </xdr:cNvPr>
        <xdr:cNvSpPr/>
      </xdr:nvSpPr>
      <xdr:spPr>
        <a:xfrm>
          <a:off x="12239625" y="72090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2416</xdr:rowOff>
    </xdr:from>
    <xdr:ext cx="762000" cy="259045"/>
    <xdr:sp macro="" textlink="">
      <xdr:nvSpPr>
        <xdr:cNvPr id="408" name="テキスト ボックス 407">
          <a:extLst>
            <a:ext uri="{FF2B5EF4-FFF2-40B4-BE49-F238E27FC236}">
              <a16:creationId xmlns:a16="http://schemas.microsoft.com/office/drawing/2014/main" id="{7062A44F-FF92-4092-95DE-4E88CE3A5651}"/>
            </a:ext>
          </a:extLst>
        </xdr:cNvPr>
        <xdr:cNvSpPr txBox="1"/>
      </xdr:nvSpPr>
      <xdr:spPr>
        <a:xfrm>
          <a:off x="11953875" y="728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99AE9AEC-D158-4D34-B95A-7CC0F4FE2E8E}"/>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ECCF56E2-B4D7-4E7B-B2B7-A5883E64D90A}"/>
            </a:ext>
          </a:extLst>
        </xdr:cNvPr>
        <xdr:cNvSpPr txBox="1"/>
      </xdr:nvSpPr>
      <xdr:spPr>
        <a:xfrm>
          <a:off x="12523455" y="1485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A24FDA15-0C7C-4A08-B9E3-312733D94B85}"/>
            </a:ext>
          </a:extLst>
        </xdr:cNvPr>
        <xdr:cNvSpPr txBox="1"/>
      </xdr:nvSpPr>
      <xdr:spPr>
        <a:xfrm>
          <a:off x="13936995" y="14573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57361ECB-6347-48F1-B878-B56852F7CCB7}"/>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89AA691B-6324-4F1C-ABAD-EA3C07DFBB71}"/>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19374375-2B1A-4F2C-96C3-4E8A7F19AF0C}"/>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A710D2ED-715C-4E33-BAE3-B068BE3C0B71}"/>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5399115E-3976-433C-BCC1-7A7E69EA6A2F}"/>
            </a:ext>
          </a:extLst>
        </xdr:cNvPr>
        <xdr:cNvSpPr/>
      </xdr:nvSpPr>
      <xdr:spPr>
        <a:xfrm>
          <a:off x="19173825" y="13811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5344752C-960D-448A-9693-6770EC709FB1}"/>
            </a:ext>
          </a:extLst>
        </xdr:cNvPr>
        <xdr:cNvSpPr/>
      </xdr:nvSpPr>
      <xdr:spPr>
        <a:xfrm>
          <a:off x="19173825" y="156210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8240C0AB-D1BF-4879-90FB-3B9422F0AE25}"/>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B444E5F3-9425-4740-A906-466CEB812FF2}"/>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CD8E9EEA-D13C-4D48-A51C-6B7DB495B92A}"/>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120650</xdr:colOff>
      <xdr:row>12</xdr:row>
      <xdr:rowOff>101600</xdr:rowOff>
    </xdr:from>
    <xdr:to>
      <xdr:col>114</xdr:col>
      <xdr:colOff>133350</xdr:colOff>
      <xdr:row>25</xdr:row>
      <xdr:rowOff>85725</xdr:rowOff>
    </xdr:to>
    <xdr:sp macro="" textlink="" fLocksText="0">
      <xdr:nvSpPr>
        <xdr:cNvPr id="421" name="テキスト ボックス 420">
          <a:extLst>
            <a:ext uri="{FF2B5EF4-FFF2-40B4-BE49-F238E27FC236}">
              <a16:creationId xmlns:a16="http://schemas.microsoft.com/office/drawing/2014/main" id="{6283D36B-96F4-4BE6-8CCC-009E864B482E}"/>
            </a:ext>
          </a:extLst>
        </xdr:cNvPr>
        <xdr:cNvSpPr txBox="1"/>
      </xdr:nvSpPr>
      <xdr:spPr>
        <a:xfrm>
          <a:off x="16503650" y="2044700"/>
          <a:ext cx="5346700" cy="2089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企業会計・外郭団体の借入金等の返済を進めてきたことにより、年々減少傾向にあります。過去５年間において唯一増加した令和元年度は、公営企業・外郭団体の借入金等は減少したものの、一般会計等に係る地方債の現在高及び債務負担行為に基づく支出予定額が増加したことにより、分子である将来負担額が増加し、上昇しました。</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過去５年間において減少幅が最も大きい</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は、国勢調査結果の反映及び、臨時財政対策債償還基金費（臨時財政対策債の償還等に要する経費に対し交付されるもの）等の追加交付に伴う再算定により基準財政需要額が増加したため、分母の構成要素である標準財政規模が増加し</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たこと</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7.5</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ポイント減少しました。</a:t>
          </a:r>
          <a:endPar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令和４年度は、横浜北西線の立替施行に伴う後年度支払など返済が進捗したことにより、債務負担行為に基づく支出予定額が減少したため、分子である将来負担額が減少したことなどから、</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ポイント減少しましたが、依然として類似団体の中で高い水準となっています。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13598508-2C19-44BB-93BC-2277C73599F9}"/>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F6AE16C5-131A-4196-B9DD-FA0CB1E8F6DA}"/>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E95291BE-1CD0-4846-8961-2F10AC54902B}"/>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69AC7FEA-9026-420E-A05C-8B4103ACE0F3}"/>
            </a:ext>
          </a:extLst>
        </xdr:cNvPr>
        <xdr:cNvCxnSpPr/>
      </xdr:nvCxnSpPr>
      <xdr:spPr>
        <a:xfrm>
          <a:off x="11668125" y="37602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606BA79C-746D-4CDC-B4FE-53E9405AD395}"/>
            </a:ext>
          </a:extLst>
        </xdr:cNvPr>
        <xdr:cNvSpPr txBox="1"/>
      </xdr:nvSpPr>
      <xdr:spPr>
        <a:xfrm>
          <a:off x="10982325" y="363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AF33521B-A249-4627-B2A5-8C1955B2DC6A}"/>
            </a:ext>
          </a:extLst>
        </xdr:cNvPr>
        <xdr:cNvCxnSpPr/>
      </xdr:nvCxnSpPr>
      <xdr:spPr>
        <a:xfrm>
          <a:off x="11668125" y="33834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EAB75DDF-F73D-4F19-A2B4-5E5EB0B3A6C8}"/>
            </a:ext>
          </a:extLst>
        </xdr:cNvPr>
        <xdr:cNvSpPr txBox="1"/>
      </xdr:nvSpPr>
      <xdr:spPr>
        <a:xfrm>
          <a:off x="10982325" y="324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9817CD67-E233-44EA-BA7B-D5032D9FA4B1}"/>
            </a:ext>
          </a:extLst>
        </xdr:cNvPr>
        <xdr:cNvCxnSpPr/>
      </xdr:nvCxnSpPr>
      <xdr:spPr>
        <a:xfrm>
          <a:off x="11668125" y="3000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ADB458F8-7255-4010-9E5A-666112451CB3}"/>
            </a:ext>
          </a:extLst>
        </xdr:cNvPr>
        <xdr:cNvSpPr txBox="1"/>
      </xdr:nvSpPr>
      <xdr:spPr>
        <a:xfrm>
          <a:off x="10982325" y="287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64E654B-C97F-47EB-872B-19C210E6A8AA}"/>
            </a:ext>
          </a:extLst>
        </xdr:cNvPr>
        <xdr:cNvCxnSpPr/>
      </xdr:nvCxnSpPr>
      <xdr:spPr>
        <a:xfrm>
          <a:off x="11668125" y="26172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9C9CF89C-B39E-4541-8CB7-062A0DA92D2A}"/>
            </a:ext>
          </a:extLst>
        </xdr:cNvPr>
        <xdr:cNvSpPr txBox="1"/>
      </xdr:nvSpPr>
      <xdr:spPr>
        <a:xfrm>
          <a:off x="10982325" y="248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81DF4E46-6E04-4D2E-8036-B8B9C4C14EFA}"/>
            </a:ext>
          </a:extLst>
        </xdr:cNvPr>
        <xdr:cNvCxnSpPr/>
      </xdr:nvCxnSpPr>
      <xdr:spPr>
        <a:xfrm>
          <a:off x="11668125" y="22500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EDF35EB8-747F-42FE-8953-AEF345823A57}"/>
            </a:ext>
          </a:extLst>
        </xdr:cNvPr>
        <xdr:cNvSpPr txBox="1"/>
      </xdr:nvSpPr>
      <xdr:spPr>
        <a:xfrm>
          <a:off x="10982325" y="210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5520800A-A8EE-43AB-8D33-FA95C0F795FA}"/>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9CB5F605-C211-4029-A4EF-F81DC0845187}"/>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7" name="直線コネクタ 436">
          <a:extLst>
            <a:ext uri="{FF2B5EF4-FFF2-40B4-BE49-F238E27FC236}">
              <a16:creationId xmlns:a16="http://schemas.microsoft.com/office/drawing/2014/main" id="{0A1DC37B-37E7-4A43-B789-B542F7BBB799}"/>
            </a:ext>
          </a:extLst>
        </xdr:cNvPr>
        <xdr:cNvCxnSpPr/>
      </xdr:nvCxnSpPr>
      <xdr:spPr>
        <a:xfrm flipV="1">
          <a:off x="15478125" y="2250017"/>
          <a:ext cx="0" cy="1246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8" name="将来負担の状況最小値テキスト">
          <a:extLst>
            <a:ext uri="{FF2B5EF4-FFF2-40B4-BE49-F238E27FC236}">
              <a16:creationId xmlns:a16="http://schemas.microsoft.com/office/drawing/2014/main" id="{BC35B557-75E6-442A-9E45-A62176251EBB}"/>
            </a:ext>
          </a:extLst>
        </xdr:cNvPr>
        <xdr:cNvSpPr txBox="1"/>
      </xdr:nvSpPr>
      <xdr:spPr>
        <a:xfrm>
          <a:off x="15563850" y="346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39" name="直線コネクタ 438">
          <a:extLst>
            <a:ext uri="{FF2B5EF4-FFF2-40B4-BE49-F238E27FC236}">
              <a16:creationId xmlns:a16="http://schemas.microsoft.com/office/drawing/2014/main" id="{2ACCF827-5F44-4F26-A7DD-179125F39BD1}"/>
            </a:ext>
          </a:extLst>
        </xdr:cNvPr>
        <xdr:cNvCxnSpPr/>
      </xdr:nvCxnSpPr>
      <xdr:spPr>
        <a:xfrm>
          <a:off x="15401925" y="34961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97A05CF8-5A49-41A0-8C19-08FBE441AE79}"/>
            </a:ext>
          </a:extLst>
        </xdr:cNvPr>
        <xdr:cNvSpPr txBox="1"/>
      </xdr:nvSpPr>
      <xdr:spPr>
        <a:xfrm>
          <a:off x="15563850" y="1999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EABFD06C-5B9D-4E03-B02E-7E1828122F1A}"/>
            </a:ext>
          </a:extLst>
        </xdr:cNvPr>
        <xdr:cNvCxnSpPr/>
      </xdr:nvCxnSpPr>
      <xdr:spPr>
        <a:xfrm>
          <a:off x="15401925" y="22500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152316</xdr:rowOff>
    </xdr:from>
    <xdr:to>
      <xdr:col>81</xdr:col>
      <xdr:colOff>44450</xdr:colOff>
      <xdr:row>19</xdr:row>
      <xdr:rowOff>157946</xdr:rowOff>
    </xdr:to>
    <xdr:cxnSp macro="">
      <xdr:nvCxnSpPr>
        <xdr:cNvPr id="442" name="直線コネクタ 441">
          <a:extLst>
            <a:ext uri="{FF2B5EF4-FFF2-40B4-BE49-F238E27FC236}">
              <a16:creationId xmlns:a16="http://schemas.microsoft.com/office/drawing/2014/main" id="{F016A183-81F0-445B-91EA-EFC3F250BBCF}"/>
            </a:ext>
          </a:extLst>
        </xdr:cNvPr>
        <xdr:cNvCxnSpPr/>
      </xdr:nvCxnSpPr>
      <xdr:spPr>
        <a:xfrm flipV="1">
          <a:off x="14716125" y="3228891"/>
          <a:ext cx="762000" cy="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136923</xdr:rowOff>
    </xdr:from>
    <xdr:ext cx="762000" cy="259045"/>
    <xdr:sp macro="" textlink="">
      <xdr:nvSpPr>
        <xdr:cNvPr id="443" name="将来負担の状況平均値テキスト">
          <a:extLst>
            <a:ext uri="{FF2B5EF4-FFF2-40B4-BE49-F238E27FC236}">
              <a16:creationId xmlns:a16="http://schemas.microsoft.com/office/drawing/2014/main" id="{C957A5CA-D463-4E3A-B5EF-94ACE094E664}"/>
            </a:ext>
          </a:extLst>
        </xdr:cNvPr>
        <xdr:cNvSpPr txBox="1"/>
      </xdr:nvSpPr>
      <xdr:spPr>
        <a:xfrm>
          <a:off x="15563850" y="2568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120396</xdr:rowOff>
    </xdr:from>
    <xdr:to>
      <xdr:col>81</xdr:col>
      <xdr:colOff>95250</xdr:colOff>
      <xdr:row>17</xdr:row>
      <xdr:rowOff>50546</xdr:rowOff>
    </xdr:to>
    <xdr:sp macro="" textlink="">
      <xdr:nvSpPr>
        <xdr:cNvPr id="444" name="フローチャート: 判断 443">
          <a:extLst>
            <a:ext uri="{FF2B5EF4-FFF2-40B4-BE49-F238E27FC236}">
              <a16:creationId xmlns:a16="http://schemas.microsoft.com/office/drawing/2014/main" id="{7F2C91F9-3B9A-4016-8897-FD051586C783}"/>
            </a:ext>
          </a:extLst>
        </xdr:cNvPr>
        <xdr:cNvSpPr/>
      </xdr:nvSpPr>
      <xdr:spPr>
        <a:xfrm>
          <a:off x="15430500" y="271437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157946</xdr:rowOff>
    </xdr:from>
    <xdr:to>
      <xdr:col>77</xdr:col>
      <xdr:colOff>44450</xdr:colOff>
      <xdr:row>20</xdr:row>
      <xdr:rowOff>46821</xdr:rowOff>
    </xdr:to>
    <xdr:cxnSp macro="">
      <xdr:nvCxnSpPr>
        <xdr:cNvPr id="445" name="直線コネクタ 444">
          <a:extLst>
            <a:ext uri="{FF2B5EF4-FFF2-40B4-BE49-F238E27FC236}">
              <a16:creationId xmlns:a16="http://schemas.microsoft.com/office/drawing/2014/main" id="{85E8C4BD-5DF6-47A9-9436-90D231F95DF6}"/>
            </a:ext>
          </a:extLst>
        </xdr:cNvPr>
        <xdr:cNvCxnSpPr/>
      </xdr:nvCxnSpPr>
      <xdr:spPr>
        <a:xfrm flipV="1">
          <a:off x="13906500" y="3237696"/>
          <a:ext cx="809625"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162221</xdr:rowOff>
    </xdr:from>
    <xdr:to>
      <xdr:col>77</xdr:col>
      <xdr:colOff>95250</xdr:colOff>
      <xdr:row>17</xdr:row>
      <xdr:rowOff>92371</xdr:rowOff>
    </xdr:to>
    <xdr:sp macro="" textlink="">
      <xdr:nvSpPr>
        <xdr:cNvPr id="446" name="フローチャート: 判断 445">
          <a:extLst>
            <a:ext uri="{FF2B5EF4-FFF2-40B4-BE49-F238E27FC236}">
              <a16:creationId xmlns:a16="http://schemas.microsoft.com/office/drawing/2014/main" id="{57323341-78A8-484C-B2E3-161ED024253A}"/>
            </a:ext>
          </a:extLst>
        </xdr:cNvPr>
        <xdr:cNvSpPr/>
      </xdr:nvSpPr>
      <xdr:spPr>
        <a:xfrm>
          <a:off x="14668500" y="27498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102548</xdr:rowOff>
    </xdr:from>
    <xdr:ext cx="736600" cy="259045"/>
    <xdr:sp macro="" textlink="">
      <xdr:nvSpPr>
        <xdr:cNvPr id="447" name="テキスト ボックス 446">
          <a:extLst>
            <a:ext uri="{FF2B5EF4-FFF2-40B4-BE49-F238E27FC236}">
              <a16:creationId xmlns:a16="http://schemas.microsoft.com/office/drawing/2014/main" id="{00E7D3DE-4A5A-4158-AE80-E2F39ED58B89}"/>
            </a:ext>
          </a:extLst>
        </xdr:cNvPr>
        <xdr:cNvSpPr txBox="1"/>
      </xdr:nvSpPr>
      <xdr:spPr>
        <a:xfrm>
          <a:off x="14373225" y="25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46821</xdr:rowOff>
    </xdr:from>
    <xdr:to>
      <xdr:col>72</xdr:col>
      <xdr:colOff>203200</xdr:colOff>
      <xdr:row>20</xdr:row>
      <xdr:rowOff>70951</xdr:rowOff>
    </xdr:to>
    <xdr:cxnSp macro="">
      <xdr:nvCxnSpPr>
        <xdr:cNvPr id="448" name="直線コネクタ 447">
          <a:extLst>
            <a:ext uri="{FF2B5EF4-FFF2-40B4-BE49-F238E27FC236}">
              <a16:creationId xmlns:a16="http://schemas.microsoft.com/office/drawing/2014/main" id="{62FF7E94-56A7-43F2-9F87-E2B36CCD05B1}"/>
            </a:ext>
          </a:extLst>
        </xdr:cNvPr>
        <xdr:cNvCxnSpPr/>
      </xdr:nvCxnSpPr>
      <xdr:spPr>
        <a:xfrm flipV="1">
          <a:off x="13106400" y="3288496"/>
          <a:ext cx="8001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97748</xdr:rowOff>
    </xdr:from>
    <xdr:to>
      <xdr:col>73</xdr:col>
      <xdr:colOff>44450</xdr:colOff>
      <xdr:row>18</xdr:row>
      <xdr:rowOff>27898</xdr:rowOff>
    </xdr:to>
    <xdr:sp macro="" textlink="">
      <xdr:nvSpPr>
        <xdr:cNvPr id="449" name="フローチャート: 判断 448">
          <a:extLst>
            <a:ext uri="{FF2B5EF4-FFF2-40B4-BE49-F238E27FC236}">
              <a16:creationId xmlns:a16="http://schemas.microsoft.com/office/drawing/2014/main" id="{AB64607E-7EE2-4D03-AC3A-16B0886E566E}"/>
            </a:ext>
          </a:extLst>
        </xdr:cNvPr>
        <xdr:cNvSpPr/>
      </xdr:nvSpPr>
      <xdr:spPr>
        <a:xfrm>
          <a:off x="13868400" y="285047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38075</xdr:rowOff>
    </xdr:from>
    <xdr:ext cx="762000" cy="259045"/>
    <xdr:sp macro="" textlink="">
      <xdr:nvSpPr>
        <xdr:cNvPr id="450" name="テキスト ボックス 449">
          <a:extLst>
            <a:ext uri="{FF2B5EF4-FFF2-40B4-BE49-F238E27FC236}">
              <a16:creationId xmlns:a16="http://schemas.microsoft.com/office/drawing/2014/main" id="{BED383CB-3AC1-4BFA-961B-BFD9291667E1}"/>
            </a:ext>
          </a:extLst>
        </xdr:cNvPr>
        <xdr:cNvSpPr txBox="1"/>
      </xdr:nvSpPr>
      <xdr:spPr>
        <a:xfrm>
          <a:off x="13554075" y="262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55668</xdr:rowOff>
    </xdr:from>
    <xdr:to>
      <xdr:col>68</xdr:col>
      <xdr:colOff>152400</xdr:colOff>
      <xdr:row>20</xdr:row>
      <xdr:rowOff>70951</xdr:rowOff>
    </xdr:to>
    <xdr:cxnSp macro="">
      <xdr:nvCxnSpPr>
        <xdr:cNvPr id="451" name="直線コネクタ 450">
          <a:extLst>
            <a:ext uri="{FF2B5EF4-FFF2-40B4-BE49-F238E27FC236}">
              <a16:creationId xmlns:a16="http://schemas.microsoft.com/office/drawing/2014/main" id="{63C0C70A-99A1-42AA-B2D9-959122522845}"/>
            </a:ext>
          </a:extLst>
        </xdr:cNvPr>
        <xdr:cNvCxnSpPr/>
      </xdr:nvCxnSpPr>
      <xdr:spPr>
        <a:xfrm>
          <a:off x="12296775" y="3294168"/>
          <a:ext cx="809625" cy="1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144399</xdr:rowOff>
    </xdr:from>
    <xdr:to>
      <xdr:col>68</xdr:col>
      <xdr:colOff>203200</xdr:colOff>
      <xdr:row>18</xdr:row>
      <xdr:rowOff>74549</xdr:rowOff>
    </xdr:to>
    <xdr:sp macro="" textlink="">
      <xdr:nvSpPr>
        <xdr:cNvPr id="452" name="フローチャート: 判断 451">
          <a:extLst>
            <a:ext uri="{FF2B5EF4-FFF2-40B4-BE49-F238E27FC236}">
              <a16:creationId xmlns:a16="http://schemas.microsoft.com/office/drawing/2014/main" id="{0F81D454-2E60-4EFD-9F54-34287F6DEF50}"/>
            </a:ext>
          </a:extLst>
        </xdr:cNvPr>
        <xdr:cNvSpPr/>
      </xdr:nvSpPr>
      <xdr:spPr>
        <a:xfrm>
          <a:off x="13058775" y="28939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84726</xdr:rowOff>
    </xdr:from>
    <xdr:ext cx="762000" cy="259045"/>
    <xdr:sp macro="" textlink="">
      <xdr:nvSpPr>
        <xdr:cNvPr id="453" name="テキスト ボックス 452">
          <a:extLst>
            <a:ext uri="{FF2B5EF4-FFF2-40B4-BE49-F238E27FC236}">
              <a16:creationId xmlns:a16="http://schemas.microsoft.com/office/drawing/2014/main" id="{0FF5BA6B-F11A-4A70-B4E9-B4A198C962FA}"/>
            </a:ext>
          </a:extLst>
        </xdr:cNvPr>
        <xdr:cNvSpPr txBox="1"/>
      </xdr:nvSpPr>
      <xdr:spPr>
        <a:xfrm>
          <a:off x="12763500" y="267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18796</xdr:rowOff>
    </xdr:from>
    <xdr:to>
      <xdr:col>64</xdr:col>
      <xdr:colOff>152400</xdr:colOff>
      <xdr:row>18</xdr:row>
      <xdr:rowOff>120396</xdr:rowOff>
    </xdr:to>
    <xdr:sp macro="" textlink="">
      <xdr:nvSpPr>
        <xdr:cNvPr id="454" name="フローチャート: 判断 453">
          <a:extLst>
            <a:ext uri="{FF2B5EF4-FFF2-40B4-BE49-F238E27FC236}">
              <a16:creationId xmlns:a16="http://schemas.microsoft.com/office/drawing/2014/main" id="{AEA9966E-127C-49FE-9972-CB5EB0CB5D23}"/>
            </a:ext>
          </a:extLst>
        </xdr:cNvPr>
        <xdr:cNvSpPr/>
      </xdr:nvSpPr>
      <xdr:spPr>
        <a:xfrm>
          <a:off x="12239625" y="293344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130573</xdr:rowOff>
    </xdr:from>
    <xdr:ext cx="762000" cy="259045"/>
    <xdr:sp macro="" textlink="">
      <xdr:nvSpPr>
        <xdr:cNvPr id="455" name="テキスト ボックス 454">
          <a:extLst>
            <a:ext uri="{FF2B5EF4-FFF2-40B4-BE49-F238E27FC236}">
              <a16:creationId xmlns:a16="http://schemas.microsoft.com/office/drawing/2014/main" id="{80EBCB5E-A072-4E65-911E-A78E073607A5}"/>
            </a:ext>
          </a:extLst>
        </xdr:cNvPr>
        <xdr:cNvSpPr txBox="1"/>
      </xdr:nvSpPr>
      <xdr:spPr>
        <a:xfrm>
          <a:off x="11953875" y="272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8DBE6501-45D1-4954-ACED-E4A69B1DC83E}"/>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872A287-A44C-44AF-9E3E-48A254E773A7}"/>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9DDC6EED-5297-41D3-AB98-838FBE5487B8}"/>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CA473592-2D38-4922-A80E-B421FA805743}"/>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5AD7F8B8-AA88-452F-ABFD-BE237D78D426}"/>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101516</xdr:rowOff>
    </xdr:from>
    <xdr:to>
      <xdr:col>81</xdr:col>
      <xdr:colOff>95250</xdr:colOff>
      <xdr:row>20</xdr:row>
      <xdr:rowOff>31666</xdr:rowOff>
    </xdr:to>
    <xdr:sp macro="" textlink="">
      <xdr:nvSpPr>
        <xdr:cNvPr id="461" name="楕円 460">
          <a:extLst>
            <a:ext uri="{FF2B5EF4-FFF2-40B4-BE49-F238E27FC236}">
              <a16:creationId xmlns:a16="http://schemas.microsoft.com/office/drawing/2014/main" id="{09677724-4EEA-4F4B-9DCC-D304C5374613}"/>
            </a:ext>
          </a:extLst>
        </xdr:cNvPr>
        <xdr:cNvSpPr/>
      </xdr:nvSpPr>
      <xdr:spPr>
        <a:xfrm>
          <a:off x="15430500" y="318126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73593</xdr:rowOff>
    </xdr:from>
    <xdr:ext cx="762000" cy="259045"/>
    <xdr:sp macro="" textlink="">
      <xdr:nvSpPr>
        <xdr:cNvPr id="462" name="将来負担の状況該当値テキスト">
          <a:extLst>
            <a:ext uri="{FF2B5EF4-FFF2-40B4-BE49-F238E27FC236}">
              <a16:creationId xmlns:a16="http://schemas.microsoft.com/office/drawing/2014/main" id="{1BAE7D06-C7C4-4EB5-86F7-0D18E15BAD29}"/>
            </a:ext>
          </a:extLst>
        </xdr:cNvPr>
        <xdr:cNvSpPr txBox="1"/>
      </xdr:nvSpPr>
      <xdr:spPr>
        <a:xfrm>
          <a:off x="15563850" y="315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107146</xdr:rowOff>
    </xdr:from>
    <xdr:to>
      <xdr:col>77</xdr:col>
      <xdr:colOff>95250</xdr:colOff>
      <xdr:row>20</xdr:row>
      <xdr:rowOff>37296</xdr:rowOff>
    </xdr:to>
    <xdr:sp macro="" textlink="">
      <xdr:nvSpPr>
        <xdr:cNvPr id="463" name="楕円 462">
          <a:extLst>
            <a:ext uri="{FF2B5EF4-FFF2-40B4-BE49-F238E27FC236}">
              <a16:creationId xmlns:a16="http://schemas.microsoft.com/office/drawing/2014/main" id="{03DBE326-0EFA-4C33-9D9A-A2F2C1E762C9}"/>
            </a:ext>
          </a:extLst>
        </xdr:cNvPr>
        <xdr:cNvSpPr/>
      </xdr:nvSpPr>
      <xdr:spPr>
        <a:xfrm>
          <a:off x="14668500" y="31805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22073</xdr:rowOff>
    </xdr:from>
    <xdr:ext cx="736600" cy="259045"/>
    <xdr:sp macro="" textlink="">
      <xdr:nvSpPr>
        <xdr:cNvPr id="464" name="テキスト ボックス 463">
          <a:extLst>
            <a:ext uri="{FF2B5EF4-FFF2-40B4-BE49-F238E27FC236}">
              <a16:creationId xmlns:a16="http://schemas.microsoft.com/office/drawing/2014/main" id="{B2045084-5233-4FD3-B0A3-D97E8B02517D}"/>
            </a:ext>
          </a:extLst>
        </xdr:cNvPr>
        <xdr:cNvSpPr txBox="1"/>
      </xdr:nvSpPr>
      <xdr:spPr>
        <a:xfrm>
          <a:off x="14373225" y="326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167471</xdr:rowOff>
    </xdr:from>
    <xdr:to>
      <xdr:col>73</xdr:col>
      <xdr:colOff>44450</xdr:colOff>
      <xdr:row>20</xdr:row>
      <xdr:rowOff>97621</xdr:rowOff>
    </xdr:to>
    <xdr:sp macro="" textlink="">
      <xdr:nvSpPr>
        <xdr:cNvPr id="465" name="楕円 464">
          <a:extLst>
            <a:ext uri="{FF2B5EF4-FFF2-40B4-BE49-F238E27FC236}">
              <a16:creationId xmlns:a16="http://schemas.microsoft.com/office/drawing/2014/main" id="{EC8B3F04-01EC-46A8-8E97-D0C5DB74E9D1}"/>
            </a:ext>
          </a:extLst>
        </xdr:cNvPr>
        <xdr:cNvSpPr/>
      </xdr:nvSpPr>
      <xdr:spPr>
        <a:xfrm>
          <a:off x="13868400" y="324087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82398</xdr:rowOff>
    </xdr:from>
    <xdr:ext cx="762000" cy="259045"/>
    <xdr:sp macro="" textlink="">
      <xdr:nvSpPr>
        <xdr:cNvPr id="466" name="テキスト ボックス 465">
          <a:extLst>
            <a:ext uri="{FF2B5EF4-FFF2-40B4-BE49-F238E27FC236}">
              <a16:creationId xmlns:a16="http://schemas.microsoft.com/office/drawing/2014/main" id="{BBD4EFA6-6E1B-4DB6-8CAB-AA5F6FEF0F18}"/>
            </a:ext>
          </a:extLst>
        </xdr:cNvPr>
        <xdr:cNvSpPr txBox="1"/>
      </xdr:nvSpPr>
      <xdr:spPr>
        <a:xfrm>
          <a:off x="13554075" y="332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20151</xdr:rowOff>
    </xdr:from>
    <xdr:to>
      <xdr:col>68</xdr:col>
      <xdr:colOff>203200</xdr:colOff>
      <xdr:row>20</xdr:row>
      <xdr:rowOff>121751</xdr:rowOff>
    </xdr:to>
    <xdr:sp macro="" textlink="">
      <xdr:nvSpPr>
        <xdr:cNvPr id="467" name="楕円 466">
          <a:extLst>
            <a:ext uri="{FF2B5EF4-FFF2-40B4-BE49-F238E27FC236}">
              <a16:creationId xmlns:a16="http://schemas.microsoft.com/office/drawing/2014/main" id="{263FDC8C-7F31-4DB3-BCAB-C066358BEB1E}"/>
            </a:ext>
          </a:extLst>
        </xdr:cNvPr>
        <xdr:cNvSpPr/>
      </xdr:nvSpPr>
      <xdr:spPr>
        <a:xfrm>
          <a:off x="13058775" y="325865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106528</xdr:rowOff>
    </xdr:from>
    <xdr:ext cx="762000" cy="259045"/>
    <xdr:sp macro="" textlink="">
      <xdr:nvSpPr>
        <xdr:cNvPr id="468" name="テキスト ボックス 467">
          <a:extLst>
            <a:ext uri="{FF2B5EF4-FFF2-40B4-BE49-F238E27FC236}">
              <a16:creationId xmlns:a16="http://schemas.microsoft.com/office/drawing/2014/main" id="{7067CCBE-7CEA-4BA9-B84A-725206AC7386}"/>
            </a:ext>
          </a:extLst>
        </xdr:cNvPr>
        <xdr:cNvSpPr txBox="1"/>
      </xdr:nvSpPr>
      <xdr:spPr>
        <a:xfrm>
          <a:off x="12763500" y="334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4868</xdr:rowOff>
    </xdr:from>
    <xdr:to>
      <xdr:col>64</xdr:col>
      <xdr:colOff>152400</xdr:colOff>
      <xdr:row>20</xdr:row>
      <xdr:rowOff>106468</xdr:rowOff>
    </xdr:to>
    <xdr:sp macro="" textlink="">
      <xdr:nvSpPr>
        <xdr:cNvPr id="469" name="楕円 468">
          <a:extLst>
            <a:ext uri="{FF2B5EF4-FFF2-40B4-BE49-F238E27FC236}">
              <a16:creationId xmlns:a16="http://schemas.microsoft.com/office/drawing/2014/main" id="{F05BCCC3-DF55-4641-8C71-B2B3A1FC3FF4}"/>
            </a:ext>
          </a:extLst>
        </xdr:cNvPr>
        <xdr:cNvSpPr/>
      </xdr:nvSpPr>
      <xdr:spPr>
        <a:xfrm>
          <a:off x="12239625" y="32465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91245</xdr:rowOff>
    </xdr:from>
    <xdr:ext cx="762000" cy="259045"/>
    <xdr:sp macro="" textlink="">
      <xdr:nvSpPr>
        <xdr:cNvPr id="470" name="テキスト ボックス 469">
          <a:extLst>
            <a:ext uri="{FF2B5EF4-FFF2-40B4-BE49-F238E27FC236}">
              <a16:creationId xmlns:a16="http://schemas.microsoft.com/office/drawing/2014/main" id="{1308C6A5-E698-4920-AB0F-E041CC67C5B9}"/>
            </a:ext>
          </a:extLst>
        </xdr:cNvPr>
        <xdr:cNvSpPr txBox="1"/>
      </xdr:nvSpPr>
      <xdr:spPr>
        <a:xfrm>
          <a:off x="11953875" y="332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3,753,645
3,647,015
438.01
2,107,978,321
2,072,931,560
19,803,203
982,949,142
2,330,616,953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　人員増等に伴い、令和４年度を含め、毎年度の人件費は微増しているものの、「横浜市中期４か年計画」（</a:t>
          </a:r>
          <a:r>
            <a:rPr kumimoji="1" lang="en-US" altLang="ja-JP" sz="1000">
              <a:solidFill>
                <a:schemeClr val="tx1"/>
              </a:solidFill>
              <a:effectLst/>
              <a:latin typeface="ＭＳ ゴシック" panose="020B0609070205080204" pitchFamily="49" charset="-128"/>
              <a:ea typeface="ＭＳ ゴシック" panose="020B0609070205080204" pitchFamily="49" charset="-128"/>
              <a:cs typeface="+mn-cs"/>
            </a:rPr>
            <a:t>2022</a:t>
          </a: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tx1"/>
              </a:solidFill>
              <a:effectLst/>
              <a:latin typeface="ＭＳ ゴシック" panose="020B0609070205080204" pitchFamily="49" charset="-128"/>
              <a:ea typeface="ＭＳ ゴシック" panose="020B0609070205080204" pitchFamily="49" charset="-128"/>
              <a:cs typeface="+mn-cs"/>
            </a:rPr>
            <a:t>2025</a:t>
          </a: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において、行政に求められる多様なニーズに、スピード感を持って市民目線で対応するとともに、政策課題に即応できる組織体制を構築し、限られた経営資源の中で最大限の効果を発揮できる効率的・効果的な執行体制を構築するという目標を掲げ、執行体制づくりを進めました。</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そのため、人件費は類似団体平均を下回っています。</a:t>
          </a:r>
        </a:p>
        <a:p>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　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年度以降は概ね同水準で推移しており、令和３年度は、経常一般財源の増により低下しましたが、令和４年度は給与改定等の影響により増加しました。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84138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1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56215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84138</xdr:rowOff>
    </xdr:from>
    <xdr:to>
      <xdr:col>24</xdr:col>
      <xdr:colOff>114300</xdr:colOff>
      <xdr:row>41</xdr:row>
      <xdr:rowOff>84138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84138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299200"/>
          <a:ext cx="8382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105427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155575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29920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76852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42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155575</xdr:rowOff>
    </xdr:from>
    <xdr:to>
      <xdr:col>15</xdr:col>
      <xdr:colOff>98425</xdr:colOff>
      <xdr:row>37</xdr:row>
      <xdr:rowOff>155575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499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104775</xdr:rowOff>
    </xdr:from>
    <xdr:to>
      <xdr:col>15</xdr:col>
      <xdr:colOff>149225</xdr:colOff>
      <xdr:row>39</xdr:row>
      <xdr:rowOff>34925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19702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127000</xdr:rowOff>
    </xdr:from>
    <xdr:to>
      <xdr:col>11</xdr:col>
      <xdr:colOff>9525</xdr:colOff>
      <xdr:row>37</xdr:row>
      <xdr:rowOff>155575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4706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47625</xdr:rowOff>
    </xdr:from>
    <xdr:to>
      <xdr:col>11</xdr:col>
      <xdr:colOff>60325</xdr:colOff>
      <xdr:row>38</xdr:row>
      <xdr:rowOff>149225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134002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64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47625</xdr:rowOff>
    </xdr:from>
    <xdr:to>
      <xdr:col>6</xdr:col>
      <xdr:colOff>171450</xdr:colOff>
      <xdr:row>38</xdr:row>
      <xdr:rowOff>149225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134002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64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33338</xdr:rowOff>
    </xdr:from>
    <xdr:to>
      <xdr:col>24</xdr:col>
      <xdr:colOff>76200</xdr:colOff>
      <xdr:row>37</xdr:row>
      <xdr:rowOff>134938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37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49865</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2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104775</xdr:rowOff>
    </xdr:from>
    <xdr:to>
      <xdr:col>15</xdr:col>
      <xdr:colOff>149225</xdr:colOff>
      <xdr:row>38</xdr:row>
      <xdr:rowOff>34925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45102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21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104775</xdr:rowOff>
    </xdr:from>
    <xdr:to>
      <xdr:col>11</xdr:col>
      <xdr:colOff>60325</xdr:colOff>
      <xdr:row>38</xdr:row>
      <xdr:rowOff>34925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45102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21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76200</xdr:rowOff>
    </xdr:from>
    <xdr:to>
      <xdr:col>6</xdr:col>
      <xdr:colOff>171450</xdr:colOff>
      <xdr:row>38</xdr:row>
      <xdr:rowOff>6350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16527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令和元年度は、学校への</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ICT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支援員派遣経費の増などにより上昇し、令和２年度は、会計年度任用職員制度の導入（物件費から人件費への移行）などにより低下、令和３年度は、経常一般財源の増により低下しました。</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令和４年度は、原油価格・物価高騰への対応に伴い需用費が増加したこと等により上昇しました。</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xdr:rowOff>
    </xdr:from>
    <xdr:to>
      <xdr:col>82</xdr:col>
      <xdr:colOff>107950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0701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99077</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18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xdr:rowOff>
    </xdr:from>
    <xdr:to>
      <xdr:col>82</xdr:col>
      <xdr:colOff>196850</xdr:colOff>
      <xdr:row>12</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45357</xdr:rowOff>
    </xdr:from>
    <xdr:to>
      <xdr:col>82</xdr:col>
      <xdr:colOff>107950</xdr:colOff>
      <xdr:row>15</xdr:row>
      <xdr:rowOff>20864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5671800" y="2445657"/>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141713</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370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125186</xdr:rowOff>
    </xdr:from>
    <xdr:to>
      <xdr:col>82</xdr:col>
      <xdr:colOff>158750</xdr:colOff>
      <xdr:row>15</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45357</xdr:rowOff>
    </xdr:from>
    <xdr:to>
      <xdr:col>78</xdr:col>
      <xdr:colOff>69850</xdr:colOff>
      <xdr:row>14</xdr:row>
      <xdr:rowOff>143329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4782800" y="24456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xdr:row>
      <xdr:rowOff>149679</xdr:rowOff>
    </xdr:from>
    <xdr:to>
      <xdr:col>78</xdr:col>
      <xdr:colOff>120650</xdr:colOff>
      <xdr:row>14</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90006</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143329</xdr:rowOff>
    </xdr:from>
    <xdr:to>
      <xdr:col>73</xdr:col>
      <xdr:colOff>180975</xdr:colOff>
      <xdr:row>15</xdr:row>
      <xdr:rowOff>69850</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flipV="1">
          <a:off x="13893800" y="25436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59871</xdr:rowOff>
    </xdr:from>
    <xdr:to>
      <xdr:col>74</xdr:col>
      <xdr:colOff>31750</xdr:colOff>
      <xdr:row>14</xdr:row>
      <xdr:rowOff>161471</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198</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4536</xdr:rowOff>
    </xdr:from>
    <xdr:to>
      <xdr:col>69</xdr:col>
      <xdr:colOff>92075</xdr:colOff>
      <xdr:row>15</xdr:row>
      <xdr:rowOff>69850</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a:off x="13004800" y="25762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43543</xdr:rowOff>
    </xdr:from>
    <xdr:to>
      <xdr:col>69</xdr:col>
      <xdr:colOff>142875</xdr:colOff>
      <xdr:row>14</xdr:row>
      <xdr:rowOff>145143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4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113591</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51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166007</xdr:rowOff>
    </xdr:from>
    <xdr:to>
      <xdr:col>78</xdr:col>
      <xdr:colOff>120650</xdr:colOff>
      <xdr:row>14</xdr:row>
      <xdr:rowOff>96157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80934</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2481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92529</xdr:rowOff>
    </xdr:from>
    <xdr:to>
      <xdr:col>74</xdr:col>
      <xdr:colOff>31750</xdr:colOff>
      <xdr:row>15</xdr:row>
      <xdr:rowOff>22679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4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7456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125186</xdr:rowOff>
    </xdr:from>
    <xdr:to>
      <xdr:col>65</xdr:col>
      <xdr:colOff>53975</xdr:colOff>
      <xdr:row>15</xdr:row>
      <xdr:rowOff>55336</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40113</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261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　待機児童対策などの子育て支援施策の増、障害者支援施設の増加や施設利用者数の増などにより、扶助費は上昇傾向にあり、他都市より高い水準にあります。</a:t>
          </a:r>
        </a:p>
        <a:p>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　令和元年度は、幼児教育・保育の無償化に伴い施設型給付費などが大幅に増加したことにより上昇、令和２年度は、新型コロナウイルス感染症感染拡大の影響により医療費助成が減少したことなどにより低下、令和３年度は、障害者支援施設数及び施設利用者数の増加等による増があったものの、経常一般財源の増により低下しました。</a:t>
          </a:r>
        </a:p>
        <a:p>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　令和４年度は、保育・教育施設の対象児童数や障害者支援施設数及び施設利用者数の増加等により上昇しました。</a:t>
          </a:r>
          <a:endParaRPr lang="ja-JP" altLang="ja-JP" sz="10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a:extLst>
            <a:ext uri="{FF2B5EF4-FFF2-40B4-BE49-F238E27FC236}">
              <a16:creationId xmlns:a16="http://schemas.microsoft.com/office/drawing/2014/main" id="{00000000-0008-0000-0400-0000B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2" name="扶助費最小値テキスト">
          <a:extLst>
            <a:ext uri="{FF2B5EF4-FFF2-40B4-BE49-F238E27FC236}">
              <a16:creationId xmlns:a16="http://schemas.microsoft.com/office/drawing/2014/main" id="{00000000-0008-0000-0400-0000C0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4" name="扶助費最大値テキスト">
          <a:extLst>
            <a:ext uri="{FF2B5EF4-FFF2-40B4-BE49-F238E27FC236}">
              <a16:creationId xmlns:a16="http://schemas.microsoft.com/office/drawing/2014/main" id="{00000000-0008-0000-0400-0000C2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167822</xdr:rowOff>
    </xdr:from>
    <xdr:to>
      <xdr:col>24</xdr:col>
      <xdr:colOff>25400</xdr:colOff>
      <xdr:row>60</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987800" y="102833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97" name="扶助費平均値テキスト">
          <a:extLst>
            <a:ext uri="{FF2B5EF4-FFF2-40B4-BE49-F238E27FC236}">
              <a16:creationId xmlns:a16="http://schemas.microsoft.com/office/drawing/2014/main" id="{00000000-0008-0000-0400-0000C5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167822</xdr:rowOff>
    </xdr:from>
    <xdr:to>
      <xdr:col>19</xdr:col>
      <xdr:colOff>187325</xdr:colOff>
      <xdr:row>60</xdr:row>
      <xdr:rowOff>61685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3098800" y="102833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117022</xdr:rowOff>
    </xdr:from>
    <xdr:to>
      <xdr:col>20</xdr:col>
      <xdr:colOff>38100</xdr:colOff>
      <xdr:row>58</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937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57349</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61685</xdr:rowOff>
    </xdr:from>
    <xdr:to>
      <xdr:col>15</xdr:col>
      <xdr:colOff>98425</xdr:colOff>
      <xdr:row>60</xdr:row>
      <xdr:rowOff>143328</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2209800" y="103486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10885</xdr:rowOff>
    </xdr:from>
    <xdr:to>
      <xdr:col>15</xdr:col>
      <xdr:colOff>149225</xdr:colOff>
      <xdr:row>58</xdr:row>
      <xdr:rowOff>112485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122662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151493</xdr:rowOff>
    </xdr:from>
    <xdr:to>
      <xdr:col>11</xdr:col>
      <xdr:colOff>9525</xdr:colOff>
      <xdr:row>60</xdr:row>
      <xdr:rowOff>143328</xdr:rowOff>
    </xdr:to>
    <xdr:cxnSp macro="">
      <xdr:nvCxnSpPr>
        <xdr:cNvPr id="205" name="直線コネクタ 204">
          <a:extLst>
            <a:ext uri="{FF2B5EF4-FFF2-40B4-BE49-F238E27FC236}">
              <a16:creationId xmlns:a16="http://schemas.microsoft.com/office/drawing/2014/main" id="{00000000-0008-0000-0400-0000CD000000}"/>
            </a:ext>
          </a:extLst>
        </xdr:cNvPr>
        <xdr:cNvCxnSpPr/>
      </xdr:nvCxnSpPr>
      <xdr:spPr>
        <a:xfrm>
          <a:off x="1320800" y="102670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8" name="フローチャート: 判断 207">
          <a:extLst>
            <a:ext uri="{FF2B5EF4-FFF2-40B4-BE49-F238E27FC236}">
              <a16:creationId xmlns:a16="http://schemas.microsoft.com/office/drawing/2014/main" id="{00000000-0008-0000-0400-0000D0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90005</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76200</xdr:rowOff>
    </xdr:from>
    <xdr:to>
      <xdr:col>24</xdr:col>
      <xdr:colOff>76200</xdr:colOff>
      <xdr:row>61</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48277</xdr:rowOff>
    </xdr:from>
    <xdr:ext cx="762000" cy="259045"/>
    <xdr:sp macro="" textlink="">
      <xdr:nvSpPr>
        <xdr:cNvPr id="216" name="扶助費該当値テキスト">
          <a:extLst>
            <a:ext uri="{FF2B5EF4-FFF2-40B4-BE49-F238E27FC236}">
              <a16:creationId xmlns:a16="http://schemas.microsoft.com/office/drawing/2014/main" id="{00000000-0008-0000-0400-0000D8000000}"/>
            </a:ext>
          </a:extLst>
        </xdr:cNvPr>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117022</xdr:rowOff>
    </xdr:from>
    <xdr:to>
      <xdr:col>20</xdr:col>
      <xdr:colOff>38100</xdr:colOff>
      <xdr:row>60</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937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31949</xdr:rowOff>
    </xdr:from>
    <xdr:ext cx="7366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3606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10885</xdr:rowOff>
    </xdr:from>
    <xdr:to>
      <xdr:col>15</xdr:col>
      <xdr:colOff>149225</xdr:colOff>
      <xdr:row>60</xdr:row>
      <xdr:rowOff>112485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3048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97262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2717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92528</xdr:rowOff>
    </xdr:from>
    <xdr:to>
      <xdr:col>11</xdr:col>
      <xdr:colOff>60325</xdr:colOff>
      <xdr:row>61</xdr:row>
      <xdr:rowOff>22678</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2159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7455</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828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100693</xdr:rowOff>
    </xdr:from>
    <xdr:to>
      <xdr:col>6</xdr:col>
      <xdr:colOff>171450</xdr:colOff>
      <xdr:row>60</xdr:row>
      <xdr:rowOff>30843</xdr:rowOff>
    </xdr:to>
    <xdr:sp macro="" textlink="">
      <xdr:nvSpPr>
        <xdr:cNvPr id="223" name="楕円 222">
          <a:extLst>
            <a:ext uri="{FF2B5EF4-FFF2-40B4-BE49-F238E27FC236}">
              <a16:creationId xmlns:a16="http://schemas.microsoft.com/office/drawing/2014/main" id="{00000000-0008-0000-0400-0000DF000000}"/>
            </a:ext>
          </a:extLst>
        </xdr:cNvPr>
        <xdr:cNvSpPr/>
      </xdr:nvSpPr>
      <xdr:spPr>
        <a:xfrm>
          <a:off x="1270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15620</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939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その他のうち主なものは繰出金（</a:t>
          </a:r>
          <a:r>
            <a:rPr kumimoji="1" lang="en-US" altLang="ja-JP" sz="1000">
              <a:solidFill>
                <a:schemeClr val="tx1"/>
              </a:solidFill>
              <a:effectLst/>
              <a:latin typeface="ＭＳ ゴシック" panose="020B0609070205080204" pitchFamily="49" charset="-128"/>
              <a:ea typeface="ＭＳ ゴシック" panose="020B0609070205080204" pitchFamily="49" charset="-128"/>
              <a:cs typeface="+mn-cs"/>
            </a:rPr>
            <a:t>8.8</a:t>
          </a: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％）となっています。</a:t>
          </a:r>
        </a:p>
        <a:p>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　高齢化に伴い、介護保険事業費会計や後期高齢者医療事業費会計に対する繰出金が増加傾向にあります。令和元年度及び２年度は、給付費の増等により上昇し、令和３年度は、給付費の増等により介護保険事業費会計に対する繰出金の増加はあったものの、経常一般財源の増により低下しました。</a:t>
          </a:r>
        </a:p>
        <a:p>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　令和４年度は、給付費の増等に伴い、後期高齢者医療事業費会計に対する繰出金が増加したものの、経常一般財源の増により横ばいとなりました。</a:t>
          </a:r>
        </a:p>
      </xdr:txBody>
    </xdr:sp>
    <xdr:clientData/>
  </xdr:twoCellAnchor>
  <xdr:oneCellAnchor>
    <xdr:from>
      <xdr:col>62</xdr:col>
      <xdr:colOff>6350</xdr:colOff>
      <xdr:row>49</xdr:row>
      <xdr:rowOff>107950</xdr:rowOff>
    </xdr:from>
    <xdr:ext cx="298543" cy="225703"/>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948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54</xdr:row>
      <xdr:rowOff>88900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34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10177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88900</xdr:rowOff>
    </xdr:from>
    <xdr:to>
      <xdr:col>78</xdr:col>
      <xdr:colOff>69850</xdr:colOff>
      <xdr:row>55</xdr:row>
      <xdr:rowOff>31750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4782800" y="934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114300</xdr:rowOff>
    </xdr:from>
    <xdr:to>
      <xdr:col>78</xdr:col>
      <xdr:colOff>120650</xdr:colOff>
      <xdr:row>56</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29227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146050</xdr:rowOff>
    </xdr:from>
    <xdr:to>
      <xdr:col>73</xdr:col>
      <xdr:colOff>180975</xdr:colOff>
      <xdr:row>55</xdr:row>
      <xdr:rowOff>31750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404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57150</xdr:rowOff>
    </xdr:from>
    <xdr:to>
      <xdr:col>74</xdr:col>
      <xdr:colOff>31750</xdr:colOff>
      <xdr:row>56</xdr:row>
      <xdr:rowOff>158750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143527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31750</xdr:rowOff>
    </xdr:from>
    <xdr:to>
      <xdr:col>69</xdr:col>
      <xdr:colOff>92075</xdr:colOff>
      <xdr:row>54</xdr:row>
      <xdr:rowOff>146050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290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152400</xdr:rowOff>
    </xdr:from>
    <xdr:to>
      <xdr:col>69</xdr:col>
      <xdr:colOff>142875</xdr:colOff>
      <xdr:row>56</xdr:row>
      <xdr:rowOff>82550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67327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38100</xdr:rowOff>
    </xdr:from>
    <xdr:to>
      <xdr:col>82</xdr:col>
      <xdr:colOff>158750</xdr:colOff>
      <xdr:row>54</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54627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38100</xdr:rowOff>
    </xdr:from>
    <xdr:to>
      <xdr:col>78</xdr:col>
      <xdr:colOff>120650</xdr:colOff>
      <xdr:row>54</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149877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95250</xdr:rowOff>
    </xdr:from>
    <xdr:to>
      <xdr:col>69</xdr:col>
      <xdr:colOff>142875</xdr:colOff>
      <xdr:row>55</xdr:row>
      <xdr:rowOff>25400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35577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152400</xdr:rowOff>
    </xdr:from>
    <xdr:to>
      <xdr:col>65</xdr:col>
      <xdr:colOff>53975</xdr:colOff>
      <xdr:row>54</xdr:row>
      <xdr:rowOff>82550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92727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本市は、地下鉄、病院、下水道等の公営企業会計への繰出しが多額になっており、類似団体の中で最大となっています。</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令和元年度及び令和２年度はともに、下水道事業会計への繰出金の減等により低下し、令和３年度は、経常一般財源の増により低下しました。</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令和４年度は、下水道事業会計への繰出金の増等により上昇しました。</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40</xdr:row>
      <xdr:rowOff>31750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6134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3827</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686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31750</xdr:rowOff>
    </xdr:from>
    <xdr:to>
      <xdr:col>82</xdr:col>
      <xdr:colOff>196850</xdr:colOff>
      <xdr:row>40</xdr:row>
      <xdr:rowOff>31750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688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127000</xdr:rowOff>
    </xdr:from>
    <xdr:to>
      <xdr:col>82</xdr:col>
      <xdr:colOff>107950</xdr:colOff>
      <xdr:row>40</xdr:row>
      <xdr:rowOff>31750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5671800" y="68135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111777</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611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95250</xdr:rowOff>
    </xdr:from>
    <xdr:to>
      <xdr:col>82</xdr:col>
      <xdr:colOff>158750</xdr:colOff>
      <xdr:row>37</xdr:row>
      <xdr:rowOff>25400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64592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127000</xdr:rowOff>
    </xdr:from>
    <xdr:to>
      <xdr:col>78</xdr:col>
      <xdr:colOff>69850</xdr:colOff>
      <xdr:row>40</xdr:row>
      <xdr:rowOff>107950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4782800" y="6813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107950</xdr:rowOff>
    </xdr:from>
    <xdr:to>
      <xdr:col>73</xdr:col>
      <xdr:colOff>180975</xdr:colOff>
      <xdr:row>41</xdr:row>
      <xdr:rowOff>69850</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flipV="1">
          <a:off x="13893800" y="69659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152400</xdr:rowOff>
    </xdr:from>
    <xdr:to>
      <xdr:col>74</xdr:col>
      <xdr:colOff>31750</xdr:colOff>
      <xdr:row>37</xdr:row>
      <xdr:rowOff>82550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4732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92727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69850</xdr:rowOff>
    </xdr:from>
    <xdr:to>
      <xdr:col>69</xdr:col>
      <xdr:colOff>92075</xdr:colOff>
      <xdr:row>41</xdr:row>
      <xdr:rowOff>107950</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flipV="1">
          <a:off x="13004800" y="709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38100</xdr:rowOff>
    </xdr:from>
    <xdr:to>
      <xdr:col>69</xdr:col>
      <xdr:colOff>142875</xdr:colOff>
      <xdr:row>37</xdr:row>
      <xdr:rowOff>139700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3843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76200</xdr:rowOff>
    </xdr:from>
    <xdr:to>
      <xdr:col>65</xdr:col>
      <xdr:colOff>53975</xdr:colOff>
      <xdr:row>38</xdr:row>
      <xdr:rowOff>6350</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2954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16527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152400</xdr:rowOff>
    </xdr:from>
    <xdr:to>
      <xdr:col>82</xdr:col>
      <xdr:colOff>158750</xdr:colOff>
      <xdr:row>40</xdr:row>
      <xdr:rowOff>82550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64592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60977</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674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76200</xdr:rowOff>
    </xdr:from>
    <xdr:to>
      <xdr:col>78</xdr:col>
      <xdr:colOff>120650</xdr:colOff>
      <xdr:row>40</xdr:row>
      <xdr:rowOff>6350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5621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162577</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684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57150</xdr:rowOff>
    </xdr:from>
    <xdr:to>
      <xdr:col>74</xdr:col>
      <xdr:colOff>31750</xdr:colOff>
      <xdr:row>40</xdr:row>
      <xdr:rowOff>158750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47320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143527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700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19050</xdr:rowOff>
    </xdr:from>
    <xdr:to>
      <xdr:col>69</xdr:col>
      <xdr:colOff>142875</xdr:colOff>
      <xdr:row>41</xdr:row>
      <xdr:rowOff>120650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3843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105427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57150</xdr:rowOff>
    </xdr:from>
    <xdr:to>
      <xdr:col>65</xdr:col>
      <xdr:colOff>53975</xdr:colOff>
      <xdr:row>41</xdr:row>
      <xdr:rowOff>158750</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2954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143527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令和元年度は、用地先行取得債の償還に伴い上昇、令和２年度は、土地売払収入などの特定財源の減に伴い、公債費充当一般財源が増加したことにより上昇、令和３年度は、用地先行取得債取得土地に係る元金償還額が減少したほか、経常一般財源の増により低下しました。</a:t>
          </a:r>
        </a:p>
        <a:p>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　令和４年度は、土地売払収入などの特定財源の増に伴い、公債費充当一般財源が減少したことにより低下しました。</a:t>
          </a: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81</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5285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165100</xdr:rowOff>
    </xdr:from>
    <xdr:to>
      <xdr:col>24</xdr:col>
      <xdr:colOff>114300</xdr:colOff>
      <xdr:row>81</xdr:row>
      <xdr:rowOff>165100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50800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987800" y="13042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105427</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78</xdr:row>
      <xdr:rowOff>12700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3098800" y="130810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78</xdr:row>
      <xdr:rowOff>12700</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2209800" y="13233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76200</xdr:rowOff>
    </xdr:from>
    <xdr:to>
      <xdr:col>15</xdr:col>
      <xdr:colOff>149225</xdr:colOff>
      <xdr:row>78</xdr:row>
      <xdr:rowOff>6350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16527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88900</xdr:rowOff>
    </xdr:from>
    <xdr:to>
      <xdr:col>11</xdr:col>
      <xdr:colOff>9525</xdr:colOff>
      <xdr:row>77</xdr:row>
      <xdr:rowOff>31750</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a:off x="1320800" y="129476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114300</xdr:rowOff>
    </xdr:from>
    <xdr:to>
      <xdr:col>11</xdr:col>
      <xdr:colOff>60325</xdr:colOff>
      <xdr:row>78</xdr:row>
      <xdr:rowOff>44450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29227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38100</xdr:rowOff>
    </xdr:from>
    <xdr:to>
      <xdr:col>6</xdr:col>
      <xdr:colOff>171450</xdr:colOff>
      <xdr:row>75</xdr:row>
      <xdr:rowOff>139700</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149877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令和元年度までは、公債費以外の経費は上昇しており、占める割合の高い扶助費と同様の状況となっていました。</a:t>
          </a:r>
        </a:p>
        <a:p>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　令和元年度は、幼児教育・保育の無償化に伴う施設型給付費の増等による扶助費の増により上昇し、令和２年度は、下水道事業会計への繰出金の減等による補助費等の減等により低下し、令和３年度は、障害者支援施設数及び施設利用者数の増加による扶助費の増等があったものの、経常一般財源の増により低下しました。</a:t>
          </a:r>
        </a:p>
        <a:p>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　令和４年度は、給与改定等の影響による人件費の増、保育・教育施設の対象児童数や障害者支援施設数及び施設利用者数の増加などにより上昇しました。</a:t>
          </a: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a:extLst>
            <a:ext uri="{FF2B5EF4-FFF2-40B4-BE49-F238E27FC236}">
              <a16:creationId xmlns:a16="http://schemas.microsoft.com/office/drawing/2014/main" id="{00000000-0008-0000-0400-0000B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58964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6510000" y="12607472"/>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31041</xdr:rowOff>
    </xdr:from>
    <xdr:ext cx="762000" cy="259045"/>
    <xdr:sp macro="" textlink="">
      <xdr:nvSpPr>
        <xdr:cNvPr id="438" name="公債費以外最小値テキスト">
          <a:extLst>
            <a:ext uri="{FF2B5EF4-FFF2-40B4-BE49-F238E27FC236}">
              <a16:creationId xmlns:a16="http://schemas.microsoft.com/office/drawing/2014/main" id="{00000000-0008-0000-0400-0000B6010000}"/>
            </a:ext>
          </a:extLst>
        </xdr:cNvPr>
        <xdr:cNvSpPr txBox="1"/>
      </xdr:nvSpPr>
      <xdr:spPr>
        <a:xfrm>
          <a:off x="16598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58964</xdr:rowOff>
    </xdr:from>
    <xdr:to>
      <xdr:col>82</xdr:col>
      <xdr:colOff>196850</xdr:colOff>
      <xdr:row>81</xdr:row>
      <xdr:rowOff>58964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40" name="公債費以外最大値テキスト">
          <a:extLst>
            <a:ext uri="{FF2B5EF4-FFF2-40B4-BE49-F238E27FC236}">
              <a16:creationId xmlns:a16="http://schemas.microsoft.com/office/drawing/2014/main" id="{00000000-0008-0000-0400-0000B8010000}"/>
            </a:ext>
          </a:extLst>
        </xdr:cNvPr>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88900</xdr:rowOff>
    </xdr:from>
    <xdr:to>
      <xdr:col>82</xdr:col>
      <xdr:colOff>107950</xdr:colOff>
      <xdr:row>78</xdr:row>
      <xdr:rowOff>72571</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5671800" y="13119100"/>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87284</xdr:rowOff>
    </xdr:from>
    <xdr:ext cx="762000" cy="259045"/>
    <xdr:sp macro="" textlink="">
      <xdr:nvSpPr>
        <xdr:cNvPr id="443" name="公債費以外平均値テキスト">
          <a:extLst>
            <a:ext uri="{FF2B5EF4-FFF2-40B4-BE49-F238E27FC236}">
              <a16:creationId xmlns:a16="http://schemas.microsoft.com/office/drawing/2014/main" id="{00000000-0008-0000-0400-0000BB010000}"/>
            </a:ext>
          </a:extLst>
        </xdr:cNvPr>
        <xdr:cNvSpPr txBox="1"/>
      </xdr:nvSpPr>
      <xdr:spPr>
        <a:xfrm>
          <a:off x="16598900" y="1294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70757</xdr:rowOff>
    </xdr:from>
    <xdr:to>
      <xdr:col>82</xdr:col>
      <xdr:colOff>158750</xdr:colOff>
      <xdr:row>77</xdr:row>
      <xdr:rowOff>907</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64592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88900</xdr:rowOff>
    </xdr:from>
    <xdr:to>
      <xdr:col>78</xdr:col>
      <xdr:colOff>69850</xdr:colOff>
      <xdr:row>78</xdr:row>
      <xdr:rowOff>159657</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4782800" y="13119100"/>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54428</xdr:rowOff>
    </xdr:from>
    <xdr:to>
      <xdr:col>78</xdr:col>
      <xdr:colOff>120650</xdr:colOff>
      <xdr:row>74</xdr:row>
      <xdr:rowOff>156028</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5621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166205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510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159657</xdr:rowOff>
    </xdr:from>
    <xdr:to>
      <xdr:col>73</xdr:col>
      <xdr:colOff>180975</xdr:colOff>
      <xdr:row>79</xdr:row>
      <xdr:rowOff>151493</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flipV="1">
          <a:off x="13893800" y="135327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76399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105229</xdr:rowOff>
    </xdr:from>
    <xdr:to>
      <xdr:col>69</xdr:col>
      <xdr:colOff>92075</xdr:colOff>
      <xdr:row>79</xdr:row>
      <xdr:rowOff>151493</xdr:rowOff>
    </xdr:to>
    <xdr:cxnSp macro="">
      <xdr:nvCxnSpPr>
        <xdr:cNvPr id="451" name="直線コネクタ 450">
          <a:extLst>
            <a:ext uri="{FF2B5EF4-FFF2-40B4-BE49-F238E27FC236}">
              <a16:creationId xmlns:a16="http://schemas.microsoft.com/office/drawing/2014/main" id="{00000000-0008-0000-0400-0000C3010000}"/>
            </a:ext>
          </a:extLst>
        </xdr:cNvPr>
        <xdr:cNvCxnSpPr/>
      </xdr:nvCxnSpPr>
      <xdr:spPr>
        <a:xfrm>
          <a:off x="13004800" y="13478329"/>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54" name="フローチャート: 判断 453">
          <a:extLst>
            <a:ext uri="{FF2B5EF4-FFF2-40B4-BE49-F238E27FC236}">
              <a16:creationId xmlns:a16="http://schemas.microsoft.com/office/drawing/2014/main" id="{00000000-0008-0000-0400-0000C6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21771</xdr:rowOff>
    </xdr:from>
    <xdr:to>
      <xdr:col>82</xdr:col>
      <xdr:colOff>158750</xdr:colOff>
      <xdr:row>78</xdr:row>
      <xdr:rowOff>123371</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64592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165298</xdr:rowOff>
    </xdr:from>
    <xdr:ext cx="762000" cy="259045"/>
    <xdr:sp macro="" textlink="">
      <xdr:nvSpPr>
        <xdr:cNvPr id="462" name="公債費以外該当値テキスト">
          <a:extLst>
            <a:ext uri="{FF2B5EF4-FFF2-40B4-BE49-F238E27FC236}">
              <a16:creationId xmlns:a16="http://schemas.microsoft.com/office/drawing/2014/main" id="{00000000-0008-0000-0400-0000CE010000}"/>
            </a:ext>
          </a:extLst>
        </xdr:cNvPr>
        <xdr:cNvSpPr txBox="1"/>
      </xdr:nvSpPr>
      <xdr:spPr>
        <a:xfrm>
          <a:off x="16598900" y="1336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38100</xdr:rowOff>
    </xdr:from>
    <xdr:to>
      <xdr:col>78</xdr:col>
      <xdr:colOff>120650</xdr:colOff>
      <xdr:row>76</xdr:row>
      <xdr:rowOff>139700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5621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124477</xdr:rowOff>
    </xdr:from>
    <xdr:ext cx="7366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108857</xdr:rowOff>
    </xdr:from>
    <xdr:to>
      <xdr:col>74</xdr:col>
      <xdr:colOff>31750</xdr:colOff>
      <xdr:row>79</xdr:row>
      <xdr:rowOff>39007</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4732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23784</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4401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100693</xdr:rowOff>
    </xdr:from>
    <xdr:to>
      <xdr:col>69</xdr:col>
      <xdr:colOff>142875</xdr:colOff>
      <xdr:row>80</xdr:row>
      <xdr:rowOff>30843</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3843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15620</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3512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54429</xdr:rowOff>
    </xdr:from>
    <xdr:to>
      <xdr:col>65</xdr:col>
      <xdr:colOff>53975</xdr:colOff>
      <xdr:row>78</xdr:row>
      <xdr:rowOff>156029</xdr:rowOff>
    </xdr:to>
    <xdr:sp macro="" textlink="">
      <xdr:nvSpPr>
        <xdr:cNvPr id="469" name="楕円 468">
          <a:extLst>
            <a:ext uri="{FF2B5EF4-FFF2-40B4-BE49-F238E27FC236}">
              <a16:creationId xmlns:a16="http://schemas.microsoft.com/office/drawing/2014/main" id="{00000000-0008-0000-0400-0000D5010000}"/>
            </a:ext>
          </a:extLst>
        </xdr:cNvPr>
        <xdr:cNvSpPr/>
      </xdr:nvSpPr>
      <xdr:spPr>
        <a:xfrm>
          <a:off x="12954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140806</xdr:rowOff>
    </xdr:from>
    <xdr:ext cx="762000" cy="259045"/>
    <xdr:sp macro="" textlink="">
      <xdr:nvSpPr>
        <xdr:cNvPr id="470" name="テキスト ボックス 469">
          <a:extLst>
            <a:ext uri="{FF2B5EF4-FFF2-40B4-BE49-F238E27FC236}">
              <a16:creationId xmlns:a16="http://schemas.microsoft.com/office/drawing/2014/main" id="{00000000-0008-0000-0400-0000D6010000}"/>
            </a:ext>
          </a:extLst>
        </xdr:cNvPr>
        <xdr:cNvSpPr txBox="1"/>
      </xdr:nvSpPr>
      <xdr:spPr>
        <a:xfrm>
          <a:off x="12623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33617</xdr:rowOff>
    </xdr:from>
    <xdr:to>
      <xdr:col>29</xdr:col>
      <xdr:colOff>127000</xdr:colOff>
      <xdr:row>20</xdr:row>
      <xdr:rowOff>6528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8642"/>
          <a:ext cx="0" cy="1344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150055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6528</xdr:rowOff>
    </xdr:from>
    <xdr:to>
      <xdr:col>30</xdr:col>
      <xdr:colOff>25400</xdr:colOff>
      <xdr:row>20</xdr:row>
      <xdr:rowOff>6528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1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119994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33617</xdr:rowOff>
    </xdr:from>
    <xdr:to>
      <xdr:col>30</xdr:col>
      <xdr:colOff>25400</xdr:colOff>
      <xdr:row>12</xdr:row>
      <xdr:rowOff>33617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8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14033</xdr:rowOff>
    </xdr:from>
    <xdr:to>
      <xdr:col>29</xdr:col>
      <xdr:colOff>127000</xdr:colOff>
      <xdr:row>17</xdr:row>
      <xdr:rowOff>66078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76308"/>
          <a:ext cx="647700" cy="52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14089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62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169012</xdr:rowOff>
    </xdr:from>
    <xdr:to>
      <xdr:col>29</xdr:col>
      <xdr:colOff>177800</xdr:colOff>
      <xdr:row>15</xdr:row>
      <xdr:rowOff>99162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66078</xdr:rowOff>
    </xdr:from>
    <xdr:to>
      <xdr:col>26</xdr:col>
      <xdr:colOff>50800</xdr:colOff>
      <xdr:row>17</xdr:row>
      <xdr:rowOff>80404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28353"/>
          <a:ext cx="698500" cy="14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30937</xdr:rowOff>
    </xdr:from>
    <xdr:to>
      <xdr:col>26</xdr:col>
      <xdr:colOff>101600</xdr:colOff>
      <xdr:row>15</xdr:row>
      <xdr:rowOff>132537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142714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19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80404</xdr:rowOff>
    </xdr:from>
    <xdr:to>
      <xdr:col>22</xdr:col>
      <xdr:colOff>114300</xdr:colOff>
      <xdr:row>17</xdr:row>
      <xdr:rowOff>118008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42679"/>
          <a:ext cx="698500" cy="37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38138</xdr:rowOff>
    </xdr:from>
    <xdr:to>
      <xdr:col>22</xdr:col>
      <xdr:colOff>165100</xdr:colOff>
      <xdr:row>15</xdr:row>
      <xdr:rowOff>139738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149915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2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118008</xdr:rowOff>
    </xdr:from>
    <xdr:to>
      <xdr:col>18</xdr:col>
      <xdr:colOff>177800</xdr:colOff>
      <xdr:row>17</xdr:row>
      <xdr:rowOff>148641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80283"/>
          <a:ext cx="698500" cy="30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71285</xdr:rowOff>
    </xdr:from>
    <xdr:to>
      <xdr:col>19</xdr:col>
      <xdr:colOff>38100</xdr:colOff>
      <xdr:row>16</xdr:row>
      <xdr:rowOff>1435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11612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77686</xdr:rowOff>
    </xdr:from>
    <xdr:to>
      <xdr:col>15</xdr:col>
      <xdr:colOff>101600</xdr:colOff>
      <xdr:row>16</xdr:row>
      <xdr:rowOff>7836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18013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6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134683</xdr:rowOff>
    </xdr:from>
    <xdr:to>
      <xdr:col>29</xdr:col>
      <xdr:colOff>177800</xdr:colOff>
      <xdr:row>17</xdr:row>
      <xdr:rowOff>64833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25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106760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97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15278</xdr:rowOff>
    </xdr:from>
    <xdr:to>
      <xdr:col>26</xdr:col>
      <xdr:colOff>101600</xdr:colOff>
      <xdr:row>17</xdr:row>
      <xdr:rowOff>116878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77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101655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63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29604</xdr:rowOff>
    </xdr:from>
    <xdr:to>
      <xdr:col>22</xdr:col>
      <xdr:colOff>165100</xdr:colOff>
      <xdr:row>17</xdr:row>
      <xdr:rowOff>131204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91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115981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7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67208</xdr:rowOff>
    </xdr:from>
    <xdr:to>
      <xdr:col>19</xdr:col>
      <xdr:colOff>38100</xdr:colOff>
      <xdr:row>17</xdr:row>
      <xdr:rowOff>168808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29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153585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1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97841</xdr:rowOff>
    </xdr:from>
    <xdr:to>
      <xdr:col>15</xdr:col>
      <xdr:colOff>101600</xdr:colOff>
      <xdr:row>18</xdr:row>
      <xdr:rowOff>27991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60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12768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4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340474</xdr:rowOff>
    </xdr:from>
    <xdr:to>
      <xdr:col>29</xdr:col>
      <xdr:colOff>127000</xdr:colOff>
      <xdr:row>38</xdr:row>
      <xdr:rowOff>8357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65024"/>
          <a:ext cx="0" cy="121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323334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8357</xdr:rowOff>
    </xdr:from>
    <xdr:to>
      <xdr:col>30</xdr:col>
      <xdr:colOff>25400</xdr:colOff>
      <xdr:row>38</xdr:row>
      <xdr:rowOff>8357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83951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0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340474</xdr:rowOff>
    </xdr:from>
    <xdr:to>
      <xdr:col>30</xdr:col>
      <xdr:colOff>25400</xdr:colOff>
      <xdr:row>33</xdr:row>
      <xdr:rowOff>340474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65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34379</xdr:rowOff>
    </xdr:from>
    <xdr:to>
      <xdr:col>29</xdr:col>
      <xdr:colOff>127000</xdr:colOff>
      <xdr:row>35</xdr:row>
      <xdr:rowOff>189750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644729"/>
          <a:ext cx="647700" cy="155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56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274168</xdr:rowOff>
    </xdr:from>
    <xdr:to>
      <xdr:col>29</xdr:col>
      <xdr:colOff>177800</xdr:colOff>
      <xdr:row>36</xdr:row>
      <xdr:rowOff>32868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4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12129</xdr:rowOff>
    </xdr:from>
    <xdr:to>
      <xdr:col>26</xdr:col>
      <xdr:colOff>50800</xdr:colOff>
      <xdr:row>35</xdr:row>
      <xdr:rowOff>34379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622479"/>
          <a:ext cx="698500" cy="22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230239</xdr:rowOff>
    </xdr:from>
    <xdr:to>
      <xdr:col>26</xdr:col>
      <xdr:colOff>101600</xdr:colOff>
      <xdr:row>35</xdr:row>
      <xdr:rowOff>331839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40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316616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2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336474</xdr:rowOff>
    </xdr:from>
    <xdr:to>
      <xdr:col>22</xdr:col>
      <xdr:colOff>114300</xdr:colOff>
      <xdr:row>35</xdr:row>
      <xdr:rowOff>12129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603924"/>
          <a:ext cx="698500" cy="18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222352</xdr:rowOff>
    </xdr:from>
    <xdr:to>
      <xdr:col>22</xdr:col>
      <xdr:colOff>165100</xdr:colOff>
      <xdr:row>35</xdr:row>
      <xdr:rowOff>323952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308729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336474</xdr:rowOff>
    </xdr:from>
    <xdr:to>
      <xdr:col>18</xdr:col>
      <xdr:colOff>177800</xdr:colOff>
      <xdr:row>35</xdr:row>
      <xdr:rowOff>118084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603924"/>
          <a:ext cx="698500" cy="124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237668</xdr:rowOff>
    </xdr:from>
    <xdr:to>
      <xdr:col>19</xdr:col>
      <xdr:colOff>38100</xdr:colOff>
      <xdr:row>35</xdr:row>
      <xdr:rowOff>339268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324045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3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226505</xdr:rowOff>
    </xdr:from>
    <xdr:to>
      <xdr:col>15</xdr:col>
      <xdr:colOff>101600</xdr:colOff>
      <xdr:row>35</xdr:row>
      <xdr:rowOff>328105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36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312882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2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138950</xdr:rowOff>
    </xdr:from>
    <xdr:to>
      <xdr:col>29</xdr:col>
      <xdr:colOff>177800</xdr:colOff>
      <xdr:row>35</xdr:row>
      <xdr:rowOff>240550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49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326927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326479</xdr:rowOff>
    </xdr:from>
    <xdr:to>
      <xdr:col>26</xdr:col>
      <xdr:colOff>101600</xdr:colOff>
      <xdr:row>35</xdr:row>
      <xdr:rowOff>85179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93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95356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6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304229</xdr:rowOff>
    </xdr:from>
    <xdr:to>
      <xdr:col>22</xdr:col>
      <xdr:colOff>165100</xdr:colOff>
      <xdr:row>35</xdr:row>
      <xdr:rowOff>62929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71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73105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4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285674</xdr:rowOff>
    </xdr:from>
    <xdr:to>
      <xdr:col>19</xdr:col>
      <xdr:colOff>38100</xdr:colOff>
      <xdr:row>35</xdr:row>
      <xdr:rowOff>44374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53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54551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2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67284</xdr:rowOff>
    </xdr:from>
    <xdr:to>
      <xdr:col>15</xdr:col>
      <xdr:colOff>101600</xdr:colOff>
      <xdr:row>35</xdr:row>
      <xdr:rowOff>168884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77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179061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3,753,645
3,647,015
438.01
2,107,978,321
2,072,931,560
19,803,203
982,949,142
2,330,616,953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7988</xdr:rowOff>
    </xdr:from>
    <xdr:to>
      <xdr:col>24</xdr:col>
      <xdr:colOff>62865</xdr:colOff>
      <xdr:row>38</xdr:row>
      <xdr:rowOff>19266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1488"/>
          <a:ext cx="1270" cy="138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23093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19266</xdr:rowOff>
    </xdr:from>
    <xdr:to>
      <xdr:col>24</xdr:col>
      <xdr:colOff>152400</xdr:colOff>
      <xdr:row>38</xdr:row>
      <xdr:rowOff>19266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3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126115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7988</xdr:rowOff>
    </xdr:from>
    <xdr:to>
      <xdr:col>24</xdr:col>
      <xdr:colOff>152400</xdr:colOff>
      <xdr:row>30</xdr:row>
      <xdr:rowOff>7988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79045</xdr:rowOff>
    </xdr:from>
    <xdr:to>
      <xdr:col>24</xdr:col>
      <xdr:colOff>63500</xdr:colOff>
      <xdr:row>35</xdr:row>
      <xdr:rowOff>123812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79795"/>
          <a:ext cx="838200" cy="4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46397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5327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23520</xdr:rowOff>
    </xdr:from>
    <xdr:to>
      <xdr:col>24</xdr:col>
      <xdr:colOff>114300</xdr:colOff>
      <xdr:row>33</xdr:row>
      <xdr:rowOff>125120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123812</xdr:rowOff>
    </xdr:from>
    <xdr:to>
      <xdr:col>19</xdr:col>
      <xdr:colOff>177800</xdr:colOff>
      <xdr:row>35</xdr:row>
      <xdr:rowOff>139509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24562"/>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53543</xdr:rowOff>
    </xdr:from>
    <xdr:to>
      <xdr:col>20</xdr:col>
      <xdr:colOff>38100</xdr:colOff>
      <xdr:row>33</xdr:row>
      <xdr:rowOff>155143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220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48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139509</xdr:rowOff>
    </xdr:from>
    <xdr:to>
      <xdr:col>15</xdr:col>
      <xdr:colOff>50800</xdr:colOff>
      <xdr:row>36</xdr:row>
      <xdr:rowOff>30010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40259"/>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64592</xdr:rowOff>
    </xdr:from>
    <xdr:to>
      <xdr:col>15</xdr:col>
      <xdr:colOff>101600</xdr:colOff>
      <xdr:row>33</xdr:row>
      <xdr:rowOff>166192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11269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30010</xdr:rowOff>
    </xdr:from>
    <xdr:to>
      <xdr:col>10</xdr:col>
      <xdr:colOff>114300</xdr:colOff>
      <xdr:row>36</xdr:row>
      <xdr:rowOff>52184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02210"/>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136030</xdr:rowOff>
    </xdr:from>
    <xdr:to>
      <xdr:col>10</xdr:col>
      <xdr:colOff>165100</xdr:colOff>
      <xdr:row>34</xdr:row>
      <xdr:rowOff>66180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82707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141364</xdr:rowOff>
    </xdr:from>
    <xdr:to>
      <xdr:col>6</xdr:col>
      <xdr:colOff>38100</xdr:colOff>
      <xdr:row>34</xdr:row>
      <xdr:rowOff>71514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88041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57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28245</xdr:rowOff>
    </xdr:from>
    <xdr:to>
      <xdr:col>24</xdr:col>
      <xdr:colOff>114300</xdr:colOff>
      <xdr:row>35</xdr:row>
      <xdr:rowOff>129845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6672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0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73012</xdr:rowOff>
    </xdr:from>
    <xdr:to>
      <xdr:col>20</xdr:col>
      <xdr:colOff>38100</xdr:colOff>
      <xdr:row>36</xdr:row>
      <xdr:rowOff>3162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7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165739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6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88709</xdr:rowOff>
    </xdr:from>
    <xdr:to>
      <xdr:col>15</xdr:col>
      <xdr:colOff>101600</xdr:colOff>
      <xdr:row>36</xdr:row>
      <xdr:rowOff>18859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8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9986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8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150660</xdr:rowOff>
    </xdr:from>
    <xdr:to>
      <xdr:col>10</xdr:col>
      <xdr:colOff>165100</xdr:colOff>
      <xdr:row>36</xdr:row>
      <xdr:rowOff>80810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5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71937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1384</xdr:rowOff>
    </xdr:from>
    <xdr:to>
      <xdr:col>6</xdr:col>
      <xdr:colOff>38100</xdr:colOff>
      <xdr:row>36</xdr:row>
      <xdr:rowOff>102984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94111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6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71871</xdr:rowOff>
    </xdr:from>
    <xdr:to>
      <xdr:col>24</xdr:col>
      <xdr:colOff>62865</xdr:colOff>
      <xdr:row>56</xdr:row>
      <xdr:rowOff>67430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44371"/>
          <a:ext cx="1270" cy="102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71257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6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67430</xdr:rowOff>
    </xdr:from>
    <xdr:to>
      <xdr:col>24</xdr:col>
      <xdr:colOff>152400</xdr:colOff>
      <xdr:row>56</xdr:row>
      <xdr:rowOff>67430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66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18548</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71871</xdr:rowOff>
    </xdr:from>
    <xdr:to>
      <xdr:col>24</xdr:col>
      <xdr:colOff>152400</xdr:colOff>
      <xdr:row>50</xdr:row>
      <xdr:rowOff>71871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4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581</xdr:rowOff>
    </xdr:from>
    <xdr:to>
      <xdr:col>24</xdr:col>
      <xdr:colOff>63500</xdr:colOff>
      <xdr:row>55</xdr:row>
      <xdr:rowOff>142639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30331"/>
          <a:ext cx="8382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119680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035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96803</xdr:rowOff>
    </xdr:from>
    <xdr:to>
      <xdr:col>24</xdr:col>
      <xdr:colOff>114300</xdr:colOff>
      <xdr:row>54</xdr:row>
      <xdr:rowOff>26953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18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142639</xdr:rowOff>
    </xdr:from>
    <xdr:to>
      <xdr:col>19</xdr:col>
      <xdr:colOff>177800</xdr:colOff>
      <xdr:row>57</xdr:row>
      <xdr:rowOff>92217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72389"/>
          <a:ext cx="889000" cy="29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43343</xdr:rowOff>
    </xdr:from>
    <xdr:to>
      <xdr:col>20</xdr:col>
      <xdr:colOff>38100</xdr:colOff>
      <xdr:row>54</xdr:row>
      <xdr:rowOff>144943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161470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92217</xdr:rowOff>
    </xdr:from>
    <xdr:to>
      <xdr:col>15</xdr:col>
      <xdr:colOff>50800</xdr:colOff>
      <xdr:row>58</xdr:row>
      <xdr:rowOff>109558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64867"/>
          <a:ext cx="889000" cy="18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108429</xdr:rowOff>
    </xdr:from>
    <xdr:to>
      <xdr:col>15</xdr:col>
      <xdr:colOff>101600</xdr:colOff>
      <xdr:row>57</xdr:row>
      <xdr:rowOff>38579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55106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109558</xdr:rowOff>
    </xdr:from>
    <xdr:to>
      <xdr:col>10</xdr:col>
      <xdr:colOff>114300</xdr:colOff>
      <xdr:row>59</xdr:row>
      <xdr:rowOff>5642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53658"/>
          <a:ext cx="889000" cy="6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86353</xdr:rowOff>
    </xdr:from>
    <xdr:to>
      <xdr:col>10</xdr:col>
      <xdr:colOff>165100</xdr:colOff>
      <xdr:row>58</xdr:row>
      <xdr:rowOff>16503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33030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158068</xdr:rowOff>
    </xdr:from>
    <xdr:to>
      <xdr:col>6</xdr:col>
      <xdr:colOff>38100</xdr:colOff>
      <xdr:row>58</xdr:row>
      <xdr:rowOff>88218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104745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121231</xdr:rowOff>
    </xdr:from>
    <xdr:to>
      <xdr:col>24</xdr:col>
      <xdr:colOff>114300</xdr:colOff>
      <xdr:row>55</xdr:row>
      <xdr:rowOff>51381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7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99658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5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91839</xdr:rowOff>
    </xdr:from>
    <xdr:to>
      <xdr:col>20</xdr:col>
      <xdr:colOff>38100</xdr:colOff>
      <xdr:row>56</xdr:row>
      <xdr:rowOff>21989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13116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61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41417</xdr:rowOff>
    </xdr:from>
    <xdr:to>
      <xdr:col>15</xdr:col>
      <xdr:colOff>101600</xdr:colOff>
      <xdr:row>57</xdr:row>
      <xdr:rowOff>143017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1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134144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58758</xdr:rowOff>
    </xdr:from>
    <xdr:to>
      <xdr:col>10</xdr:col>
      <xdr:colOff>165100</xdr:colOff>
      <xdr:row>58</xdr:row>
      <xdr:rowOff>160358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0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151485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126292</xdr:rowOff>
    </xdr:from>
    <xdr:to>
      <xdr:col>6</xdr:col>
      <xdr:colOff>38100</xdr:colOff>
      <xdr:row>59</xdr:row>
      <xdr:rowOff>56442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47569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6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維持補修費グラフ枠">
          <a:extLst>
            <a:ext uri="{FF2B5EF4-FFF2-40B4-BE49-F238E27FC236}">
              <a16:creationId xmlns:a16="http://schemas.microsoft.com/office/drawing/2014/main" id="{00000000-0008-0000-06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133931</xdr:rowOff>
    </xdr:from>
    <xdr:to>
      <xdr:col>24</xdr:col>
      <xdr:colOff>62865</xdr:colOff>
      <xdr:row>79</xdr:row>
      <xdr:rowOff>19957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4633595" y="12135431"/>
          <a:ext cx="1270" cy="142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23784</xdr:rowOff>
    </xdr:from>
    <xdr:ext cx="469744" cy="259045"/>
    <xdr:sp macro="" textlink="">
      <xdr:nvSpPr>
        <xdr:cNvPr id="177" name="維持補修費最小値テキスト">
          <a:extLst>
            <a:ext uri="{FF2B5EF4-FFF2-40B4-BE49-F238E27FC236}">
              <a16:creationId xmlns:a16="http://schemas.microsoft.com/office/drawing/2014/main" id="{00000000-0008-0000-0600-0000B1000000}"/>
            </a:ext>
          </a:extLst>
        </xdr:cNvPr>
        <xdr:cNvSpPr txBox="1"/>
      </xdr:nvSpPr>
      <xdr:spPr>
        <a:xfrm>
          <a:off x="4686300"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19957</xdr:rowOff>
    </xdr:from>
    <xdr:to>
      <xdr:col>24</xdr:col>
      <xdr:colOff>152400</xdr:colOff>
      <xdr:row>79</xdr:row>
      <xdr:rowOff>19957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356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80608</xdr:rowOff>
    </xdr:from>
    <xdr:ext cx="534377" cy="259045"/>
    <xdr:sp macro="" textlink="">
      <xdr:nvSpPr>
        <xdr:cNvPr id="179" name="維持補修費最大値テキスト">
          <a:extLst>
            <a:ext uri="{FF2B5EF4-FFF2-40B4-BE49-F238E27FC236}">
              <a16:creationId xmlns:a16="http://schemas.microsoft.com/office/drawing/2014/main" id="{00000000-0008-0000-0600-0000B3000000}"/>
            </a:ext>
          </a:extLst>
        </xdr:cNvPr>
        <xdr:cNvSpPr txBox="1"/>
      </xdr:nvSpPr>
      <xdr:spPr>
        <a:xfrm>
          <a:off x="4686300" y="11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133931</xdr:rowOff>
    </xdr:from>
    <xdr:to>
      <xdr:col>24</xdr:col>
      <xdr:colOff>152400</xdr:colOff>
      <xdr:row>70</xdr:row>
      <xdr:rowOff>133931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4546600" y="1213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19957</xdr:rowOff>
    </xdr:from>
    <xdr:to>
      <xdr:col>24</xdr:col>
      <xdr:colOff>63500</xdr:colOff>
      <xdr:row>79</xdr:row>
      <xdr:rowOff>52178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3797300" y="13564507"/>
          <a:ext cx="838200" cy="3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80535</xdr:rowOff>
    </xdr:from>
    <xdr:ext cx="469744" cy="259045"/>
    <xdr:sp macro="" textlink="">
      <xdr:nvSpPr>
        <xdr:cNvPr id="182" name="維持補修費平均値テキスト">
          <a:extLst>
            <a:ext uri="{FF2B5EF4-FFF2-40B4-BE49-F238E27FC236}">
              <a16:creationId xmlns:a16="http://schemas.microsoft.com/office/drawing/2014/main" id="{00000000-0008-0000-0600-0000B6000000}"/>
            </a:ext>
          </a:extLst>
        </xdr:cNvPr>
        <xdr:cNvSpPr txBox="1"/>
      </xdr:nvSpPr>
      <xdr:spPr>
        <a:xfrm>
          <a:off x="4686300" y="1293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57658</xdr:rowOff>
    </xdr:from>
    <xdr:to>
      <xdr:col>24</xdr:col>
      <xdr:colOff>114300</xdr:colOff>
      <xdr:row>76</xdr:row>
      <xdr:rowOff>159258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45847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42818</xdr:rowOff>
    </xdr:from>
    <xdr:to>
      <xdr:col>19</xdr:col>
      <xdr:colOff>177800</xdr:colOff>
      <xdr:row>79</xdr:row>
      <xdr:rowOff>52178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908300" y="13587368"/>
          <a:ext cx="889000" cy="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73986</xdr:rowOff>
    </xdr:from>
    <xdr:to>
      <xdr:col>20</xdr:col>
      <xdr:colOff>38100</xdr:colOff>
      <xdr:row>77</xdr:row>
      <xdr:rowOff>4136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3746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20664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562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42818</xdr:rowOff>
    </xdr:from>
    <xdr:to>
      <xdr:col>15</xdr:col>
      <xdr:colOff>50800</xdr:colOff>
      <xdr:row>79</xdr:row>
      <xdr:rowOff>61759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2019300" y="13587368"/>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84110</xdr:rowOff>
    </xdr:from>
    <xdr:to>
      <xdr:col>15</xdr:col>
      <xdr:colOff>101600</xdr:colOff>
      <xdr:row>77</xdr:row>
      <xdr:rowOff>14260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2857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30787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673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61759</xdr:rowOff>
    </xdr:from>
    <xdr:to>
      <xdr:col>10</xdr:col>
      <xdr:colOff>114300</xdr:colOff>
      <xdr:row>79</xdr:row>
      <xdr:rowOff>69814</xdr:rowOff>
    </xdr:to>
    <xdr:cxnSp macro="">
      <xdr:nvCxnSpPr>
        <xdr:cNvPr id="190" name="直線コネクタ 189">
          <a:extLst>
            <a:ext uri="{FF2B5EF4-FFF2-40B4-BE49-F238E27FC236}">
              <a16:creationId xmlns:a16="http://schemas.microsoft.com/office/drawing/2014/main" id="{00000000-0008-0000-0600-0000BE000000}"/>
            </a:ext>
          </a:extLst>
        </xdr:cNvPr>
        <xdr:cNvCxnSpPr/>
      </xdr:nvCxnSpPr>
      <xdr:spPr>
        <a:xfrm flipV="1">
          <a:off x="1130300" y="13606309"/>
          <a:ext cx="8890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130048</xdr:rowOff>
    </xdr:from>
    <xdr:to>
      <xdr:col>10</xdr:col>
      <xdr:colOff>165100</xdr:colOff>
      <xdr:row>77</xdr:row>
      <xdr:rowOff>60198</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968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76725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784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117856</xdr:rowOff>
    </xdr:from>
    <xdr:to>
      <xdr:col>6</xdr:col>
      <xdr:colOff>38100</xdr:colOff>
      <xdr:row>77</xdr:row>
      <xdr:rowOff>48006</xdr:rowOff>
    </xdr:to>
    <xdr:sp macro="" textlink="">
      <xdr:nvSpPr>
        <xdr:cNvPr id="193" name="フローチャート: 判断 192">
          <a:extLst>
            <a:ext uri="{FF2B5EF4-FFF2-40B4-BE49-F238E27FC236}">
              <a16:creationId xmlns:a16="http://schemas.microsoft.com/office/drawing/2014/main" id="{00000000-0008-0000-0600-0000C1000000}"/>
            </a:ext>
          </a:extLst>
        </xdr:cNvPr>
        <xdr:cNvSpPr/>
      </xdr:nvSpPr>
      <xdr:spPr>
        <a:xfrm>
          <a:off x="1079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64533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95428" y="129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140607</xdr:rowOff>
    </xdr:from>
    <xdr:to>
      <xdr:col>24</xdr:col>
      <xdr:colOff>114300</xdr:colOff>
      <xdr:row>79</xdr:row>
      <xdr:rowOff>70757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4584700" y="1351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55534</xdr:rowOff>
    </xdr:from>
    <xdr:ext cx="469744" cy="259045"/>
    <xdr:sp macro="" textlink="">
      <xdr:nvSpPr>
        <xdr:cNvPr id="201" name="維持補修費該当値テキスト">
          <a:extLst>
            <a:ext uri="{FF2B5EF4-FFF2-40B4-BE49-F238E27FC236}">
              <a16:creationId xmlns:a16="http://schemas.microsoft.com/office/drawing/2014/main" id="{00000000-0008-0000-0600-0000C9000000}"/>
            </a:ext>
          </a:extLst>
        </xdr:cNvPr>
        <xdr:cNvSpPr txBox="1"/>
      </xdr:nvSpPr>
      <xdr:spPr>
        <a:xfrm>
          <a:off x="4686300" y="134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1378</xdr:rowOff>
    </xdr:from>
    <xdr:to>
      <xdr:col>20</xdr:col>
      <xdr:colOff>38100</xdr:colOff>
      <xdr:row>79</xdr:row>
      <xdr:rowOff>102978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3746500" y="135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94105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3562428" y="1363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163468</xdr:rowOff>
    </xdr:from>
    <xdr:to>
      <xdr:col>15</xdr:col>
      <xdr:colOff>101600</xdr:colOff>
      <xdr:row>79</xdr:row>
      <xdr:rowOff>93618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2857500" y="1353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84745</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2673428" y="1362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10959</xdr:rowOff>
    </xdr:from>
    <xdr:to>
      <xdr:col>10</xdr:col>
      <xdr:colOff>165100</xdr:colOff>
      <xdr:row>79</xdr:row>
      <xdr:rowOff>112559</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968500" y="1355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103686</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1784428" y="1364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19014</xdr:rowOff>
    </xdr:from>
    <xdr:to>
      <xdr:col>6</xdr:col>
      <xdr:colOff>38100</xdr:colOff>
      <xdr:row>79</xdr:row>
      <xdr:rowOff>120614</xdr:rowOff>
    </xdr:to>
    <xdr:sp macro="" textlink="">
      <xdr:nvSpPr>
        <xdr:cNvPr id="208" name="楕円 207">
          <a:extLst>
            <a:ext uri="{FF2B5EF4-FFF2-40B4-BE49-F238E27FC236}">
              <a16:creationId xmlns:a16="http://schemas.microsoft.com/office/drawing/2014/main" id="{00000000-0008-0000-0600-0000D0000000}"/>
            </a:ext>
          </a:extLst>
        </xdr:cNvPr>
        <xdr:cNvSpPr/>
      </xdr:nvSpPr>
      <xdr:spPr>
        <a:xfrm>
          <a:off x="1079500" y="135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111741</xdr:rowOff>
    </xdr:from>
    <xdr:ext cx="469744"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895428" y="136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扶助費グラフ枠">
          <a:extLst>
            <a:ext uri="{FF2B5EF4-FFF2-40B4-BE49-F238E27FC236}">
              <a16:creationId xmlns:a16="http://schemas.microsoft.com/office/drawing/2014/main" id="{00000000-0008-0000-06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19369</xdr:rowOff>
    </xdr:from>
    <xdr:to>
      <xdr:col>24</xdr:col>
      <xdr:colOff>62865</xdr:colOff>
      <xdr:row>98</xdr:row>
      <xdr:rowOff>63533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4633595" y="15449869"/>
          <a:ext cx="1270" cy="141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67360</xdr:rowOff>
    </xdr:from>
    <xdr:ext cx="599010" cy="259045"/>
    <xdr:sp macro="" textlink="">
      <xdr:nvSpPr>
        <xdr:cNvPr id="237" name="扶助費最小値テキスト">
          <a:extLst>
            <a:ext uri="{FF2B5EF4-FFF2-40B4-BE49-F238E27FC236}">
              <a16:creationId xmlns:a16="http://schemas.microsoft.com/office/drawing/2014/main" id="{00000000-0008-0000-0600-0000ED000000}"/>
            </a:ext>
          </a:extLst>
        </xdr:cNvPr>
        <xdr:cNvSpPr txBox="1"/>
      </xdr:nvSpPr>
      <xdr:spPr>
        <a:xfrm>
          <a:off x="4686300" y="1686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63533</xdr:rowOff>
    </xdr:from>
    <xdr:to>
      <xdr:col>24</xdr:col>
      <xdr:colOff>152400</xdr:colOff>
      <xdr:row>98</xdr:row>
      <xdr:rowOff>63533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6865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137496</xdr:rowOff>
    </xdr:from>
    <xdr:ext cx="599010" cy="259045"/>
    <xdr:sp macro="" textlink="">
      <xdr:nvSpPr>
        <xdr:cNvPr id="239" name="扶助費最大値テキスト">
          <a:extLst>
            <a:ext uri="{FF2B5EF4-FFF2-40B4-BE49-F238E27FC236}">
              <a16:creationId xmlns:a16="http://schemas.microsoft.com/office/drawing/2014/main" id="{00000000-0008-0000-0600-0000EF000000}"/>
            </a:ext>
          </a:extLst>
        </xdr:cNvPr>
        <xdr:cNvSpPr txBox="1"/>
      </xdr:nvSpPr>
      <xdr:spPr>
        <a:xfrm>
          <a:off x="4686300" y="1522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19369</xdr:rowOff>
    </xdr:from>
    <xdr:to>
      <xdr:col>24</xdr:col>
      <xdr:colOff>152400</xdr:colOff>
      <xdr:row>90</xdr:row>
      <xdr:rowOff>19369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4546600" y="1544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65460</xdr:rowOff>
    </xdr:from>
    <xdr:to>
      <xdr:col>24</xdr:col>
      <xdr:colOff>63500</xdr:colOff>
      <xdr:row>95</xdr:row>
      <xdr:rowOff>115816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3797300" y="16353210"/>
          <a:ext cx="838200" cy="5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126168</xdr:rowOff>
    </xdr:from>
    <xdr:ext cx="599010" cy="259045"/>
    <xdr:sp macro="" textlink="">
      <xdr:nvSpPr>
        <xdr:cNvPr id="242" name="扶助費平均値テキスト">
          <a:extLst>
            <a:ext uri="{FF2B5EF4-FFF2-40B4-BE49-F238E27FC236}">
              <a16:creationId xmlns:a16="http://schemas.microsoft.com/office/drawing/2014/main" id="{00000000-0008-0000-0600-0000F2000000}"/>
            </a:ext>
          </a:extLst>
        </xdr:cNvPr>
        <xdr:cNvSpPr txBox="1"/>
      </xdr:nvSpPr>
      <xdr:spPr>
        <a:xfrm>
          <a:off x="4686300" y="160710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103291</xdr:rowOff>
    </xdr:from>
    <xdr:to>
      <xdr:col>24</xdr:col>
      <xdr:colOff>114300</xdr:colOff>
      <xdr:row>95</xdr:row>
      <xdr:rowOff>33441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4584700" y="1621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65460</xdr:rowOff>
    </xdr:from>
    <xdr:to>
      <xdr:col>19</xdr:col>
      <xdr:colOff>177800</xdr:colOff>
      <xdr:row>96</xdr:row>
      <xdr:rowOff>147428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908300" y="16353210"/>
          <a:ext cx="889000" cy="25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26122</xdr:rowOff>
    </xdr:from>
    <xdr:to>
      <xdr:col>20</xdr:col>
      <xdr:colOff>38100</xdr:colOff>
      <xdr:row>94</xdr:row>
      <xdr:rowOff>127722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3746500" y="161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144249</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497795" y="1591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147428</xdr:rowOff>
    </xdr:from>
    <xdr:to>
      <xdr:col>15</xdr:col>
      <xdr:colOff>50800</xdr:colOff>
      <xdr:row>97</xdr:row>
      <xdr:rowOff>37691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2019300" y="16606628"/>
          <a:ext cx="889000" cy="6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146724</xdr:rowOff>
    </xdr:from>
    <xdr:to>
      <xdr:col>15</xdr:col>
      <xdr:colOff>101600</xdr:colOff>
      <xdr:row>96</xdr:row>
      <xdr:rowOff>76874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2857500" y="164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93401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08795" y="1620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37691</xdr:rowOff>
    </xdr:from>
    <xdr:to>
      <xdr:col>10</xdr:col>
      <xdr:colOff>114300</xdr:colOff>
      <xdr:row>97</xdr:row>
      <xdr:rowOff>101305</xdr:rowOff>
    </xdr:to>
    <xdr:cxnSp macro="">
      <xdr:nvCxnSpPr>
        <xdr:cNvPr id="250" name="直線コネクタ 249">
          <a:extLst>
            <a:ext uri="{FF2B5EF4-FFF2-40B4-BE49-F238E27FC236}">
              <a16:creationId xmlns:a16="http://schemas.microsoft.com/office/drawing/2014/main" id="{00000000-0008-0000-0600-0000FA000000}"/>
            </a:ext>
          </a:extLst>
        </xdr:cNvPr>
        <xdr:cNvCxnSpPr/>
      </xdr:nvCxnSpPr>
      <xdr:spPr>
        <a:xfrm flipV="1">
          <a:off x="1130300" y="16668341"/>
          <a:ext cx="889000" cy="6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32077</xdr:rowOff>
    </xdr:from>
    <xdr:to>
      <xdr:col>10</xdr:col>
      <xdr:colOff>165100</xdr:colOff>
      <xdr:row>96</xdr:row>
      <xdr:rowOff>133677</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968500" y="1649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150204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795" y="1626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95475</xdr:rowOff>
    </xdr:from>
    <xdr:to>
      <xdr:col>6</xdr:col>
      <xdr:colOff>38100</xdr:colOff>
      <xdr:row>97</xdr:row>
      <xdr:rowOff>25625</xdr:rowOff>
    </xdr:to>
    <xdr:sp macro="" textlink="">
      <xdr:nvSpPr>
        <xdr:cNvPr id="253" name="フローチャート: 判断 252">
          <a:extLst>
            <a:ext uri="{FF2B5EF4-FFF2-40B4-BE49-F238E27FC236}">
              <a16:creationId xmlns:a16="http://schemas.microsoft.com/office/drawing/2014/main" id="{00000000-0008-0000-0600-0000FD000000}"/>
            </a:ext>
          </a:extLst>
        </xdr:cNvPr>
        <xdr:cNvSpPr/>
      </xdr:nvSpPr>
      <xdr:spPr>
        <a:xfrm>
          <a:off x="1079500" y="1655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42152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795" y="1632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65016</xdr:rowOff>
    </xdr:from>
    <xdr:to>
      <xdr:col>24</xdr:col>
      <xdr:colOff>114300</xdr:colOff>
      <xdr:row>95</xdr:row>
      <xdr:rowOff>166616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4584700" y="1635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43443</xdr:rowOff>
    </xdr:from>
    <xdr:ext cx="599010" cy="259045"/>
    <xdr:sp macro="" textlink="">
      <xdr:nvSpPr>
        <xdr:cNvPr id="261" name="扶助費該当値テキスト">
          <a:extLst>
            <a:ext uri="{FF2B5EF4-FFF2-40B4-BE49-F238E27FC236}">
              <a16:creationId xmlns:a16="http://schemas.microsoft.com/office/drawing/2014/main" id="{00000000-0008-0000-0600-000005010000}"/>
            </a:ext>
          </a:extLst>
        </xdr:cNvPr>
        <xdr:cNvSpPr txBox="1"/>
      </xdr:nvSpPr>
      <xdr:spPr>
        <a:xfrm>
          <a:off x="4686300" y="1633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14660</xdr:rowOff>
    </xdr:from>
    <xdr:to>
      <xdr:col>20</xdr:col>
      <xdr:colOff>38100</xdr:colOff>
      <xdr:row>95</xdr:row>
      <xdr:rowOff>116260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3746500" y="1630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107387</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3497795" y="16395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96628</xdr:rowOff>
    </xdr:from>
    <xdr:to>
      <xdr:col>15</xdr:col>
      <xdr:colOff>101600</xdr:colOff>
      <xdr:row>97</xdr:row>
      <xdr:rowOff>26778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2857500" y="165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17905</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2608795" y="1664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158341</xdr:rowOff>
    </xdr:from>
    <xdr:to>
      <xdr:col>10</xdr:col>
      <xdr:colOff>165100</xdr:colOff>
      <xdr:row>97</xdr:row>
      <xdr:rowOff>88491</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968500" y="1661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79618</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1719795" y="16710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50505</xdr:rowOff>
    </xdr:from>
    <xdr:to>
      <xdr:col>6</xdr:col>
      <xdr:colOff>38100</xdr:colOff>
      <xdr:row>97</xdr:row>
      <xdr:rowOff>152105</xdr:rowOff>
    </xdr:to>
    <xdr:sp macro="" textlink="">
      <xdr:nvSpPr>
        <xdr:cNvPr id="268" name="楕円 267">
          <a:extLst>
            <a:ext uri="{FF2B5EF4-FFF2-40B4-BE49-F238E27FC236}">
              <a16:creationId xmlns:a16="http://schemas.microsoft.com/office/drawing/2014/main" id="{00000000-0008-0000-0600-00000C010000}"/>
            </a:ext>
          </a:extLst>
        </xdr:cNvPr>
        <xdr:cNvSpPr/>
      </xdr:nvSpPr>
      <xdr:spPr>
        <a:xfrm>
          <a:off x="1079500" y="1668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143232</xdr:rowOff>
    </xdr:from>
    <xdr:ext cx="599010"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830795" y="1677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54534</xdr:rowOff>
    </xdr:from>
    <xdr:to>
      <xdr:col>54</xdr:col>
      <xdr:colOff>189865</xdr:colOff>
      <xdr:row>39</xdr:row>
      <xdr:rowOff>82029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6398184"/>
          <a:ext cx="1270" cy="37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85856</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7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82029</xdr:rowOff>
    </xdr:from>
    <xdr:to>
      <xdr:col>55</xdr:col>
      <xdr:colOff>88900</xdr:colOff>
      <xdr:row>39</xdr:row>
      <xdr:rowOff>82029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76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1211</xdr:rowOff>
    </xdr:from>
    <xdr:ext cx="534377"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61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54534</xdr:rowOff>
    </xdr:from>
    <xdr:to>
      <xdr:col>55</xdr:col>
      <xdr:colOff>88900</xdr:colOff>
      <xdr:row>37</xdr:row>
      <xdr:rowOff>54534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63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34963</xdr:rowOff>
    </xdr:from>
    <xdr:to>
      <xdr:col>55</xdr:col>
      <xdr:colOff>0</xdr:colOff>
      <xdr:row>38</xdr:row>
      <xdr:rowOff>63741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6550063"/>
          <a:ext cx="838200" cy="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5313</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348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153886</xdr:rowOff>
    </xdr:from>
    <xdr:to>
      <xdr:col>55</xdr:col>
      <xdr:colOff>50800</xdr:colOff>
      <xdr:row>38</xdr:row>
      <xdr:rowOff>84036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157150</xdr:rowOff>
    </xdr:from>
    <xdr:to>
      <xdr:col>50</xdr:col>
      <xdr:colOff>114300</xdr:colOff>
      <xdr:row>38</xdr:row>
      <xdr:rowOff>63741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5300650"/>
          <a:ext cx="889000" cy="127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135153</xdr:rowOff>
    </xdr:from>
    <xdr:to>
      <xdr:col>50</xdr:col>
      <xdr:colOff>165100</xdr:colOff>
      <xdr:row>38</xdr:row>
      <xdr:rowOff>65303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81830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157150</xdr:rowOff>
    </xdr:from>
    <xdr:to>
      <xdr:col>45</xdr:col>
      <xdr:colOff>177800</xdr:colOff>
      <xdr:row>38</xdr:row>
      <xdr:rowOff>112014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5300650"/>
          <a:ext cx="889000" cy="132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113246</xdr:rowOff>
    </xdr:from>
    <xdr:to>
      <xdr:col>46</xdr:col>
      <xdr:colOff>38100</xdr:colOff>
      <xdr:row>31</xdr:row>
      <xdr:rowOff>43396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34523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3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112014</xdr:rowOff>
    </xdr:from>
    <xdr:to>
      <xdr:col>41</xdr:col>
      <xdr:colOff>50800</xdr:colOff>
      <xdr:row>38</xdr:row>
      <xdr:rowOff>116472</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6627114"/>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91072</xdr:rowOff>
    </xdr:from>
    <xdr:to>
      <xdr:col>41</xdr:col>
      <xdr:colOff>101600</xdr:colOff>
      <xdr:row>39</xdr:row>
      <xdr:rowOff>21222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12349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97015</xdr:rowOff>
    </xdr:from>
    <xdr:to>
      <xdr:col>36</xdr:col>
      <xdr:colOff>165100</xdr:colOff>
      <xdr:row>39</xdr:row>
      <xdr:rowOff>27165</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18292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70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155613</xdr:rowOff>
    </xdr:from>
    <xdr:to>
      <xdr:col>55</xdr:col>
      <xdr:colOff>50800</xdr:colOff>
      <xdr:row>38</xdr:row>
      <xdr:rowOff>85763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49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134040</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47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12941</xdr:rowOff>
    </xdr:from>
    <xdr:to>
      <xdr:col>50</xdr:col>
      <xdr:colOff>165100</xdr:colOff>
      <xdr:row>38</xdr:row>
      <xdr:rowOff>114541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5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105668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6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106350</xdr:rowOff>
    </xdr:from>
    <xdr:to>
      <xdr:col>46</xdr:col>
      <xdr:colOff>38100</xdr:colOff>
      <xdr:row>31</xdr:row>
      <xdr:rowOff>36500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52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53027</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50795" y="502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61214</xdr:rowOff>
    </xdr:from>
    <xdr:to>
      <xdr:col>41</xdr:col>
      <xdr:colOff>101600</xdr:colOff>
      <xdr:row>38</xdr:row>
      <xdr:rowOff>162814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5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7891</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65672</xdr:rowOff>
    </xdr:from>
    <xdr:to>
      <xdr:col>36</xdr:col>
      <xdr:colOff>165100</xdr:colOff>
      <xdr:row>38</xdr:row>
      <xdr:rowOff>167272</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58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12349</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35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16987</xdr:rowOff>
    </xdr:from>
    <xdr:to>
      <xdr:col>54</xdr:col>
      <xdr:colOff>189865</xdr:colOff>
      <xdr:row>58</xdr:row>
      <xdr:rowOff>102621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60937"/>
          <a:ext cx="1270" cy="1285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106448</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0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102621</xdr:rowOff>
    </xdr:from>
    <xdr:to>
      <xdr:col>55</xdr:col>
      <xdr:colOff>88900</xdr:colOff>
      <xdr:row>58</xdr:row>
      <xdr:rowOff>102621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04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135114</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53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16987</xdr:rowOff>
    </xdr:from>
    <xdr:to>
      <xdr:col>55</xdr:col>
      <xdr:colOff>88900</xdr:colOff>
      <xdr:row>51</xdr:row>
      <xdr:rowOff>16987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6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45745</xdr:rowOff>
    </xdr:from>
    <xdr:to>
      <xdr:col>55</xdr:col>
      <xdr:colOff>0</xdr:colOff>
      <xdr:row>54</xdr:row>
      <xdr:rowOff>9513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8618245"/>
          <a:ext cx="838200" cy="64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70904</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8986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48027</xdr:rowOff>
    </xdr:from>
    <xdr:to>
      <xdr:col>55</xdr:col>
      <xdr:colOff>50800</xdr:colOff>
      <xdr:row>53</xdr:row>
      <xdr:rowOff>149627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13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45745</xdr:rowOff>
    </xdr:from>
    <xdr:to>
      <xdr:col>50</xdr:col>
      <xdr:colOff>114300</xdr:colOff>
      <xdr:row>53</xdr:row>
      <xdr:rowOff>61885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8618245"/>
          <a:ext cx="889000" cy="53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146462</xdr:rowOff>
    </xdr:from>
    <xdr:to>
      <xdr:col>50</xdr:col>
      <xdr:colOff>165100</xdr:colOff>
      <xdr:row>53</xdr:row>
      <xdr:rowOff>76612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67739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1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21903</xdr:rowOff>
    </xdr:from>
    <xdr:to>
      <xdr:col>45</xdr:col>
      <xdr:colOff>177800</xdr:colOff>
      <xdr:row>53</xdr:row>
      <xdr:rowOff>61885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108753"/>
          <a:ext cx="889000" cy="3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59959</xdr:rowOff>
    </xdr:from>
    <xdr:to>
      <xdr:col>46</xdr:col>
      <xdr:colOff>38100</xdr:colOff>
      <xdr:row>53</xdr:row>
      <xdr:rowOff>161559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152686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23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18542</xdr:rowOff>
    </xdr:from>
    <xdr:to>
      <xdr:col>41</xdr:col>
      <xdr:colOff>50800</xdr:colOff>
      <xdr:row>53</xdr:row>
      <xdr:rowOff>21903</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105392"/>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97313</xdr:rowOff>
    </xdr:from>
    <xdr:to>
      <xdr:col>41</xdr:col>
      <xdr:colOff>101600</xdr:colOff>
      <xdr:row>54</xdr:row>
      <xdr:rowOff>27463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18590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2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147307</xdr:rowOff>
    </xdr:from>
    <xdr:to>
      <xdr:col>36</xdr:col>
      <xdr:colOff>165100</xdr:colOff>
      <xdr:row>54</xdr:row>
      <xdr:rowOff>77457</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68584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3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130163</xdr:rowOff>
    </xdr:from>
    <xdr:to>
      <xdr:col>55</xdr:col>
      <xdr:colOff>50800</xdr:colOff>
      <xdr:row>54</xdr:row>
      <xdr:rowOff>60313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21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108590</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19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166395</xdr:rowOff>
    </xdr:from>
    <xdr:to>
      <xdr:col>50</xdr:col>
      <xdr:colOff>165100</xdr:colOff>
      <xdr:row>50</xdr:row>
      <xdr:rowOff>96545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856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48</xdr:row>
      <xdr:rowOff>113072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834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11085</xdr:rowOff>
    </xdr:from>
    <xdr:to>
      <xdr:col>46</xdr:col>
      <xdr:colOff>38100</xdr:colOff>
      <xdr:row>53</xdr:row>
      <xdr:rowOff>112685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0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129212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887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142553</xdr:rowOff>
    </xdr:from>
    <xdr:to>
      <xdr:col>41</xdr:col>
      <xdr:colOff>101600</xdr:colOff>
      <xdr:row>53</xdr:row>
      <xdr:rowOff>72703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05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89230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883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139192</xdr:rowOff>
    </xdr:from>
    <xdr:to>
      <xdr:col>36</xdr:col>
      <xdr:colOff>165100</xdr:colOff>
      <xdr:row>53</xdr:row>
      <xdr:rowOff>69342</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05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85869</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88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86299</xdr:rowOff>
    </xdr:from>
    <xdr:to>
      <xdr:col>54</xdr:col>
      <xdr:colOff>189865</xdr:colOff>
      <xdr:row>77</xdr:row>
      <xdr:rowOff>127172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87799"/>
          <a:ext cx="1270" cy="124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130999</xdr:rowOff>
    </xdr:from>
    <xdr:ext cx="469744"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33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127172</xdr:rowOff>
    </xdr:from>
    <xdr:to>
      <xdr:col>55</xdr:col>
      <xdr:colOff>88900</xdr:colOff>
      <xdr:row>77</xdr:row>
      <xdr:rowOff>127172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3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32976</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86299</xdr:rowOff>
    </xdr:from>
    <xdr:to>
      <xdr:col>55</xdr:col>
      <xdr:colOff>88900</xdr:colOff>
      <xdr:row>70</xdr:row>
      <xdr:rowOff>86299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8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92700</xdr:rowOff>
    </xdr:from>
    <xdr:to>
      <xdr:col>55</xdr:col>
      <xdr:colOff>0</xdr:colOff>
      <xdr:row>74</xdr:row>
      <xdr:rowOff>65039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2265650"/>
          <a:ext cx="838200" cy="4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129643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816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151216</xdr:rowOff>
    </xdr:from>
    <xdr:to>
      <xdr:col>55</xdr:col>
      <xdr:colOff>50800</xdr:colOff>
      <xdr:row>75</xdr:row>
      <xdr:rowOff>81366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28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92700</xdr:rowOff>
    </xdr:from>
    <xdr:to>
      <xdr:col>50</xdr:col>
      <xdr:colOff>114300</xdr:colOff>
      <xdr:row>72</xdr:row>
      <xdr:rowOff>126533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2265650"/>
          <a:ext cx="889000" cy="20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53513</xdr:rowOff>
    </xdr:from>
    <xdr:to>
      <xdr:col>50</xdr:col>
      <xdr:colOff>165100</xdr:colOff>
      <xdr:row>74</xdr:row>
      <xdr:rowOff>155113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146240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83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77978</xdr:rowOff>
    </xdr:from>
    <xdr:to>
      <xdr:col>45</xdr:col>
      <xdr:colOff>177800</xdr:colOff>
      <xdr:row>72</xdr:row>
      <xdr:rowOff>126533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2079478"/>
          <a:ext cx="889000" cy="39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42037</xdr:rowOff>
    </xdr:from>
    <xdr:to>
      <xdr:col>46</xdr:col>
      <xdr:colOff>38100</xdr:colOff>
      <xdr:row>74</xdr:row>
      <xdr:rowOff>143637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134764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77978</xdr:rowOff>
    </xdr:from>
    <xdr:to>
      <xdr:col>41</xdr:col>
      <xdr:colOff>50800</xdr:colOff>
      <xdr:row>71</xdr:row>
      <xdr:rowOff>5512</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079478"/>
          <a:ext cx="889000" cy="9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156017</xdr:rowOff>
    </xdr:from>
    <xdr:to>
      <xdr:col>41</xdr:col>
      <xdr:colOff>101600</xdr:colOff>
      <xdr:row>74</xdr:row>
      <xdr:rowOff>86167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77294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109748</xdr:rowOff>
    </xdr:from>
    <xdr:to>
      <xdr:col>36</xdr:col>
      <xdr:colOff>165100</xdr:colOff>
      <xdr:row>74</xdr:row>
      <xdr:rowOff>39898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31025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14239</xdr:rowOff>
    </xdr:from>
    <xdr:to>
      <xdr:col>55</xdr:col>
      <xdr:colOff>50800</xdr:colOff>
      <xdr:row>74</xdr:row>
      <xdr:rowOff>115839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270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37116</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55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41900</xdr:rowOff>
    </xdr:from>
    <xdr:to>
      <xdr:col>50</xdr:col>
      <xdr:colOff>165100</xdr:colOff>
      <xdr:row>71</xdr:row>
      <xdr:rowOff>143500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21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160027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199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75733</xdr:rowOff>
    </xdr:from>
    <xdr:to>
      <xdr:col>46</xdr:col>
      <xdr:colOff>38100</xdr:colOff>
      <xdr:row>73</xdr:row>
      <xdr:rowOff>5883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42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22410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19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27178</xdr:rowOff>
    </xdr:from>
    <xdr:to>
      <xdr:col>41</xdr:col>
      <xdr:colOff>101600</xdr:colOff>
      <xdr:row>70</xdr:row>
      <xdr:rowOff>128778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02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145305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180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126162</xdr:rowOff>
    </xdr:from>
    <xdr:to>
      <xdr:col>36</xdr:col>
      <xdr:colOff>165100</xdr:colOff>
      <xdr:row>71</xdr:row>
      <xdr:rowOff>56312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12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72839</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190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137903</xdr:rowOff>
    </xdr:from>
    <xdr:to>
      <xdr:col>54</xdr:col>
      <xdr:colOff>189865</xdr:colOff>
      <xdr:row>99</xdr:row>
      <xdr:rowOff>23147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68403"/>
          <a:ext cx="1270" cy="142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26974</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23147</xdr:rowOff>
    </xdr:from>
    <xdr:to>
      <xdr:col>55</xdr:col>
      <xdr:colOff>88900</xdr:colOff>
      <xdr:row>99</xdr:row>
      <xdr:rowOff>23147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84580</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137903</xdr:rowOff>
    </xdr:from>
    <xdr:to>
      <xdr:col>55</xdr:col>
      <xdr:colOff>88900</xdr:colOff>
      <xdr:row>90</xdr:row>
      <xdr:rowOff>137903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6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143652</xdr:rowOff>
    </xdr:from>
    <xdr:to>
      <xdr:col>55</xdr:col>
      <xdr:colOff>0</xdr:colOff>
      <xdr:row>98</xdr:row>
      <xdr:rowOff>17138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774302"/>
          <a:ext cx="838200" cy="4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120953</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065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98076</xdr:rowOff>
    </xdr:from>
    <xdr:to>
      <xdr:col>55</xdr:col>
      <xdr:colOff>50800</xdr:colOff>
      <xdr:row>95</xdr:row>
      <xdr:rowOff>28226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126572</xdr:rowOff>
    </xdr:from>
    <xdr:to>
      <xdr:col>50</xdr:col>
      <xdr:colOff>114300</xdr:colOff>
      <xdr:row>98</xdr:row>
      <xdr:rowOff>17138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757222"/>
          <a:ext cx="889000" cy="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40469</xdr:rowOff>
    </xdr:from>
    <xdr:to>
      <xdr:col>50</xdr:col>
      <xdr:colOff>165100</xdr:colOff>
      <xdr:row>95</xdr:row>
      <xdr:rowOff>142069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158596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1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126572</xdr:rowOff>
    </xdr:from>
    <xdr:to>
      <xdr:col>45</xdr:col>
      <xdr:colOff>177800</xdr:colOff>
      <xdr:row>98</xdr:row>
      <xdr:rowOff>156942</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757222"/>
          <a:ext cx="889000" cy="20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63852</xdr:rowOff>
    </xdr:from>
    <xdr:to>
      <xdr:col>46</xdr:col>
      <xdr:colOff>38100</xdr:colOff>
      <xdr:row>95</xdr:row>
      <xdr:rowOff>165452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10529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1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80395</xdr:rowOff>
    </xdr:from>
    <xdr:to>
      <xdr:col>41</xdr:col>
      <xdr:colOff>50800</xdr:colOff>
      <xdr:row>98</xdr:row>
      <xdr:rowOff>156942</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882495"/>
          <a:ext cx="889000" cy="7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138604</xdr:rowOff>
    </xdr:from>
    <xdr:to>
      <xdr:col>41</xdr:col>
      <xdr:colOff>101600</xdr:colOff>
      <xdr:row>96</xdr:row>
      <xdr:rowOff>68754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85281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2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64994</xdr:rowOff>
    </xdr:from>
    <xdr:to>
      <xdr:col>36</xdr:col>
      <xdr:colOff>165100</xdr:colOff>
      <xdr:row>96</xdr:row>
      <xdr:rowOff>166594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5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11671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29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92852</xdr:rowOff>
    </xdr:from>
    <xdr:to>
      <xdr:col>55</xdr:col>
      <xdr:colOff>50800</xdr:colOff>
      <xdr:row>98</xdr:row>
      <xdr:rowOff>23002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72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71279</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70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137788</xdr:rowOff>
    </xdr:from>
    <xdr:to>
      <xdr:col>50</xdr:col>
      <xdr:colOff>165100</xdr:colOff>
      <xdr:row>98</xdr:row>
      <xdr:rowOff>67938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76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59065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86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75772</xdr:rowOff>
    </xdr:from>
    <xdr:to>
      <xdr:col>46</xdr:col>
      <xdr:colOff>38100</xdr:colOff>
      <xdr:row>98</xdr:row>
      <xdr:rowOff>5922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70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168499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79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106142</xdr:rowOff>
    </xdr:from>
    <xdr:to>
      <xdr:col>41</xdr:col>
      <xdr:colOff>101600</xdr:colOff>
      <xdr:row>99</xdr:row>
      <xdr:rowOff>36292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9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27419</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70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29595</xdr:rowOff>
    </xdr:from>
    <xdr:to>
      <xdr:col>36</xdr:col>
      <xdr:colOff>165100</xdr:colOff>
      <xdr:row>98</xdr:row>
      <xdr:rowOff>131195</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122322</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92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52015</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6965"/>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170142</xdr:rowOff>
    </xdr:from>
    <xdr:ext cx="469744"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52015</xdr:rowOff>
    </xdr:from>
    <xdr:to>
      <xdr:col>86</xdr:col>
      <xdr:colOff>25400</xdr:colOff>
      <xdr:row>31</xdr:row>
      <xdr:rowOff>52015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99367</xdr:rowOff>
    </xdr:from>
    <xdr:ext cx="378565"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443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76490</xdr:rowOff>
    </xdr:from>
    <xdr:to>
      <xdr:col>85</xdr:col>
      <xdr:colOff>177800</xdr:colOff>
      <xdr:row>39</xdr:row>
      <xdr:rowOff>6640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59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38953</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25503"/>
          <a:ext cx="889000" cy="5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17452</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361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38953</xdr:rowOff>
    </xdr:from>
    <xdr:to>
      <xdr:col>76</xdr:col>
      <xdr:colOff>114300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3703300" y="6725503"/>
          <a:ext cx="889000" cy="5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563</xdr:rowOff>
    </xdr:from>
    <xdr:to>
      <xdr:col>76</xdr:col>
      <xdr:colOff>165100</xdr:colOff>
      <xdr:row>38</xdr:row>
      <xdr:rowOff>102163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51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118689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29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118455</xdr:rowOff>
    </xdr:from>
    <xdr:to>
      <xdr:col>72</xdr:col>
      <xdr:colOff>38100</xdr:colOff>
      <xdr:row>38</xdr:row>
      <xdr:rowOff>48605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65132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23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154541</xdr:rowOff>
    </xdr:from>
    <xdr:to>
      <xdr:col>67</xdr:col>
      <xdr:colOff>101600</xdr:colOff>
      <xdr:row>38</xdr:row>
      <xdr:rowOff>84691</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101218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27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159603</xdr:rowOff>
    </xdr:from>
    <xdr:to>
      <xdr:col>76</xdr:col>
      <xdr:colOff>165100</xdr:colOff>
      <xdr:row>39</xdr:row>
      <xdr:rowOff>89753</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67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80880</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03017" y="6767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150025</xdr:rowOff>
    </xdr:from>
    <xdr:to>
      <xdr:col>85</xdr:col>
      <xdr:colOff>126364</xdr:colOff>
      <xdr:row>79</xdr:row>
      <xdr:rowOff>2693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322975"/>
          <a:ext cx="1269" cy="122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6520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5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2693</xdr:rowOff>
    </xdr:from>
    <xdr:to>
      <xdr:col>86</xdr:col>
      <xdr:colOff>25400</xdr:colOff>
      <xdr:row>79</xdr:row>
      <xdr:rowOff>2693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4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96702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20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150025</xdr:rowOff>
    </xdr:from>
    <xdr:to>
      <xdr:col>86</xdr:col>
      <xdr:colOff>25400</xdr:colOff>
      <xdr:row>71</xdr:row>
      <xdr:rowOff>150025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32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32639</xdr:rowOff>
    </xdr:from>
    <xdr:to>
      <xdr:col>85</xdr:col>
      <xdr:colOff>127000</xdr:colOff>
      <xdr:row>76</xdr:row>
      <xdr:rowOff>113601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2891389"/>
          <a:ext cx="838200" cy="25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1376</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60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22949</xdr:rowOff>
    </xdr:from>
    <xdr:to>
      <xdr:col>85</xdr:col>
      <xdr:colOff>177800</xdr:colOff>
      <xdr:row>75</xdr:row>
      <xdr:rowOff>124549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62319</xdr:rowOff>
    </xdr:from>
    <xdr:to>
      <xdr:col>81</xdr:col>
      <xdr:colOff>50800</xdr:colOff>
      <xdr:row>76</xdr:row>
      <xdr:rowOff>113601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3092519"/>
          <a:ext cx="889000" cy="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168453</xdr:rowOff>
    </xdr:from>
    <xdr:to>
      <xdr:col>81</xdr:col>
      <xdr:colOff>101600</xdr:colOff>
      <xdr:row>75</xdr:row>
      <xdr:rowOff>98603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115130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60871</xdr:rowOff>
    </xdr:from>
    <xdr:to>
      <xdr:col>76</xdr:col>
      <xdr:colOff>114300</xdr:colOff>
      <xdr:row>76</xdr:row>
      <xdr:rowOff>62319</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309107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88595</xdr:rowOff>
    </xdr:from>
    <xdr:to>
      <xdr:col>76</xdr:col>
      <xdr:colOff>165100</xdr:colOff>
      <xdr:row>76</xdr:row>
      <xdr:rowOff>18746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35272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60871</xdr:rowOff>
    </xdr:from>
    <xdr:to>
      <xdr:col>71</xdr:col>
      <xdr:colOff>177800</xdr:colOff>
      <xdr:row>76</xdr:row>
      <xdr:rowOff>131318</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091071"/>
          <a:ext cx="889000" cy="7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28131</xdr:rowOff>
    </xdr:from>
    <xdr:to>
      <xdr:col>72</xdr:col>
      <xdr:colOff>38100</xdr:colOff>
      <xdr:row>75</xdr:row>
      <xdr:rowOff>129731</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146258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143611</xdr:rowOff>
    </xdr:from>
    <xdr:to>
      <xdr:col>67</xdr:col>
      <xdr:colOff>101600</xdr:colOff>
      <xdr:row>75</xdr:row>
      <xdr:rowOff>73761</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90288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153289</xdr:rowOff>
    </xdr:from>
    <xdr:to>
      <xdr:col>85</xdr:col>
      <xdr:colOff>177800</xdr:colOff>
      <xdr:row>75</xdr:row>
      <xdr:rowOff>83439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84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4716</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62801</xdr:rowOff>
    </xdr:from>
    <xdr:to>
      <xdr:col>81</xdr:col>
      <xdr:colOff>101600</xdr:colOff>
      <xdr:row>76</xdr:row>
      <xdr:rowOff>164401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09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155528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18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11519</xdr:rowOff>
    </xdr:from>
    <xdr:to>
      <xdr:col>76</xdr:col>
      <xdr:colOff>165100</xdr:colOff>
      <xdr:row>76</xdr:row>
      <xdr:rowOff>113119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0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104246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13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10071</xdr:rowOff>
    </xdr:from>
    <xdr:to>
      <xdr:col>72</xdr:col>
      <xdr:colOff>38100</xdr:colOff>
      <xdr:row>76</xdr:row>
      <xdr:rowOff>111671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0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102798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13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80518</xdr:rowOff>
    </xdr:from>
    <xdr:to>
      <xdr:col>67</xdr:col>
      <xdr:colOff>101600</xdr:colOff>
      <xdr:row>77</xdr:row>
      <xdr:rowOff>10668</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1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1795</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20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129718</xdr:rowOff>
    </xdr:from>
    <xdr:to>
      <xdr:col>85</xdr:col>
      <xdr:colOff>126364</xdr:colOff>
      <xdr:row>98</xdr:row>
      <xdr:rowOff>87122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388768"/>
          <a:ext cx="1269" cy="1500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90949</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89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87122</xdr:rowOff>
    </xdr:from>
    <xdr:to>
      <xdr:col>86</xdr:col>
      <xdr:colOff>25400</xdr:colOff>
      <xdr:row>98</xdr:row>
      <xdr:rowOff>87122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8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76395</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16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129718</xdr:rowOff>
    </xdr:from>
    <xdr:to>
      <xdr:col>86</xdr:col>
      <xdr:colOff>25400</xdr:colOff>
      <xdr:row>89</xdr:row>
      <xdr:rowOff>129718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38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125222</xdr:rowOff>
    </xdr:from>
    <xdr:to>
      <xdr:col>85</xdr:col>
      <xdr:colOff>127000</xdr:colOff>
      <xdr:row>97</xdr:row>
      <xdr:rowOff>65329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5481300" y="16412972"/>
          <a:ext cx="838200" cy="2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131436</xdr:rowOff>
    </xdr:from>
    <xdr:ext cx="469744"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076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108559</xdr:rowOff>
    </xdr:from>
    <xdr:to>
      <xdr:col>85</xdr:col>
      <xdr:colOff>177800</xdr:colOff>
      <xdr:row>95</xdr:row>
      <xdr:rowOff>38709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125222</xdr:rowOff>
    </xdr:from>
    <xdr:to>
      <xdr:col>81</xdr:col>
      <xdr:colOff>50800</xdr:colOff>
      <xdr:row>97</xdr:row>
      <xdr:rowOff>153415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4592300" y="16412972"/>
          <a:ext cx="889000" cy="37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130124</xdr:rowOff>
    </xdr:from>
    <xdr:to>
      <xdr:col>81</xdr:col>
      <xdr:colOff>101600</xdr:colOff>
      <xdr:row>94</xdr:row>
      <xdr:rowOff>60274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76801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58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153415</xdr:rowOff>
    </xdr:from>
    <xdr:to>
      <xdr:col>76</xdr:col>
      <xdr:colOff>114300</xdr:colOff>
      <xdr:row>98</xdr:row>
      <xdr:rowOff>33782</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3703300" y="16784065"/>
          <a:ext cx="889000" cy="5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34874</xdr:rowOff>
    </xdr:from>
    <xdr:to>
      <xdr:col>76</xdr:col>
      <xdr:colOff>165100</xdr:colOff>
      <xdr:row>97</xdr:row>
      <xdr:rowOff>136474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153001</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44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22658</xdr:rowOff>
    </xdr:from>
    <xdr:to>
      <xdr:col>71</xdr:col>
      <xdr:colOff>177800</xdr:colOff>
      <xdr:row>98</xdr:row>
      <xdr:rowOff>33782</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2814300" y="16653308"/>
          <a:ext cx="889000" cy="18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116484</xdr:rowOff>
    </xdr:from>
    <xdr:to>
      <xdr:col>72</xdr:col>
      <xdr:colOff>38100</xdr:colOff>
      <xdr:row>97</xdr:row>
      <xdr:rowOff>46634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63161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3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3784</xdr:rowOff>
    </xdr:from>
    <xdr:to>
      <xdr:col>67</xdr:col>
      <xdr:colOff>101600</xdr:colOff>
      <xdr:row>97</xdr:row>
      <xdr:rowOff>105384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63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96511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72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14529</xdr:rowOff>
    </xdr:from>
    <xdr:to>
      <xdr:col>85</xdr:col>
      <xdr:colOff>177800</xdr:colOff>
      <xdr:row>97</xdr:row>
      <xdr:rowOff>116129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64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164406</xdr:rowOff>
    </xdr:from>
    <xdr:ext cx="469744"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62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74422</xdr:rowOff>
    </xdr:from>
    <xdr:to>
      <xdr:col>81</xdr:col>
      <xdr:colOff>101600</xdr:colOff>
      <xdr:row>96</xdr:row>
      <xdr:rowOff>4572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36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167149</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46428" y="1645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102615</xdr:rowOff>
    </xdr:from>
    <xdr:to>
      <xdr:col>76</xdr:col>
      <xdr:colOff>165100</xdr:colOff>
      <xdr:row>98</xdr:row>
      <xdr:rowOff>32765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73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23892</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57428" y="1682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154432</xdr:rowOff>
    </xdr:from>
    <xdr:to>
      <xdr:col>72</xdr:col>
      <xdr:colOff>38100</xdr:colOff>
      <xdr:row>98</xdr:row>
      <xdr:rowOff>84582</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78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75709</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68428" y="1687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143308</xdr:rowOff>
    </xdr:from>
    <xdr:to>
      <xdr:col>67</xdr:col>
      <xdr:colOff>101600</xdr:colOff>
      <xdr:row>97</xdr:row>
      <xdr:rowOff>73458</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6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89985</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79428" y="1637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a:extLst>
            <a:ext uri="{FF2B5EF4-FFF2-40B4-BE49-F238E27FC236}">
              <a16:creationId xmlns:a16="http://schemas.microsoft.com/office/drawing/2014/main" id="{00000000-0008-0000-06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150150</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2159595" y="5293650"/>
          <a:ext cx="1269" cy="149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投資及び出資金最小値テキスト">
          <a:extLst>
            <a:ext uri="{FF2B5EF4-FFF2-40B4-BE49-F238E27FC236}">
              <a16:creationId xmlns:a16="http://schemas.microsoft.com/office/drawing/2014/main" id="{00000000-0008-0000-06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96827</xdr:rowOff>
    </xdr:from>
    <xdr:ext cx="469744" cy="259045"/>
    <xdr:sp macro="" textlink="">
      <xdr:nvSpPr>
        <xdr:cNvPr id="750" name="投資及び出資金最大値テキスト">
          <a:extLst>
            <a:ext uri="{FF2B5EF4-FFF2-40B4-BE49-F238E27FC236}">
              <a16:creationId xmlns:a16="http://schemas.microsoft.com/office/drawing/2014/main" id="{00000000-0008-0000-0600-0000EE020000}"/>
            </a:ext>
          </a:extLst>
        </xdr:cNvPr>
        <xdr:cNvSpPr txBox="1"/>
      </xdr:nvSpPr>
      <xdr:spPr>
        <a:xfrm>
          <a:off x="22212300" y="506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150150</xdr:rowOff>
    </xdr:from>
    <xdr:to>
      <xdr:col>116</xdr:col>
      <xdr:colOff>152400</xdr:colOff>
      <xdr:row>30</xdr:row>
      <xdr:rowOff>150150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529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44668</xdr:rowOff>
    </xdr:from>
    <xdr:to>
      <xdr:col>116</xdr:col>
      <xdr:colOff>63500</xdr:colOff>
      <xdr:row>37</xdr:row>
      <xdr:rowOff>40749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21323300" y="6045418"/>
          <a:ext cx="838200" cy="33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105862</xdr:rowOff>
    </xdr:from>
    <xdr:ext cx="469744" cy="259045"/>
    <xdr:sp macro="" textlink="">
      <xdr:nvSpPr>
        <xdr:cNvPr id="753" name="投資及び出資金平均値テキスト">
          <a:extLst>
            <a:ext uri="{FF2B5EF4-FFF2-40B4-BE49-F238E27FC236}">
              <a16:creationId xmlns:a16="http://schemas.microsoft.com/office/drawing/2014/main" id="{00000000-0008-0000-0600-0000F1020000}"/>
            </a:ext>
          </a:extLst>
        </xdr:cNvPr>
        <xdr:cNvSpPr txBox="1"/>
      </xdr:nvSpPr>
      <xdr:spPr>
        <a:xfrm>
          <a:off x="22212300" y="6106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127435</xdr:rowOff>
    </xdr:from>
    <xdr:to>
      <xdr:col>116</xdr:col>
      <xdr:colOff>114300</xdr:colOff>
      <xdr:row>36</xdr:row>
      <xdr:rowOff>57585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21107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113574</xdr:rowOff>
    </xdr:from>
    <xdr:to>
      <xdr:col>111</xdr:col>
      <xdr:colOff>177800</xdr:colOff>
      <xdr:row>37</xdr:row>
      <xdr:rowOff>40749</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0434300" y="6285774"/>
          <a:ext cx="889000" cy="9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49711</xdr:rowOff>
    </xdr:from>
    <xdr:to>
      <xdr:col>112</xdr:col>
      <xdr:colOff>38100</xdr:colOff>
      <xdr:row>36</xdr:row>
      <xdr:rowOff>151311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1272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167838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59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160274</xdr:rowOff>
    </xdr:from>
    <xdr:to>
      <xdr:col>107</xdr:col>
      <xdr:colOff>50800</xdr:colOff>
      <xdr:row>36</xdr:row>
      <xdr:rowOff>113574</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9545300" y="5989574"/>
          <a:ext cx="889000" cy="29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131028</xdr:rowOff>
    </xdr:from>
    <xdr:to>
      <xdr:col>107</xdr:col>
      <xdr:colOff>101600</xdr:colOff>
      <xdr:row>36</xdr:row>
      <xdr:rowOff>61178</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0383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77705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59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160274</xdr:rowOff>
    </xdr:from>
    <xdr:to>
      <xdr:col>102</xdr:col>
      <xdr:colOff>114300</xdr:colOff>
      <xdr:row>35</xdr:row>
      <xdr:rowOff>71120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flipV="1">
          <a:off x="18656300" y="598957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73878</xdr:rowOff>
    </xdr:from>
    <xdr:to>
      <xdr:col>102</xdr:col>
      <xdr:colOff>165100</xdr:colOff>
      <xdr:row>36</xdr:row>
      <xdr:rowOff>4028</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9494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166605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1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73551</xdr:rowOff>
    </xdr:from>
    <xdr:to>
      <xdr:col>98</xdr:col>
      <xdr:colOff>38100</xdr:colOff>
      <xdr:row>36</xdr:row>
      <xdr:rowOff>3701</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8605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166278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616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165318</xdr:rowOff>
    </xdr:from>
    <xdr:to>
      <xdr:col>116</xdr:col>
      <xdr:colOff>114300</xdr:colOff>
      <xdr:row>35</xdr:row>
      <xdr:rowOff>95468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2110700" y="599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16745</xdr:rowOff>
    </xdr:from>
    <xdr:ext cx="469744" cy="259045"/>
    <xdr:sp macro="" textlink="">
      <xdr:nvSpPr>
        <xdr:cNvPr id="772" name="投資及び出資金該当値テキスト">
          <a:extLst>
            <a:ext uri="{FF2B5EF4-FFF2-40B4-BE49-F238E27FC236}">
              <a16:creationId xmlns:a16="http://schemas.microsoft.com/office/drawing/2014/main" id="{00000000-0008-0000-0600-000004030000}"/>
            </a:ext>
          </a:extLst>
        </xdr:cNvPr>
        <xdr:cNvSpPr txBox="1"/>
      </xdr:nvSpPr>
      <xdr:spPr>
        <a:xfrm>
          <a:off x="22212300" y="584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161399</xdr:rowOff>
    </xdr:from>
    <xdr:to>
      <xdr:col>112</xdr:col>
      <xdr:colOff>38100</xdr:colOff>
      <xdr:row>37</xdr:row>
      <xdr:rowOff>91549</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1272500" y="633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82676</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88428" y="642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62774</xdr:rowOff>
    </xdr:from>
    <xdr:to>
      <xdr:col>107</xdr:col>
      <xdr:colOff>101600</xdr:colOff>
      <xdr:row>36</xdr:row>
      <xdr:rowOff>164374</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0383500" y="62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155501</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0199428" y="632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109474</xdr:rowOff>
    </xdr:from>
    <xdr:to>
      <xdr:col>102</xdr:col>
      <xdr:colOff>165100</xdr:colOff>
      <xdr:row>35</xdr:row>
      <xdr:rowOff>39624</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9494500" y="59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56151</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9310428" y="57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20320</xdr:rowOff>
    </xdr:from>
    <xdr:to>
      <xdr:col>98</xdr:col>
      <xdr:colOff>38100</xdr:colOff>
      <xdr:row>35</xdr:row>
      <xdr:rowOff>121920</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8605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138447</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421428" y="57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20186</xdr:rowOff>
    </xdr:from>
    <xdr:to>
      <xdr:col>116</xdr:col>
      <xdr:colOff>62864</xdr:colOff>
      <xdr:row>59</xdr:row>
      <xdr:rowOff>95461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764136"/>
          <a:ext cx="1269" cy="144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99288</xdr:rowOff>
    </xdr:from>
    <xdr:ext cx="378565"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21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95461</xdr:rowOff>
    </xdr:from>
    <xdr:to>
      <xdr:col>116</xdr:col>
      <xdr:colOff>152400</xdr:colOff>
      <xdr:row>59</xdr:row>
      <xdr:rowOff>95461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21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138313</xdr:rowOff>
    </xdr:from>
    <xdr:ext cx="599010"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53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20186</xdr:rowOff>
    </xdr:from>
    <xdr:to>
      <xdr:col>116</xdr:col>
      <xdr:colOff>152400</xdr:colOff>
      <xdr:row>51</xdr:row>
      <xdr:rowOff>20186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76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38071</xdr:rowOff>
    </xdr:from>
    <xdr:to>
      <xdr:col>116</xdr:col>
      <xdr:colOff>63500</xdr:colOff>
      <xdr:row>57</xdr:row>
      <xdr:rowOff>14003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1323300" y="9639271"/>
          <a:ext cx="838200" cy="14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12245</xdr:rowOff>
    </xdr:from>
    <xdr:ext cx="534377"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78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33818</xdr:rowOff>
    </xdr:from>
    <xdr:to>
      <xdr:col>116</xdr:col>
      <xdr:colOff>114300</xdr:colOff>
      <xdr:row>57</xdr:row>
      <xdr:rowOff>135418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0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12359</xdr:rowOff>
    </xdr:from>
    <xdr:to>
      <xdr:col>111</xdr:col>
      <xdr:colOff>177800</xdr:colOff>
      <xdr:row>56</xdr:row>
      <xdr:rowOff>38071</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0434300" y="9613559"/>
          <a:ext cx="889000" cy="2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134947</xdr:rowOff>
    </xdr:from>
    <xdr:to>
      <xdr:col>112</xdr:col>
      <xdr:colOff>38100</xdr:colOff>
      <xdr:row>57</xdr:row>
      <xdr:rowOff>65097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56224</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82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12359</xdr:rowOff>
    </xdr:from>
    <xdr:to>
      <xdr:col>107</xdr:col>
      <xdr:colOff>50800</xdr:colOff>
      <xdr:row>58</xdr:row>
      <xdr:rowOff>148441</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9613559"/>
          <a:ext cx="889000" cy="47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138735</xdr:rowOff>
    </xdr:from>
    <xdr:to>
      <xdr:col>107</xdr:col>
      <xdr:colOff>101600</xdr:colOff>
      <xdr:row>57</xdr:row>
      <xdr:rowOff>68885</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7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60012</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83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148441</xdr:rowOff>
    </xdr:from>
    <xdr:to>
      <xdr:col>102</xdr:col>
      <xdr:colOff>114300</xdr:colOff>
      <xdr:row>58</xdr:row>
      <xdr:rowOff>152709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18656300" y="10092541"/>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169225</xdr:rowOff>
    </xdr:from>
    <xdr:to>
      <xdr:col>102</xdr:col>
      <xdr:colOff>165100</xdr:colOff>
      <xdr:row>58</xdr:row>
      <xdr:rowOff>99375</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115902</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71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163533</xdr:rowOff>
    </xdr:from>
    <xdr:to>
      <xdr:col>98</xdr:col>
      <xdr:colOff>38100</xdr:colOff>
      <xdr:row>58</xdr:row>
      <xdr:rowOff>93683</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3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110210</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71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134653</xdr:rowOff>
    </xdr:from>
    <xdr:to>
      <xdr:col>116</xdr:col>
      <xdr:colOff>114300</xdr:colOff>
      <xdr:row>57</xdr:row>
      <xdr:rowOff>64803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973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157530</xdr:rowOff>
    </xdr:from>
    <xdr:ext cx="534377"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58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158721</xdr:rowOff>
    </xdr:from>
    <xdr:to>
      <xdr:col>112</xdr:col>
      <xdr:colOff>38100</xdr:colOff>
      <xdr:row>56</xdr:row>
      <xdr:rowOff>88871</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58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105398</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56111" y="936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133009</xdr:rowOff>
    </xdr:from>
    <xdr:to>
      <xdr:col>107</xdr:col>
      <xdr:colOff>101600</xdr:colOff>
      <xdr:row>56</xdr:row>
      <xdr:rowOff>63159</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56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79686</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67111" y="933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97641</xdr:rowOff>
    </xdr:from>
    <xdr:to>
      <xdr:col>102</xdr:col>
      <xdr:colOff>165100</xdr:colOff>
      <xdr:row>59</xdr:row>
      <xdr:rowOff>27791</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1004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59</xdr:row>
      <xdr:rowOff>18918</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278111" y="1013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101909</xdr:rowOff>
    </xdr:from>
    <xdr:to>
      <xdr:col>98</xdr:col>
      <xdr:colOff>38100</xdr:colOff>
      <xdr:row>59</xdr:row>
      <xdr:rowOff>32059</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1004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59</xdr:row>
      <xdr:rowOff>23186</xdr:rowOff>
    </xdr:from>
    <xdr:ext cx="534377"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389111" y="1013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a:extLst>
            <a:ext uri="{FF2B5EF4-FFF2-40B4-BE49-F238E27FC236}">
              <a16:creationId xmlns:a16="http://schemas.microsoft.com/office/drawing/2014/main" id="{00000000-0008-0000-0600-00005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77</xdr:row>
      <xdr:rowOff>151321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2159595" y="12259272"/>
          <a:ext cx="1269" cy="109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155148</xdr:rowOff>
    </xdr:from>
    <xdr:ext cx="534377" cy="259045"/>
    <xdr:sp macro="" textlink="">
      <xdr:nvSpPr>
        <xdr:cNvPr id="865" name="繰出金最小値テキスト">
          <a:extLst>
            <a:ext uri="{FF2B5EF4-FFF2-40B4-BE49-F238E27FC236}">
              <a16:creationId xmlns:a16="http://schemas.microsoft.com/office/drawing/2014/main" id="{00000000-0008-0000-0600-000061030000}"/>
            </a:ext>
          </a:extLst>
        </xdr:cNvPr>
        <xdr:cNvSpPr txBox="1"/>
      </xdr:nvSpPr>
      <xdr:spPr>
        <a:xfrm>
          <a:off x="22212300" y="133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151321</xdr:rowOff>
    </xdr:from>
    <xdr:to>
      <xdr:col>116</xdr:col>
      <xdr:colOff>152400</xdr:colOff>
      <xdr:row>77</xdr:row>
      <xdr:rowOff>151321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335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67" name="繰出金最大値テキスト">
          <a:extLst>
            <a:ext uri="{FF2B5EF4-FFF2-40B4-BE49-F238E27FC236}">
              <a16:creationId xmlns:a16="http://schemas.microsoft.com/office/drawing/2014/main" id="{00000000-0008-0000-0600-000063030000}"/>
            </a:ext>
          </a:extLst>
        </xdr:cNvPr>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104229</xdr:rowOff>
    </xdr:from>
    <xdr:to>
      <xdr:col>116</xdr:col>
      <xdr:colOff>63500</xdr:colOff>
      <xdr:row>76</xdr:row>
      <xdr:rowOff>116497</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1323300" y="13134429"/>
          <a:ext cx="8382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26205</xdr:rowOff>
    </xdr:from>
    <xdr:ext cx="534377" cy="259045"/>
    <xdr:sp macro="" textlink="">
      <xdr:nvSpPr>
        <xdr:cNvPr id="870" name="繰出金平均値テキスト">
          <a:extLst>
            <a:ext uri="{FF2B5EF4-FFF2-40B4-BE49-F238E27FC236}">
              <a16:creationId xmlns:a16="http://schemas.microsoft.com/office/drawing/2014/main" id="{00000000-0008-0000-0600-000066030000}"/>
            </a:ext>
          </a:extLst>
        </xdr:cNvPr>
        <xdr:cNvSpPr txBox="1"/>
      </xdr:nvSpPr>
      <xdr:spPr>
        <a:xfrm>
          <a:off x="22212300" y="12713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3328</xdr:rowOff>
    </xdr:from>
    <xdr:to>
      <xdr:col>116</xdr:col>
      <xdr:colOff>114300</xdr:colOff>
      <xdr:row>75</xdr:row>
      <xdr:rowOff>104928</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2110700" y="128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116497</xdr:rowOff>
    </xdr:from>
    <xdr:to>
      <xdr:col>111</xdr:col>
      <xdr:colOff>177800</xdr:colOff>
      <xdr:row>76</xdr:row>
      <xdr:rowOff>143511</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20434300" y="13146697"/>
          <a:ext cx="889000" cy="2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27825</xdr:rowOff>
    </xdr:from>
    <xdr:to>
      <xdr:col>112</xdr:col>
      <xdr:colOff>38100</xdr:colOff>
      <xdr:row>75</xdr:row>
      <xdr:rowOff>129425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12725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145952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6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134480</xdr:rowOff>
    </xdr:from>
    <xdr:to>
      <xdr:col>107</xdr:col>
      <xdr:colOff>50800</xdr:colOff>
      <xdr:row>76</xdr:row>
      <xdr:rowOff>143511</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9545300" y="13164680"/>
          <a:ext cx="889000" cy="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68935</xdr:rowOff>
    </xdr:from>
    <xdr:to>
      <xdr:col>107</xdr:col>
      <xdr:colOff>101600</xdr:colOff>
      <xdr:row>75</xdr:row>
      <xdr:rowOff>170535</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0383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15612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110440</xdr:rowOff>
    </xdr:from>
    <xdr:to>
      <xdr:col>102</xdr:col>
      <xdr:colOff>114300</xdr:colOff>
      <xdr:row>76</xdr:row>
      <xdr:rowOff>134480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656300" y="13140640"/>
          <a:ext cx="889000" cy="2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61735</xdr:rowOff>
    </xdr:from>
    <xdr:to>
      <xdr:col>102</xdr:col>
      <xdr:colOff>165100</xdr:colOff>
      <xdr:row>75</xdr:row>
      <xdr:rowOff>163336</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9494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8412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104940</xdr:rowOff>
    </xdr:from>
    <xdr:to>
      <xdr:col>98</xdr:col>
      <xdr:colOff>38100</xdr:colOff>
      <xdr:row>76</xdr:row>
      <xdr:rowOff>35089</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8605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51617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53429</xdr:rowOff>
    </xdr:from>
    <xdr:to>
      <xdr:col>116</xdr:col>
      <xdr:colOff>114300</xdr:colOff>
      <xdr:row>76</xdr:row>
      <xdr:rowOff>155029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2110700" y="1308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31856</xdr:rowOff>
    </xdr:from>
    <xdr:ext cx="534377" cy="259045"/>
    <xdr:sp macro="" textlink="">
      <xdr:nvSpPr>
        <xdr:cNvPr id="889" name="繰出金該当値テキスト">
          <a:extLst>
            <a:ext uri="{FF2B5EF4-FFF2-40B4-BE49-F238E27FC236}">
              <a16:creationId xmlns:a16="http://schemas.microsoft.com/office/drawing/2014/main" id="{00000000-0008-0000-0600-000079030000}"/>
            </a:ext>
          </a:extLst>
        </xdr:cNvPr>
        <xdr:cNvSpPr txBox="1"/>
      </xdr:nvSpPr>
      <xdr:spPr>
        <a:xfrm>
          <a:off x="22212300" y="1306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65697</xdr:rowOff>
    </xdr:from>
    <xdr:to>
      <xdr:col>112</xdr:col>
      <xdr:colOff>38100</xdr:colOff>
      <xdr:row>76</xdr:row>
      <xdr:rowOff>167297</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1272500" y="1309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158424</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056111" y="1318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92711</xdr:rowOff>
    </xdr:from>
    <xdr:to>
      <xdr:col>107</xdr:col>
      <xdr:colOff>101600</xdr:colOff>
      <xdr:row>77</xdr:row>
      <xdr:rowOff>22861</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0383500" y="1312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13988</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167111" y="1321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83680</xdr:rowOff>
    </xdr:from>
    <xdr:to>
      <xdr:col>102</xdr:col>
      <xdr:colOff>165100</xdr:colOff>
      <xdr:row>77</xdr:row>
      <xdr:rowOff>13830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9494500" y="131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4957</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278111" y="132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59640</xdr:rowOff>
    </xdr:from>
    <xdr:to>
      <xdr:col>98</xdr:col>
      <xdr:colOff>38100</xdr:colOff>
      <xdr:row>76</xdr:row>
      <xdr:rowOff>161240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8605500" y="1308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152367</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389111" y="131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2" name="前年度繰上充用金グラフ枠">
          <a:extLst>
            <a:ext uri="{FF2B5EF4-FFF2-40B4-BE49-F238E27FC236}">
              <a16:creationId xmlns:a16="http://schemas.microsoft.com/office/drawing/2014/main" id="{00000000-0008-0000-0600-00009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4" name="前年度繰上充用金最小値テキスト">
          <a:extLst>
            <a:ext uri="{FF2B5EF4-FFF2-40B4-BE49-F238E27FC236}">
              <a16:creationId xmlns:a16="http://schemas.microsoft.com/office/drawing/2014/main" id="{00000000-0008-0000-0600-00009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6" name="前年度繰上充用金最大値テキスト">
          <a:extLst>
            <a:ext uri="{FF2B5EF4-FFF2-40B4-BE49-F238E27FC236}">
              <a16:creationId xmlns:a16="http://schemas.microsoft.com/office/drawing/2014/main" id="{00000000-0008-0000-0600-00009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9" name="前年度繰上充用金平均値テキスト">
          <a:extLst>
            <a:ext uri="{FF2B5EF4-FFF2-40B4-BE49-F238E27FC236}">
              <a16:creationId xmlns:a16="http://schemas.microsoft.com/office/drawing/2014/main" id="{00000000-0008-0000-0600-00009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フローチャート: 判断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8" name="前年度繰上充用金該当値テキスト">
          <a:extLst>
            <a:ext uri="{FF2B5EF4-FFF2-40B4-BE49-F238E27FC236}">
              <a16:creationId xmlns:a16="http://schemas.microsoft.com/office/drawing/2014/main" id="{00000000-0008-0000-0600-0000A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5" name="楕円 944">
          <a:extLst>
            <a:ext uri="{FF2B5EF4-FFF2-40B4-BE49-F238E27FC236}">
              <a16:creationId xmlns:a16="http://schemas.microsoft.com/office/drawing/2014/main" id="{00000000-0008-0000-0600-0000B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34925</xdr:rowOff>
    </xdr:from>
    <xdr:to>
      <xdr:col>120</xdr:col>
      <xdr:colOff>82550</xdr:colOff>
      <xdr:row>114</xdr:row>
      <xdr:rowOff>130175</xdr:rowOff>
    </xdr:to>
    <xdr:sp macro="" textlink="" fLocksText="0">
      <xdr:nvSpPr>
        <xdr:cNvPr id="949" name="テキスト ボックス 948">
          <a:extLst>
            <a:ext uri="{FF2B5EF4-FFF2-40B4-BE49-F238E27FC236}">
              <a16:creationId xmlns:a16="http://schemas.microsoft.com/office/drawing/2014/main" id="{00000000-0008-0000-0600-0000B5030000}"/>
            </a:ext>
          </a:extLst>
        </xdr:cNvPr>
        <xdr:cNvSpPr txBox="1"/>
      </xdr:nvSpPr>
      <xdr:spPr>
        <a:xfrm>
          <a:off x="711200" y="17179925"/>
          <a:ext cx="19945350" cy="16383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552,245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円（歳出総額</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÷R5.1.1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時点の人口）となっています。各経費の住民一人当たりのコストは、概ね類似団体平均を下回っています。</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人件費は、住民一人当たり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97,092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円となっています。令和</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４年度は給与改定等により増加しましたが、「横浜市中期４か年計画」（</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において、行政に求められる多様なニーズに、スピード感を持って市民目線で対応するとともに、政策課題に即応できる組織体制を構築し、限られた経営資源の中で最大限の効果を発揮できる効率的・効果的な執行体制を構築するという目標を掲げ、執行体制づくりを進めており</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、類似団体平均を下回っています</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900">
              <a:effectLst/>
              <a:latin typeface="ＭＳ ゴシック" panose="020B0609070205080204" pitchFamily="49" charset="-128"/>
              <a:ea typeface="ＭＳ ゴシック" panose="020B0609070205080204" pitchFamily="49" charset="-128"/>
            </a:rPr>
            <a:t>物件費は、住民一人当たり</a:t>
          </a:r>
          <a:r>
            <a:rPr lang="en-US" altLang="ja-JP" sz="900">
              <a:effectLst/>
              <a:latin typeface="ＭＳ ゴシック" panose="020B0609070205080204" pitchFamily="49" charset="-128"/>
              <a:ea typeface="ＭＳ ゴシック" panose="020B0609070205080204" pitchFamily="49" charset="-128"/>
            </a:rPr>
            <a:t>64,010</a:t>
          </a:r>
          <a:r>
            <a:rPr lang="ja-JP" altLang="en-US" sz="900">
              <a:effectLst/>
              <a:latin typeface="ＭＳ ゴシック" panose="020B0609070205080204" pitchFamily="49" charset="-128"/>
              <a:ea typeface="ＭＳ ゴシック" panose="020B0609070205080204" pitchFamily="49" charset="-128"/>
            </a:rPr>
            <a:t>円となっており、前年度から増加しました。主な要因は、新型コロナウイルス感染症対策関連経費は前年度に比べて減少したものの、原油価格・物価高騰に伴う光熱費の増等によるものです。</a:t>
          </a:r>
          <a:endParaRPr lang="ja-JP" altLang="ja-JP" sz="900">
            <a:effectLst/>
            <a:latin typeface="ＭＳ ゴシック" panose="020B0609070205080204" pitchFamily="49" charset="-128"/>
            <a:ea typeface="ＭＳ ゴシック" panose="020B0609070205080204" pitchFamily="49" charset="-128"/>
          </a:endParaRPr>
        </a:p>
        <a:p>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扶助費は、住民一人当たり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151,444</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円となっており、前年度から減少しました。主な要因は、子育て世帯への臨時特別給付金の終了や、住民税非課税世帯等への臨時特別給付金の給付世帯数の減等によるものです。</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普通建設事業費は、住民一人当たり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55,695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円となっており、前年度から大きく</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しました。</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主な要因は、新規整備のうち令和３年度に実施した（一財）横浜市道路建設事業団の解散に向けた補助及び資産購入事業費の減少等によるものです。</a:t>
          </a:r>
          <a:endPar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900">
              <a:effectLst/>
              <a:latin typeface="ＭＳ ゴシック" panose="020B0609070205080204" pitchFamily="49" charset="-128"/>
              <a:ea typeface="ＭＳ ゴシック" panose="020B0609070205080204" pitchFamily="49" charset="-128"/>
            </a:rPr>
            <a:t>公債費は、住民一人当たり</a:t>
          </a:r>
          <a:r>
            <a:rPr lang="en-US" altLang="ja-JP" sz="900">
              <a:effectLst/>
              <a:latin typeface="ＭＳ ゴシック" panose="020B0609070205080204" pitchFamily="49" charset="-128"/>
              <a:ea typeface="ＭＳ ゴシック" panose="020B0609070205080204" pitchFamily="49" charset="-128"/>
            </a:rPr>
            <a:t>58,310</a:t>
          </a:r>
          <a:r>
            <a:rPr lang="ja-JP" altLang="en-US" sz="900">
              <a:effectLst/>
              <a:latin typeface="ＭＳ ゴシック" panose="020B0609070205080204" pitchFamily="49" charset="-128"/>
              <a:ea typeface="ＭＳ ゴシック" panose="020B0609070205080204" pitchFamily="49" charset="-128"/>
            </a:rPr>
            <a:t>円となっており、前年度から増加しました。主な要因は、土地売払収入を減債基金に積み立てたことによる元利償還金の増等によるものです。</a:t>
          </a:r>
          <a:endParaRPr lang="ja-JP" altLang="ja-JP" sz="900">
            <a:effectLst/>
            <a:latin typeface="ＭＳ ゴシック" panose="020B0609070205080204" pitchFamily="49" charset="-128"/>
            <a:ea typeface="ＭＳ ゴシック" panose="020B0609070205080204" pitchFamily="49" charset="-128"/>
          </a:endParaRPr>
        </a:p>
        <a:p>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積立金は、住民一人当たり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4,226</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から減少しました。主な要因は、後年度の事業充当のために一時的に令和３年度に積み立てた財政調整基金積立金の減少によるものです。なお、令和４年度から令和５年度にかけて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億円の財源の年度間調整</a:t>
          </a:r>
          <a:r>
            <a:rPr kumimoji="1" lang="en-US" altLang="ja-JP" sz="900" baseline="30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を行いました。（令和３年度から令和４年度は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本市では、予算の効率的・効果的な執行等により財源を捻出し、財政調整基金に積み立てて翌年度の財源として活用しています。</a:t>
          </a:r>
          <a:endPar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900">
              <a:effectLst/>
              <a:latin typeface="ＭＳ ゴシック" panose="020B0609070205080204" pitchFamily="49" charset="-128"/>
              <a:ea typeface="ＭＳ ゴシック" panose="020B0609070205080204" pitchFamily="49" charset="-128"/>
            </a:rPr>
            <a:t>貸付金は、住民一人当たり</a:t>
          </a:r>
          <a:r>
            <a:rPr lang="en-US" altLang="ja-JP" sz="900">
              <a:effectLst/>
              <a:latin typeface="ＭＳ ゴシック" panose="020B0609070205080204" pitchFamily="49" charset="-128"/>
              <a:ea typeface="ＭＳ ゴシック" panose="020B0609070205080204" pitchFamily="49" charset="-128"/>
            </a:rPr>
            <a:t>39,297</a:t>
          </a:r>
          <a:r>
            <a:rPr lang="ja-JP" altLang="en-US" sz="900">
              <a:effectLst/>
              <a:latin typeface="ＭＳ ゴシック" panose="020B0609070205080204" pitchFamily="49" charset="-128"/>
              <a:ea typeface="ＭＳ ゴシック" panose="020B0609070205080204" pitchFamily="49" charset="-128"/>
            </a:rPr>
            <a:t>円となっており、前年度から減少しました。主な要因は、中小企業融資事業の預託金の減等によるものです。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3,753,645
3,647,015
438.01
2,107,978,321
2,072,931,560
19,803,203
982,949,142
2,330,616,953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4630"/>
          <a:ext cx="127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118473</xdr:rowOff>
    </xdr:from>
    <xdr:to>
      <xdr:col>24</xdr:col>
      <xdr:colOff>63500</xdr:colOff>
      <xdr:row>39</xdr:row>
      <xdr:rowOff>123372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80502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35033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5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12156</xdr:rowOff>
    </xdr:from>
    <xdr:to>
      <xdr:col>24</xdr:col>
      <xdr:colOff>114300</xdr:colOff>
      <xdr:row>36</xdr:row>
      <xdr:rowOff>113756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108676</xdr:rowOff>
    </xdr:from>
    <xdr:to>
      <xdr:col>19</xdr:col>
      <xdr:colOff>177800</xdr:colOff>
      <xdr:row>39</xdr:row>
      <xdr:rowOff>123372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79522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23586</xdr:rowOff>
    </xdr:from>
    <xdr:to>
      <xdr:col>20</xdr:col>
      <xdr:colOff>38100</xdr:colOff>
      <xdr:row>36</xdr:row>
      <xdr:rowOff>125186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141713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7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95613</xdr:rowOff>
    </xdr:from>
    <xdr:to>
      <xdr:col>15</xdr:col>
      <xdr:colOff>50800</xdr:colOff>
      <xdr:row>39</xdr:row>
      <xdr:rowOff>108676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7821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31750</xdr:rowOff>
    </xdr:from>
    <xdr:to>
      <xdr:col>15</xdr:col>
      <xdr:colOff>101600</xdr:colOff>
      <xdr:row>36</xdr:row>
      <xdr:rowOff>133350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95613</xdr:rowOff>
    </xdr:from>
    <xdr:to>
      <xdr:col>10</xdr:col>
      <xdr:colOff>114300</xdr:colOff>
      <xdr:row>39</xdr:row>
      <xdr:rowOff>97246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78216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162378</xdr:rowOff>
    </xdr:from>
    <xdr:to>
      <xdr:col>10</xdr:col>
      <xdr:colOff>165100</xdr:colOff>
      <xdr:row>36</xdr:row>
      <xdr:rowOff>92528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109055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3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141151</xdr:rowOff>
    </xdr:from>
    <xdr:to>
      <xdr:col>6</xdr:col>
      <xdr:colOff>38100</xdr:colOff>
      <xdr:row>36</xdr:row>
      <xdr:rowOff>71301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87828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67673</xdr:rowOff>
    </xdr:from>
    <xdr:to>
      <xdr:col>24</xdr:col>
      <xdr:colOff>114300</xdr:colOff>
      <xdr:row>39</xdr:row>
      <xdr:rowOff>169273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7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154050</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669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72572</xdr:rowOff>
    </xdr:from>
    <xdr:to>
      <xdr:col>20</xdr:col>
      <xdr:colOff>38100</xdr:colOff>
      <xdr:row>40</xdr:row>
      <xdr:rowOff>2722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75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39</xdr:row>
      <xdr:rowOff>165299</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608017" y="685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57876</xdr:rowOff>
    </xdr:from>
    <xdr:to>
      <xdr:col>15</xdr:col>
      <xdr:colOff>101600</xdr:colOff>
      <xdr:row>39</xdr:row>
      <xdr:rowOff>159476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7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39</xdr:row>
      <xdr:rowOff>150603</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83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44813</xdr:rowOff>
    </xdr:from>
    <xdr:to>
      <xdr:col>10</xdr:col>
      <xdr:colOff>165100</xdr:colOff>
      <xdr:row>39</xdr:row>
      <xdr:rowOff>146413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39</xdr:row>
      <xdr:rowOff>137540</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82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46446</xdr:rowOff>
    </xdr:from>
    <xdr:to>
      <xdr:col>6</xdr:col>
      <xdr:colOff>38100</xdr:colOff>
      <xdr:row>39</xdr:row>
      <xdr:rowOff>148046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39</xdr:row>
      <xdr:rowOff>139173</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825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95529</xdr:rowOff>
    </xdr:from>
    <xdr:to>
      <xdr:col>24</xdr:col>
      <xdr:colOff>62865</xdr:colOff>
      <xdr:row>59</xdr:row>
      <xdr:rowOff>75235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68179"/>
          <a:ext cx="1270" cy="32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79062</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75235</xdr:rowOff>
    </xdr:from>
    <xdr:to>
      <xdr:col>24</xdr:col>
      <xdr:colOff>152400</xdr:colOff>
      <xdr:row>59</xdr:row>
      <xdr:rowOff>75235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9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42206</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95529</xdr:rowOff>
    </xdr:from>
    <xdr:to>
      <xdr:col>24</xdr:col>
      <xdr:colOff>152400</xdr:colOff>
      <xdr:row>57</xdr:row>
      <xdr:rowOff>95529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6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33604</xdr:rowOff>
    </xdr:from>
    <xdr:to>
      <xdr:col>24</xdr:col>
      <xdr:colOff>63500</xdr:colOff>
      <xdr:row>59</xdr:row>
      <xdr:rowOff>63627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10149154"/>
          <a:ext cx="8382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72927</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45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50050</xdr:rowOff>
    </xdr:from>
    <xdr:to>
      <xdr:col>24</xdr:col>
      <xdr:colOff>114300</xdr:colOff>
      <xdr:row>58</xdr:row>
      <xdr:rowOff>151650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155511</xdr:rowOff>
    </xdr:from>
    <xdr:to>
      <xdr:col>19</xdr:col>
      <xdr:colOff>177800</xdr:colOff>
      <xdr:row>59</xdr:row>
      <xdr:rowOff>33604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899461"/>
          <a:ext cx="889000" cy="124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27254</xdr:rowOff>
    </xdr:from>
    <xdr:to>
      <xdr:col>20</xdr:col>
      <xdr:colOff>38100</xdr:colOff>
      <xdr:row>58</xdr:row>
      <xdr:rowOff>128854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145381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155511</xdr:rowOff>
    </xdr:from>
    <xdr:to>
      <xdr:col>15</xdr:col>
      <xdr:colOff>50800</xdr:colOff>
      <xdr:row>58</xdr:row>
      <xdr:rowOff>147562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899461"/>
          <a:ext cx="889000" cy="119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63462</xdr:rowOff>
    </xdr:from>
    <xdr:to>
      <xdr:col>15</xdr:col>
      <xdr:colOff>101600</xdr:colOff>
      <xdr:row>51</xdr:row>
      <xdr:rowOff>165062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10139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141491</xdr:rowOff>
    </xdr:from>
    <xdr:to>
      <xdr:col>10</xdr:col>
      <xdr:colOff>114300</xdr:colOff>
      <xdr:row>58</xdr:row>
      <xdr:rowOff>147562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085591"/>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109639</xdr:rowOff>
    </xdr:from>
    <xdr:to>
      <xdr:col>10</xdr:col>
      <xdr:colOff>165100</xdr:colOff>
      <xdr:row>59</xdr:row>
      <xdr:rowOff>39789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30916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124841</xdr:rowOff>
    </xdr:from>
    <xdr:to>
      <xdr:col>6</xdr:col>
      <xdr:colOff>38100</xdr:colOff>
      <xdr:row>59</xdr:row>
      <xdr:rowOff>54991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46118</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xdr:rowOff>
    </xdr:from>
    <xdr:to>
      <xdr:col>24</xdr:col>
      <xdr:colOff>114300</xdr:colOff>
      <xdr:row>59</xdr:row>
      <xdr:rowOff>114427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12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99204</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100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154254</xdr:rowOff>
    </xdr:from>
    <xdr:to>
      <xdr:col>20</xdr:col>
      <xdr:colOff>38100</xdr:colOff>
      <xdr:row>59</xdr:row>
      <xdr:rowOff>84404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75531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1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104711</xdr:rowOff>
    </xdr:from>
    <xdr:to>
      <xdr:col>15</xdr:col>
      <xdr:colOff>101600</xdr:colOff>
      <xdr:row>52</xdr:row>
      <xdr:rowOff>34861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84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25988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941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96762</xdr:rowOff>
    </xdr:from>
    <xdr:to>
      <xdr:col>10</xdr:col>
      <xdr:colOff>165100</xdr:colOff>
      <xdr:row>59</xdr:row>
      <xdr:rowOff>26912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4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43439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8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90691</xdr:rowOff>
    </xdr:from>
    <xdr:to>
      <xdr:col>6</xdr:col>
      <xdr:colOff>38100</xdr:colOff>
      <xdr:row>59</xdr:row>
      <xdr:rowOff>20841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3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37368</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81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75912</xdr:rowOff>
    </xdr:from>
    <xdr:to>
      <xdr:col>24</xdr:col>
      <xdr:colOff>62865</xdr:colOff>
      <xdr:row>78</xdr:row>
      <xdr:rowOff>88457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77412"/>
          <a:ext cx="1270" cy="138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92284</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6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88457</xdr:rowOff>
    </xdr:from>
    <xdr:to>
      <xdr:col>24</xdr:col>
      <xdr:colOff>152400</xdr:colOff>
      <xdr:row>78</xdr:row>
      <xdr:rowOff>88457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22589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5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306,976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75912</xdr:rowOff>
    </xdr:from>
    <xdr:to>
      <xdr:col>24</xdr:col>
      <xdr:colOff>152400</xdr:colOff>
      <xdr:row>70</xdr:row>
      <xdr:rowOff>75912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156662</xdr:rowOff>
    </xdr:from>
    <xdr:to>
      <xdr:col>24</xdr:col>
      <xdr:colOff>63500</xdr:colOff>
      <xdr:row>75</xdr:row>
      <xdr:rowOff>166793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015412"/>
          <a:ext cx="838200" cy="1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129791</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45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106914</xdr:rowOff>
    </xdr:from>
    <xdr:to>
      <xdr:col>24</xdr:col>
      <xdr:colOff>114300</xdr:colOff>
      <xdr:row>75</xdr:row>
      <xdr:rowOff>37064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156662</xdr:rowOff>
    </xdr:from>
    <xdr:to>
      <xdr:col>19</xdr:col>
      <xdr:colOff>177800</xdr:colOff>
      <xdr:row>77</xdr:row>
      <xdr:rowOff>19118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15412"/>
          <a:ext cx="889000" cy="20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80908</xdr:rowOff>
    </xdr:from>
    <xdr:to>
      <xdr:col>20</xdr:col>
      <xdr:colOff>38100</xdr:colOff>
      <xdr:row>75</xdr:row>
      <xdr:rowOff>11058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7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27585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4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19118</xdr:rowOff>
    </xdr:from>
    <xdr:to>
      <xdr:col>15</xdr:col>
      <xdr:colOff>50800</xdr:colOff>
      <xdr:row>77</xdr:row>
      <xdr:rowOff>74211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20768"/>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150521</xdr:rowOff>
    </xdr:from>
    <xdr:to>
      <xdr:col>15</xdr:col>
      <xdr:colOff>101600</xdr:colOff>
      <xdr:row>76</xdr:row>
      <xdr:rowOff>80671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0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97198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8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74211</xdr:rowOff>
    </xdr:from>
    <xdr:to>
      <xdr:col>10</xdr:col>
      <xdr:colOff>114300</xdr:colOff>
      <xdr:row>77</xdr:row>
      <xdr:rowOff>123379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75861"/>
          <a:ext cx="889000" cy="4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40629</xdr:rowOff>
    </xdr:from>
    <xdr:to>
      <xdr:col>10</xdr:col>
      <xdr:colOff>165100</xdr:colOff>
      <xdr:row>76</xdr:row>
      <xdr:rowOff>142229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7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4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95172</xdr:rowOff>
    </xdr:from>
    <xdr:to>
      <xdr:col>6</xdr:col>
      <xdr:colOff>38100</xdr:colOff>
      <xdr:row>77</xdr:row>
      <xdr:rowOff>25322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41849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0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115994</xdr:rowOff>
    </xdr:from>
    <xdr:to>
      <xdr:col>24</xdr:col>
      <xdr:colOff>114300</xdr:colOff>
      <xdr:row>76</xdr:row>
      <xdr:rowOff>46143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747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94421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5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105862</xdr:rowOff>
    </xdr:from>
    <xdr:to>
      <xdr:col>20</xdr:col>
      <xdr:colOff>38100</xdr:colOff>
      <xdr:row>76</xdr:row>
      <xdr:rowOff>36012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6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27139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5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139768</xdr:rowOff>
    </xdr:from>
    <xdr:to>
      <xdr:col>15</xdr:col>
      <xdr:colOff>101600</xdr:colOff>
      <xdr:row>77</xdr:row>
      <xdr:rowOff>69918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6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61045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6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23411</xdr:rowOff>
    </xdr:from>
    <xdr:to>
      <xdr:col>10</xdr:col>
      <xdr:colOff>165100</xdr:colOff>
      <xdr:row>77</xdr:row>
      <xdr:rowOff>125011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2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116138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17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72579</xdr:rowOff>
    </xdr:from>
    <xdr:to>
      <xdr:col>6</xdr:col>
      <xdr:colOff>38100</xdr:colOff>
      <xdr:row>78</xdr:row>
      <xdr:rowOff>2729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7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165306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6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53129</xdr:rowOff>
    </xdr:from>
    <xdr:to>
      <xdr:col>24</xdr:col>
      <xdr:colOff>62865</xdr:colOff>
      <xdr:row>95</xdr:row>
      <xdr:rowOff>110759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3629"/>
          <a:ext cx="1270" cy="91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114586</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40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110759</xdr:rowOff>
    </xdr:from>
    <xdr:to>
      <xdr:col>24</xdr:col>
      <xdr:colOff>152400</xdr:colOff>
      <xdr:row>95</xdr:row>
      <xdr:rowOff>110759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3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171256</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53129</xdr:rowOff>
    </xdr:from>
    <xdr:to>
      <xdr:col>24</xdr:col>
      <xdr:colOff>152400</xdr:colOff>
      <xdr:row>90</xdr:row>
      <xdr:rowOff>53129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62250</xdr:rowOff>
    </xdr:from>
    <xdr:to>
      <xdr:col>24</xdr:col>
      <xdr:colOff>63500</xdr:colOff>
      <xdr:row>95</xdr:row>
      <xdr:rowOff>83807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350000"/>
          <a:ext cx="838200" cy="2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168287</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5941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145410</xdr:rowOff>
    </xdr:from>
    <xdr:to>
      <xdr:col>24</xdr:col>
      <xdr:colOff>114300</xdr:colOff>
      <xdr:row>94</xdr:row>
      <xdr:rowOff>75560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0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62250</xdr:rowOff>
    </xdr:from>
    <xdr:to>
      <xdr:col>19</xdr:col>
      <xdr:colOff>177800</xdr:colOff>
      <xdr:row>97</xdr:row>
      <xdr:rowOff>57975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350000"/>
          <a:ext cx="889000" cy="33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7632</xdr:rowOff>
    </xdr:from>
    <xdr:to>
      <xdr:col>20</xdr:col>
      <xdr:colOff>38100</xdr:colOff>
      <xdr:row>94</xdr:row>
      <xdr:rowOff>109232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12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125759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589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57975</xdr:rowOff>
    </xdr:from>
    <xdr:to>
      <xdr:col>15</xdr:col>
      <xdr:colOff>50800</xdr:colOff>
      <xdr:row>97</xdr:row>
      <xdr:rowOff>153005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88625"/>
          <a:ext cx="889000" cy="9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23064</xdr:rowOff>
    </xdr:from>
    <xdr:to>
      <xdr:col>15</xdr:col>
      <xdr:colOff>101600</xdr:colOff>
      <xdr:row>96</xdr:row>
      <xdr:rowOff>124664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141191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5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153005</xdr:rowOff>
    </xdr:from>
    <xdr:to>
      <xdr:col>10</xdr:col>
      <xdr:colOff>114300</xdr:colOff>
      <xdr:row>97</xdr:row>
      <xdr:rowOff>155702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83655"/>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76212</xdr:rowOff>
    </xdr:from>
    <xdr:to>
      <xdr:col>10</xdr:col>
      <xdr:colOff>165100</xdr:colOff>
      <xdr:row>97</xdr:row>
      <xdr:rowOff>6362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3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22889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1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97656</xdr:rowOff>
    </xdr:from>
    <xdr:to>
      <xdr:col>6</xdr:col>
      <xdr:colOff>38100</xdr:colOff>
      <xdr:row>97</xdr:row>
      <xdr:rowOff>27806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44333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33007</xdr:rowOff>
    </xdr:from>
    <xdr:to>
      <xdr:col>24</xdr:col>
      <xdr:colOff>114300</xdr:colOff>
      <xdr:row>95</xdr:row>
      <xdr:rowOff>134607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32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119384</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23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11450</xdr:rowOff>
    </xdr:from>
    <xdr:to>
      <xdr:col>20</xdr:col>
      <xdr:colOff>38100</xdr:colOff>
      <xdr:row>95</xdr:row>
      <xdr:rowOff>113050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104177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39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7175</xdr:rowOff>
    </xdr:from>
    <xdr:to>
      <xdr:col>15</xdr:col>
      <xdr:colOff>101600</xdr:colOff>
      <xdr:row>97</xdr:row>
      <xdr:rowOff>108775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3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99902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102205</xdr:rowOff>
    </xdr:from>
    <xdr:to>
      <xdr:col>10</xdr:col>
      <xdr:colOff>165100</xdr:colOff>
      <xdr:row>98</xdr:row>
      <xdr:rowOff>32355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23482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2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104902</xdr:rowOff>
    </xdr:from>
    <xdr:to>
      <xdr:col>6</xdr:col>
      <xdr:colOff>38100</xdr:colOff>
      <xdr:row>98</xdr:row>
      <xdr:rowOff>35052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26179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2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78740</xdr:rowOff>
    </xdr:from>
    <xdr:to>
      <xdr:col>54</xdr:col>
      <xdr:colOff>189865</xdr:colOff>
      <xdr:row>39</xdr:row>
      <xdr:rowOff>16510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93690"/>
          <a:ext cx="1270" cy="130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20337</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06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16510</xdr:rowOff>
    </xdr:from>
    <xdr:to>
      <xdr:col>55</xdr:col>
      <xdr:colOff>88900</xdr:colOff>
      <xdr:row>39</xdr:row>
      <xdr:rowOff>16510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0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25417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78740</xdr:rowOff>
    </xdr:from>
    <xdr:to>
      <xdr:col>55</xdr:col>
      <xdr:colOff>88900</xdr:colOff>
      <xdr:row>31</xdr:row>
      <xdr:rowOff>78740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9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68580</xdr:rowOff>
    </xdr:from>
    <xdr:to>
      <xdr:col>55</xdr:col>
      <xdr:colOff>0</xdr:colOff>
      <xdr:row>35</xdr:row>
      <xdr:rowOff>128270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069330"/>
          <a:ext cx="8382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31767</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039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53340</xdr:rowOff>
    </xdr:from>
    <xdr:to>
      <xdr:col>55</xdr:col>
      <xdr:colOff>50800</xdr:colOff>
      <xdr:row>36</xdr:row>
      <xdr:rowOff>154940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128270</xdr:rowOff>
    </xdr:from>
    <xdr:to>
      <xdr:col>50</xdr:col>
      <xdr:colOff>114300</xdr:colOff>
      <xdr:row>36</xdr:row>
      <xdr:rowOff>29210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1290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2540</xdr:rowOff>
    </xdr:from>
    <xdr:to>
      <xdr:col>50</xdr:col>
      <xdr:colOff>165100</xdr:colOff>
      <xdr:row>36</xdr:row>
      <xdr:rowOff>104140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95267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6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29210</xdr:rowOff>
    </xdr:from>
    <xdr:to>
      <xdr:col>45</xdr:col>
      <xdr:colOff>177800</xdr:colOff>
      <xdr:row>36</xdr:row>
      <xdr:rowOff>119380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201410"/>
          <a:ext cx="8890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152400</xdr:rowOff>
    </xdr:from>
    <xdr:to>
      <xdr:col>46</xdr:col>
      <xdr:colOff>38100</xdr:colOff>
      <xdr:row>36</xdr:row>
      <xdr:rowOff>82550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73677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4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119380</xdr:rowOff>
    </xdr:from>
    <xdr:to>
      <xdr:col>41</xdr:col>
      <xdr:colOff>50800</xdr:colOff>
      <xdr:row>36</xdr:row>
      <xdr:rowOff>120650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2915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60960</xdr:rowOff>
    </xdr:from>
    <xdr:to>
      <xdr:col>41</xdr:col>
      <xdr:colOff>101600</xdr:colOff>
      <xdr:row>36</xdr:row>
      <xdr:rowOff>162560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7637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00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52070</xdr:rowOff>
    </xdr:from>
    <xdr:to>
      <xdr:col>36</xdr:col>
      <xdr:colOff>165100</xdr:colOff>
      <xdr:row>36</xdr:row>
      <xdr:rowOff>153670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170197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5999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17780</xdr:rowOff>
    </xdr:from>
    <xdr:to>
      <xdr:col>55</xdr:col>
      <xdr:colOff>50800</xdr:colOff>
      <xdr:row>35</xdr:row>
      <xdr:rowOff>119380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40657</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869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77470</xdr:rowOff>
    </xdr:from>
    <xdr:to>
      <xdr:col>50</xdr:col>
      <xdr:colOff>165100</xdr:colOff>
      <xdr:row>36</xdr:row>
      <xdr:rowOff>7620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24147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5853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149860</xdr:rowOff>
    </xdr:from>
    <xdr:to>
      <xdr:col>46</xdr:col>
      <xdr:colOff>38100</xdr:colOff>
      <xdr:row>36</xdr:row>
      <xdr:rowOff>80010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96537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5925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68580</xdr:rowOff>
    </xdr:from>
    <xdr:to>
      <xdr:col>41</xdr:col>
      <xdr:colOff>101600</xdr:colOff>
      <xdr:row>36</xdr:row>
      <xdr:rowOff>170180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161307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69850</xdr:rowOff>
    </xdr:from>
    <xdr:to>
      <xdr:col>36</xdr:col>
      <xdr:colOff>165100</xdr:colOff>
      <xdr:row>37</xdr:row>
      <xdr:rowOff>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162577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33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126238</xdr:rowOff>
    </xdr:from>
    <xdr:to>
      <xdr:col>54</xdr:col>
      <xdr:colOff>189865</xdr:colOff>
      <xdr:row>59</xdr:row>
      <xdr:rowOff>39624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70188"/>
          <a:ext cx="1270" cy="12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72915</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4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126238</xdr:rowOff>
    </xdr:from>
    <xdr:to>
      <xdr:col>55</xdr:col>
      <xdr:colOff>88900</xdr:colOff>
      <xdr:row>51</xdr:row>
      <xdr:rowOff>126238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7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150114</xdr:rowOff>
    </xdr:from>
    <xdr:to>
      <xdr:col>55</xdr:col>
      <xdr:colOff>0</xdr:colOff>
      <xdr:row>58</xdr:row>
      <xdr:rowOff>156464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94214"/>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74058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75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51181</xdr:rowOff>
    </xdr:from>
    <xdr:to>
      <xdr:col>55</xdr:col>
      <xdr:colOff>50800</xdr:colOff>
      <xdr:row>57</xdr:row>
      <xdr:rowOff>152781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154051</xdr:rowOff>
    </xdr:from>
    <xdr:to>
      <xdr:col>50</xdr:col>
      <xdr:colOff>114300</xdr:colOff>
      <xdr:row>58</xdr:row>
      <xdr:rowOff>156464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9815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52451</xdr:rowOff>
    </xdr:from>
    <xdr:to>
      <xdr:col>50</xdr:col>
      <xdr:colOff>165100</xdr:colOff>
      <xdr:row>57</xdr:row>
      <xdr:rowOff>154051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170578</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6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154051</xdr:rowOff>
    </xdr:from>
    <xdr:to>
      <xdr:col>45</xdr:col>
      <xdr:colOff>177800</xdr:colOff>
      <xdr:row>58</xdr:row>
      <xdr:rowOff>154432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9815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5224</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154432</xdr:rowOff>
    </xdr:from>
    <xdr:to>
      <xdr:col>41</xdr:col>
      <xdr:colOff>50800</xdr:colOff>
      <xdr:row>58</xdr:row>
      <xdr:rowOff>154432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985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5224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71628</xdr:rowOff>
    </xdr:from>
    <xdr:to>
      <xdr:col>36</xdr:col>
      <xdr:colOff>165100</xdr:colOff>
      <xdr:row>58</xdr:row>
      <xdr:rowOff>1778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18305</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99314</xdr:rowOff>
    </xdr:from>
    <xdr:to>
      <xdr:col>55</xdr:col>
      <xdr:colOff>50800</xdr:colOff>
      <xdr:row>59</xdr:row>
      <xdr:rowOff>29464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4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14241</xdr:rowOff>
    </xdr:from>
    <xdr:ext cx="378565"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5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105664</xdr:rowOff>
    </xdr:from>
    <xdr:to>
      <xdr:col>50</xdr:col>
      <xdr:colOff>165100</xdr:colOff>
      <xdr:row>59</xdr:row>
      <xdr:rowOff>35814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26941</xdr:rowOff>
    </xdr:from>
    <xdr:ext cx="378565"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50017" y="10142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103251</xdr:rowOff>
    </xdr:from>
    <xdr:to>
      <xdr:col>46</xdr:col>
      <xdr:colOff>38100</xdr:colOff>
      <xdr:row>59</xdr:row>
      <xdr:rowOff>33401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4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24528</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61017" y="10140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103632</xdr:rowOff>
    </xdr:from>
    <xdr:to>
      <xdr:col>41</xdr:col>
      <xdr:colOff>101600</xdr:colOff>
      <xdr:row>59</xdr:row>
      <xdr:rowOff>33782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24909</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2017" y="10140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103632</xdr:rowOff>
    </xdr:from>
    <xdr:to>
      <xdr:col>36</xdr:col>
      <xdr:colOff>165100</xdr:colOff>
      <xdr:row>59</xdr:row>
      <xdr:rowOff>33782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24909</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3017" y="10140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113443</xdr:rowOff>
    </xdr:from>
    <xdr:to>
      <xdr:col>54</xdr:col>
      <xdr:colOff>189865</xdr:colOff>
      <xdr:row>79</xdr:row>
      <xdr:rowOff>59679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14943"/>
          <a:ext cx="1270" cy="148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63506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59679</xdr:rowOff>
    </xdr:from>
    <xdr:to>
      <xdr:col>55</xdr:col>
      <xdr:colOff>88900</xdr:colOff>
      <xdr:row>79</xdr:row>
      <xdr:rowOff>59679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0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60120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9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113443</xdr:rowOff>
    </xdr:from>
    <xdr:to>
      <xdr:col>55</xdr:col>
      <xdr:colOff>88900</xdr:colOff>
      <xdr:row>70</xdr:row>
      <xdr:rowOff>113443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14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166740</xdr:rowOff>
    </xdr:from>
    <xdr:to>
      <xdr:col>55</xdr:col>
      <xdr:colOff>0</xdr:colOff>
      <xdr:row>76</xdr:row>
      <xdr:rowOff>112040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025490"/>
          <a:ext cx="838200" cy="11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112884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43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134457</xdr:rowOff>
    </xdr:from>
    <xdr:to>
      <xdr:col>55</xdr:col>
      <xdr:colOff>50800</xdr:colOff>
      <xdr:row>77</xdr:row>
      <xdr:rowOff>64607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111963</xdr:rowOff>
    </xdr:from>
    <xdr:to>
      <xdr:col>50</xdr:col>
      <xdr:colOff>114300</xdr:colOff>
      <xdr:row>75</xdr:row>
      <xdr:rowOff>166740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970713"/>
          <a:ext cx="889000" cy="5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16923</xdr:rowOff>
    </xdr:from>
    <xdr:to>
      <xdr:col>50</xdr:col>
      <xdr:colOff>165100</xdr:colOff>
      <xdr:row>76</xdr:row>
      <xdr:rowOff>118523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109650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3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111963</xdr:rowOff>
    </xdr:from>
    <xdr:to>
      <xdr:col>45</xdr:col>
      <xdr:colOff>177800</xdr:colOff>
      <xdr:row>78</xdr:row>
      <xdr:rowOff>111789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970713"/>
          <a:ext cx="889000" cy="51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45771</xdr:rowOff>
    </xdr:from>
    <xdr:to>
      <xdr:col>46</xdr:col>
      <xdr:colOff>38100</xdr:colOff>
      <xdr:row>76</xdr:row>
      <xdr:rowOff>147371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138498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111789</xdr:rowOff>
    </xdr:from>
    <xdr:to>
      <xdr:col>41</xdr:col>
      <xdr:colOff>50800</xdr:colOff>
      <xdr:row>78</xdr:row>
      <xdr:rowOff>126299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84889"/>
          <a:ext cx="889000" cy="1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132922</xdr:rowOff>
    </xdr:from>
    <xdr:to>
      <xdr:col>41</xdr:col>
      <xdr:colOff>101600</xdr:colOff>
      <xdr:row>78</xdr:row>
      <xdr:rowOff>63072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79599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143568</xdr:rowOff>
    </xdr:from>
    <xdr:to>
      <xdr:col>36</xdr:col>
      <xdr:colOff>165100</xdr:colOff>
      <xdr:row>78</xdr:row>
      <xdr:rowOff>73718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90245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61240</xdr:rowOff>
    </xdr:from>
    <xdr:to>
      <xdr:col>55</xdr:col>
      <xdr:colOff>50800</xdr:colOff>
      <xdr:row>76</xdr:row>
      <xdr:rowOff>162840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0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84117</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94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115940</xdr:rowOff>
    </xdr:from>
    <xdr:to>
      <xdr:col>50</xdr:col>
      <xdr:colOff>165100</xdr:colOff>
      <xdr:row>76</xdr:row>
      <xdr:rowOff>46090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9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62617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74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61163</xdr:rowOff>
    </xdr:from>
    <xdr:to>
      <xdr:col>46</xdr:col>
      <xdr:colOff>38100</xdr:colOff>
      <xdr:row>75</xdr:row>
      <xdr:rowOff>162762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9199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7840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69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60989</xdr:rowOff>
    </xdr:from>
    <xdr:to>
      <xdr:col>41</xdr:col>
      <xdr:colOff>101600</xdr:colOff>
      <xdr:row>78</xdr:row>
      <xdr:rowOff>162589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3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153716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2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75499</xdr:rowOff>
    </xdr:from>
    <xdr:to>
      <xdr:col>36</xdr:col>
      <xdr:colOff>165100</xdr:colOff>
      <xdr:row>79</xdr:row>
      <xdr:rowOff>5649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4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168226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5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160548</xdr:rowOff>
    </xdr:from>
    <xdr:to>
      <xdr:col>54</xdr:col>
      <xdr:colOff>189865</xdr:colOff>
      <xdr:row>98</xdr:row>
      <xdr:rowOff>122396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62498"/>
          <a:ext cx="1270" cy="116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126223</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122396</xdr:rowOff>
    </xdr:from>
    <xdr:to>
      <xdr:col>55</xdr:col>
      <xdr:colOff>88900</xdr:colOff>
      <xdr:row>98</xdr:row>
      <xdr:rowOff>122396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2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107225</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3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160548</xdr:rowOff>
    </xdr:from>
    <xdr:to>
      <xdr:col>55</xdr:col>
      <xdr:colOff>88900</xdr:colOff>
      <xdr:row>91</xdr:row>
      <xdr:rowOff>160548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86847</xdr:rowOff>
    </xdr:from>
    <xdr:to>
      <xdr:col>55</xdr:col>
      <xdr:colOff>0</xdr:colOff>
      <xdr:row>95</xdr:row>
      <xdr:rowOff>89430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5688797"/>
          <a:ext cx="838200" cy="68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29847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14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6970</xdr:rowOff>
    </xdr:from>
    <xdr:to>
      <xdr:col>55</xdr:col>
      <xdr:colOff>50800</xdr:colOff>
      <xdr:row>95</xdr:row>
      <xdr:rowOff>108570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86847</xdr:rowOff>
    </xdr:from>
    <xdr:to>
      <xdr:col>50</xdr:col>
      <xdr:colOff>114300</xdr:colOff>
      <xdr:row>95</xdr:row>
      <xdr:rowOff>32876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5688797"/>
          <a:ext cx="889000" cy="63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119830</xdr:rowOff>
    </xdr:from>
    <xdr:to>
      <xdr:col>50</xdr:col>
      <xdr:colOff>165100</xdr:colOff>
      <xdr:row>95</xdr:row>
      <xdr:rowOff>49980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41107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32876</xdr:rowOff>
    </xdr:from>
    <xdr:to>
      <xdr:col>45</xdr:col>
      <xdr:colOff>177800</xdr:colOff>
      <xdr:row>95</xdr:row>
      <xdr:rowOff>56032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320626"/>
          <a:ext cx="889000" cy="2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62748</xdr:rowOff>
    </xdr:from>
    <xdr:to>
      <xdr:col>46</xdr:col>
      <xdr:colOff>38100</xdr:colOff>
      <xdr:row>95</xdr:row>
      <xdr:rowOff>164348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155475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22977</xdr:rowOff>
    </xdr:from>
    <xdr:to>
      <xdr:col>41</xdr:col>
      <xdr:colOff>50800</xdr:colOff>
      <xdr:row>95</xdr:row>
      <xdr:rowOff>56032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310727"/>
          <a:ext cx="8890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85700</xdr:rowOff>
    </xdr:from>
    <xdr:to>
      <xdr:col>41</xdr:col>
      <xdr:colOff>101600</xdr:colOff>
      <xdr:row>96</xdr:row>
      <xdr:rowOff>15850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6977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76853</xdr:rowOff>
    </xdr:from>
    <xdr:to>
      <xdr:col>36</xdr:col>
      <xdr:colOff>165100</xdr:colOff>
      <xdr:row>96</xdr:row>
      <xdr:rowOff>7003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169580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38630</xdr:rowOff>
    </xdr:from>
    <xdr:to>
      <xdr:col>55</xdr:col>
      <xdr:colOff>50800</xdr:colOff>
      <xdr:row>95</xdr:row>
      <xdr:rowOff>140230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32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17057</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30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36047</xdr:rowOff>
    </xdr:from>
    <xdr:to>
      <xdr:col>50</xdr:col>
      <xdr:colOff>165100</xdr:colOff>
      <xdr:row>91</xdr:row>
      <xdr:rowOff>137647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563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154174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41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153526</xdr:rowOff>
    </xdr:from>
    <xdr:to>
      <xdr:col>46</xdr:col>
      <xdr:colOff>38100</xdr:colOff>
      <xdr:row>95</xdr:row>
      <xdr:rowOff>83676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26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100203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04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5232</xdr:rowOff>
    </xdr:from>
    <xdr:to>
      <xdr:col>41</xdr:col>
      <xdr:colOff>101600</xdr:colOff>
      <xdr:row>95</xdr:row>
      <xdr:rowOff>106832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29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123359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06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143627</xdr:rowOff>
    </xdr:from>
    <xdr:to>
      <xdr:col>36</xdr:col>
      <xdr:colOff>165100</xdr:colOff>
      <xdr:row>95</xdr:row>
      <xdr:rowOff>73777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25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90304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03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30135</xdr:rowOff>
    </xdr:from>
    <xdr:to>
      <xdr:col>85</xdr:col>
      <xdr:colOff>126364</xdr:colOff>
      <xdr:row>39</xdr:row>
      <xdr:rowOff>1070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45085"/>
          <a:ext cx="1269" cy="134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4897</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1070</xdr:rowOff>
    </xdr:from>
    <xdr:to>
      <xdr:col>86</xdr:col>
      <xdr:colOff>25400</xdr:colOff>
      <xdr:row>39</xdr:row>
      <xdr:rowOff>1070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8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148262</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30135</xdr:rowOff>
    </xdr:from>
    <xdr:to>
      <xdr:col>86</xdr:col>
      <xdr:colOff>25400</xdr:colOff>
      <xdr:row>31</xdr:row>
      <xdr:rowOff>30135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134965</xdr:rowOff>
    </xdr:from>
    <xdr:to>
      <xdr:col>85</xdr:col>
      <xdr:colOff>127000</xdr:colOff>
      <xdr:row>36</xdr:row>
      <xdr:rowOff>69650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135715"/>
          <a:ext cx="8382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60505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5889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37628</xdr:rowOff>
    </xdr:from>
    <xdr:to>
      <xdr:col>85</xdr:col>
      <xdr:colOff>177800</xdr:colOff>
      <xdr:row>35</xdr:row>
      <xdr:rowOff>139228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0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69650</xdr:rowOff>
    </xdr:from>
    <xdr:to>
      <xdr:col>81</xdr:col>
      <xdr:colOff>50800</xdr:colOff>
      <xdr:row>36</xdr:row>
      <xdr:rowOff>70140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241850"/>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170869</xdr:rowOff>
    </xdr:from>
    <xdr:to>
      <xdr:col>81</xdr:col>
      <xdr:colOff>101600</xdr:colOff>
      <xdr:row>35</xdr:row>
      <xdr:rowOff>101019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117546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77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64589</xdr:rowOff>
    </xdr:from>
    <xdr:to>
      <xdr:col>76</xdr:col>
      <xdr:colOff>114300</xdr:colOff>
      <xdr:row>36</xdr:row>
      <xdr:rowOff>70140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065339"/>
          <a:ext cx="889000" cy="17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29137</xdr:rowOff>
    </xdr:from>
    <xdr:to>
      <xdr:col>76</xdr:col>
      <xdr:colOff>165100</xdr:colOff>
      <xdr:row>35</xdr:row>
      <xdr:rowOff>130737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147264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80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64589</xdr:rowOff>
    </xdr:from>
    <xdr:to>
      <xdr:col>71</xdr:col>
      <xdr:colOff>177800</xdr:colOff>
      <xdr:row>36</xdr:row>
      <xdr:rowOff>122555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065339"/>
          <a:ext cx="889000" cy="22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105555</xdr:rowOff>
    </xdr:from>
    <xdr:to>
      <xdr:col>72</xdr:col>
      <xdr:colOff>38100</xdr:colOff>
      <xdr:row>35</xdr:row>
      <xdr:rowOff>35705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52232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7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48895</xdr:rowOff>
    </xdr:from>
    <xdr:to>
      <xdr:col>67</xdr:col>
      <xdr:colOff>101600</xdr:colOff>
      <xdr:row>35</xdr:row>
      <xdr:rowOff>150495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167022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8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84165</xdr:rowOff>
    </xdr:from>
    <xdr:to>
      <xdr:col>85</xdr:col>
      <xdr:colOff>177800</xdr:colOff>
      <xdr:row>36</xdr:row>
      <xdr:rowOff>14315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08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62592</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06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18850</xdr:rowOff>
    </xdr:from>
    <xdr:to>
      <xdr:col>81</xdr:col>
      <xdr:colOff>101600</xdr:colOff>
      <xdr:row>36</xdr:row>
      <xdr:rowOff>120450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19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111577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28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19340</xdr:rowOff>
    </xdr:from>
    <xdr:to>
      <xdr:col>76</xdr:col>
      <xdr:colOff>165100</xdr:colOff>
      <xdr:row>36</xdr:row>
      <xdr:rowOff>120940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1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112067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28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13789</xdr:rowOff>
    </xdr:from>
    <xdr:to>
      <xdr:col>72</xdr:col>
      <xdr:colOff>38100</xdr:colOff>
      <xdr:row>35</xdr:row>
      <xdr:rowOff>115389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01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106516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10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71755</xdr:rowOff>
    </xdr:from>
    <xdr:to>
      <xdr:col>67</xdr:col>
      <xdr:colOff>101600</xdr:colOff>
      <xdr:row>37</xdr:row>
      <xdr:rowOff>1905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164482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33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149339</xdr:rowOff>
    </xdr:from>
    <xdr:to>
      <xdr:col>85</xdr:col>
      <xdr:colOff>126364</xdr:colOff>
      <xdr:row>59</xdr:row>
      <xdr:rowOff>16866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893289"/>
          <a:ext cx="1269" cy="123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20693</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16866</xdr:rowOff>
    </xdr:from>
    <xdr:to>
      <xdr:col>86</xdr:col>
      <xdr:colOff>25400</xdr:colOff>
      <xdr:row>59</xdr:row>
      <xdr:rowOff>16866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3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96016</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6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103,247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149339</xdr:rowOff>
    </xdr:from>
    <xdr:to>
      <xdr:col>86</xdr:col>
      <xdr:colOff>25400</xdr:colOff>
      <xdr:row>51</xdr:row>
      <xdr:rowOff>149339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23761</xdr:rowOff>
    </xdr:from>
    <xdr:to>
      <xdr:col>85</xdr:col>
      <xdr:colOff>127000</xdr:colOff>
      <xdr:row>55</xdr:row>
      <xdr:rowOff>155969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453511"/>
          <a:ext cx="838200" cy="13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58132</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144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35255</xdr:rowOff>
    </xdr:from>
    <xdr:to>
      <xdr:col>85</xdr:col>
      <xdr:colOff>177800</xdr:colOff>
      <xdr:row>54</xdr:row>
      <xdr:rowOff>136855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28791</xdr:rowOff>
    </xdr:from>
    <xdr:to>
      <xdr:col>81</xdr:col>
      <xdr:colOff>50800</xdr:colOff>
      <xdr:row>55</xdr:row>
      <xdr:rowOff>155969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458541"/>
          <a:ext cx="889000" cy="1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109931</xdr:rowOff>
    </xdr:from>
    <xdr:to>
      <xdr:col>81</xdr:col>
      <xdr:colOff>101600</xdr:colOff>
      <xdr:row>55</xdr:row>
      <xdr:rowOff>40081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56608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1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28791</xdr:rowOff>
    </xdr:from>
    <xdr:to>
      <xdr:col>76</xdr:col>
      <xdr:colOff>114300</xdr:colOff>
      <xdr:row>56</xdr:row>
      <xdr:rowOff>162675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458541"/>
          <a:ext cx="889000" cy="30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30835</xdr:rowOff>
    </xdr:from>
    <xdr:to>
      <xdr:col>76</xdr:col>
      <xdr:colOff>165100</xdr:colOff>
      <xdr:row>54</xdr:row>
      <xdr:rowOff>132435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148962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162675</xdr:rowOff>
    </xdr:from>
    <xdr:to>
      <xdr:col>71</xdr:col>
      <xdr:colOff>177800</xdr:colOff>
      <xdr:row>57</xdr:row>
      <xdr:rowOff>5855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763875"/>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73889</xdr:rowOff>
    </xdr:from>
    <xdr:to>
      <xdr:col>72</xdr:col>
      <xdr:colOff>38100</xdr:colOff>
      <xdr:row>56</xdr:row>
      <xdr:rowOff>4039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20566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13157</xdr:rowOff>
    </xdr:from>
    <xdr:to>
      <xdr:col>67</xdr:col>
      <xdr:colOff>101600</xdr:colOff>
      <xdr:row>56</xdr:row>
      <xdr:rowOff>114757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131284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3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144411</xdr:rowOff>
    </xdr:from>
    <xdr:to>
      <xdr:col>85</xdr:col>
      <xdr:colOff>177800</xdr:colOff>
      <xdr:row>55</xdr:row>
      <xdr:rowOff>74561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40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122838</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38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105169</xdr:rowOff>
    </xdr:from>
    <xdr:to>
      <xdr:col>81</xdr:col>
      <xdr:colOff>101600</xdr:colOff>
      <xdr:row>56</xdr:row>
      <xdr:rowOff>35319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53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26446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62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149441</xdr:rowOff>
    </xdr:from>
    <xdr:to>
      <xdr:col>76</xdr:col>
      <xdr:colOff>165100</xdr:colOff>
      <xdr:row>55</xdr:row>
      <xdr:rowOff>79591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40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70718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50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111875</xdr:rowOff>
    </xdr:from>
    <xdr:to>
      <xdr:col>72</xdr:col>
      <xdr:colOff>38100</xdr:colOff>
      <xdr:row>57</xdr:row>
      <xdr:rowOff>42025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71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33152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80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126505</xdr:rowOff>
    </xdr:from>
    <xdr:to>
      <xdr:col>67</xdr:col>
      <xdr:colOff>101600</xdr:colOff>
      <xdr:row>57</xdr:row>
      <xdr:rowOff>56655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7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47782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8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52015</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224965"/>
          <a:ext cx="1269" cy="1418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170142</xdr:rowOff>
    </xdr:from>
    <xdr:ext cx="469744"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0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52015</xdr:rowOff>
    </xdr:from>
    <xdr:to>
      <xdr:col>86</xdr:col>
      <xdr:colOff>25400</xdr:colOff>
      <xdr:row>71</xdr:row>
      <xdr:rowOff>52015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99367</xdr:rowOff>
    </xdr:from>
    <xdr:ext cx="378565"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01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76490</xdr:rowOff>
    </xdr:from>
    <xdr:to>
      <xdr:col>85</xdr:col>
      <xdr:colOff>177800</xdr:colOff>
      <xdr:row>79</xdr:row>
      <xdr:rowOff>6640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38953</xdr:rowOff>
    </xdr:from>
    <xdr:to>
      <xdr:col>81</xdr:col>
      <xdr:colOff>50800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3503"/>
          <a:ext cx="889000" cy="5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66694</xdr:rowOff>
    </xdr:from>
    <xdr:to>
      <xdr:col>81</xdr:col>
      <xdr:colOff>101600</xdr:colOff>
      <xdr:row>78</xdr:row>
      <xdr:rowOff>168294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13371</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215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38953</xdr:rowOff>
    </xdr:from>
    <xdr:to>
      <xdr:col>76</xdr:col>
      <xdr:colOff>114300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83503"/>
          <a:ext cx="889000" cy="5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563</xdr:rowOff>
    </xdr:from>
    <xdr:to>
      <xdr:col>76</xdr:col>
      <xdr:colOff>165100</xdr:colOff>
      <xdr:row>78</xdr:row>
      <xdr:rowOff>102163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118690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1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118455</xdr:rowOff>
    </xdr:from>
    <xdr:to>
      <xdr:col>72</xdr:col>
      <xdr:colOff>38100</xdr:colOff>
      <xdr:row>78</xdr:row>
      <xdr:rowOff>48605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3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65132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09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154541</xdr:rowOff>
    </xdr:from>
    <xdr:to>
      <xdr:col>67</xdr:col>
      <xdr:colOff>101600</xdr:colOff>
      <xdr:row>78</xdr:row>
      <xdr:rowOff>84691</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101218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13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159603</xdr:rowOff>
    </xdr:from>
    <xdr:to>
      <xdr:col>76</xdr:col>
      <xdr:colOff>165100</xdr:colOff>
      <xdr:row>79</xdr:row>
      <xdr:rowOff>89753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80880</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625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138595</xdr:rowOff>
    </xdr:from>
    <xdr:to>
      <xdr:col>85</xdr:col>
      <xdr:colOff>126364</xdr:colOff>
      <xdr:row>99</xdr:row>
      <xdr:rowOff>1588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40545"/>
          <a:ext cx="1269" cy="123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5415</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7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xdr:rowOff>
    </xdr:from>
    <xdr:to>
      <xdr:col>86</xdr:col>
      <xdr:colOff>25400</xdr:colOff>
      <xdr:row>99</xdr:row>
      <xdr:rowOff>1588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85272</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51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138595</xdr:rowOff>
    </xdr:from>
    <xdr:to>
      <xdr:col>86</xdr:col>
      <xdr:colOff>25400</xdr:colOff>
      <xdr:row>91</xdr:row>
      <xdr:rowOff>138595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4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30353</xdr:rowOff>
    </xdr:from>
    <xdr:to>
      <xdr:col>85</xdr:col>
      <xdr:colOff>127000</xdr:colOff>
      <xdr:row>96</xdr:row>
      <xdr:rowOff>107505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318103"/>
          <a:ext cx="838200" cy="24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166273</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82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16396</xdr:rowOff>
    </xdr:from>
    <xdr:to>
      <xdr:col>85</xdr:col>
      <xdr:colOff>177800</xdr:colOff>
      <xdr:row>95</xdr:row>
      <xdr:rowOff>117996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55804</xdr:rowOff>
    </xdr:from>
    <xdr:to>
      <xdr:col>81</xdr:col>
      <xdr:colOff>50800</xdr:colOff>
      <xdr:row>96</xdr:row>
      <xdr:rowOff>107505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515004"/>
          <a:ext cx="889000" cy="5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159956</xdr:rowOff>
    </xdr:from>
    <xdr:to>
      <xdr:col>81</xdr:col>
      <xdr:colOff>101600</xdr:colOff>
      <xdr:row>95</xdr:row>
      <xdr:rowOff>90106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106633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54966</xdr:rowOff>
    </xdr:from>
    <xdr:to>
      <xdr:col>76</xdr:col>
      <xdr:colOff>114300</xdr:colOff>
      <xdr:row>96</xdr:row>
      <xdr:rowOff>55804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514166"/>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80556</xdr:rowOff>
    </xdr:from>
    <xdr:to>
      <xdr:col>76</xdr:col>
      <xdr:colOff>165100</xdr:colOff>
      <xdr:row>96</xdr:row>
      <xdr:rowOff>10706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27233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54966</xdr:rowOff>
    </xdr:from>
    <xdr:to>
      <xdr:col>71</xdr:col>
      <xdr:colOff>177800</xdr:colOff>
      <xdr:row>96</xdr:row>
      <xdr:rowOff>124803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514166"/>
          <a:ext cx="889000" cy="6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19862</xdr:rowOff>
    </xdr:from>
    <xdr:to>
      <xdr:col>72</xdr:col>
      <xdr:colOff>38100</xdr:colOff>
      <xdr:row>95</xdr:row>
      <xdr:rowOff>121462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137989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135382</xdr:rowOff>
    </xdr:from>
    <xdr:to>
      <xdr:col>67</xdr:col>
      <xdr:colOff>101600</xdr:colOff>
      <xdr:row>95</xdr:row>
      <xdr:rowOff>65532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82059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151003</xdr:rowOff>
    </xdr:from>
    <xdr:to>
      <xdr:col>85</xdr:col>
      <xdr:colOff>177800</xdr:colOff>
      <xdr:row>95</xdr:row>
      <xdr:rowOff>81153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26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2430</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11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56705</xdr:rowOff>
    </xdr:from>
    <xdr:to>
      <xdr:col>81</xdr:col>
      <xdr:colOff>101600</xdr:colOff>
      <xdr:row>96</xdr:row>
      <xdr:rowOff>158305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149432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6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5004</xdr:rowOff>
    </xdr:from>
    <xdr:to>
      <xdr:col>76</xdr:col>
      <xdr:colOff>165100</xdr:colOff>
      <xdr:row>96</xdr:row>
      <xdr:rowOff>106604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4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97731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55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4166</xdr:rowOff>
    </xdr:from>
    <xdr:to>
      <xdr:col>72</xdr:col>
      <xdr:colOff>38100</xdr:colOff>
      <xdr:row>96</xdr:row>
      <xdr:rowOff>105766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4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96893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55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74003</xdr:rowOff>
    </xdr:from>
    <xdr:to>
      <xdr:col>67</xdr:col>
      <xdr:colOff>101600</xdr:colOff>
      <xdr:row>97</xdr:row>
      <xdr:rowOff>4153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5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166730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27178</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342128"/>
          <a:ext cx="1269" cy="1388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145305</xdr:rowOff>
    </xdr:from>
    <xdr:ext cx="534377"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1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27178</xdr:rowOff>
    </xdr:from>
    <xdr:to>
      <xdr:col>116</xdr:col>
      <xdr:colOff>152400</xdr:colOff>
      <xdr:row>31</xdr:row>
      <xdr:rowOff>27178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34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42672</xdr:rowOff>
    </xdr:from>
    <xdr:to>
      <xdr:col>116</xdr:col>
      <xdr:colOff>63500</xdr:colOff>
      <xdr:row>36</xdr:row>
      <xdr:rowOff>79248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1323300" y="62148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71899</xdr:rowOff>
    </xdr:from>
    <xdr:ext cx="469744"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244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93472</xdr:rowOff>
    </xdr:from>
    <xdr:to>
      <xdr:col>116</xdr:col>
      <xdr:colOff>114300</xdr:colOff>
      <xdr:row>37</xdr:row>
      <xdr:rowOff>23622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63881</xdr:rowOff>
    </xdr:from>
    <xdr:to>
      <xdr:col>111</xdr:col>
      <xdr:colOff>177800</xdr:colOff>
      <xdr:row>36</xdr:row>
      <xdr:rowOff>79248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236081"/>
          <a:ext cx="8890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118364</xdr:rowOff>
    </xdr:from>
    <xdr:to>
      <xdr:col>112</xdr:col>
      <xdr:colOff>38100</xdr:colOff>
      <xdr:row>37</xdr:row>
      <xdr:rowOff>48514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39641</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3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63881</xdr:rowOff>
    </xdr:from>
    <xdr:to>
      <xdr:col>107</xdr:col>
      <xdr:colOff>50800</xdr:colOff>
      <xdr:row>36</xdr:row>
      <xdr:rowOff>85344</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9545300" y="6236081"/>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102616</xdr:rowOff>
    </xdr:from>
    <xdr:to>
      <xdr:col>107</xdr:col>
      <xdr:colOff>101600</xdr:colOff>
      <xdr:row>37</xdr:row>
      <xdr:rowOff>32766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23893</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199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48514</xdr:rowOff>
    </xdr:from>
    <xdr:to>
      <xdr:col>102</xdr:col>
      <xdr:colOff>114300</xdr:colOff>
      <xdr:row>36</xdr:row>
      <xdr:rowOff>85344</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220714"/>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96774</xdr:rowOff>
    </xdr:from>
    <xdr:to>
      <xdr:col>102</xdr:col>
      <xdr:colOff>165100</xdr:colOff>
      <xdr:row>37</xdr:row>
      <xdr:rowOff>26924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18051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10428" y="63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58674</xdr:rowOff>
    </xdr:from>
    <xdr:to>
      <xdr:col>98</xdr:col>
      <xdr:colOff>38100</xdr:colOff>
      <xdr:row>36</xdr:row>
      <xdr:rowOff>160274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151401</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21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163322</xdr:rowOff>
    </xdr:from>
    <xdr:to>
      <xdr:col>116</xdr:col>
      <xdr:colOff>114300</xdr:colOff>
      <xdr:row>36</xdr:row>
      <xdr:rowOff>93472</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16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14749</xdr:rowOff>
    </xdr:from>
    <xdr:ext cx="469744"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01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28448</xdr:rowOff>
    </xdr:from>
    <xdr:to>
      <xdr:col>112</xdr:col>
      <xdr:colOff>38100</xdr:colOff>
      <xdr:row>36</xdr:row>
      <xdr:rowOff>130048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146575</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088428" y="597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13081</xdr:rowOff>
    </xdr:from>
    <xdr:to>
      <xdr:col>107</xdr:col>
      <xdr:colOff>101600</xdr:colOff>
      <xdr:row>36</xdr:row>
      <xdr:rowOff>114681</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1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131208</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199428" y="596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34544</xdr:rowOff>
    </xdr:from>
    <xdr:to>
      <xdr:col>102</xdr:col>
      <xdr:colOff>165100</xdr:colOff>
      <xdr:row>36</xdr:row>
      <xdr:rowOff>136144</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152671</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10428" y="598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169164</xdr:rowOff>
    </xdr:from>
    <xdr:to>
      <xdr:col>98</xdr:col>
      <xdr:colOff>38100</xdr:colOff>
      <xdr:row>36</xdr:row>
      <xdr:rowOff>99314</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1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115841</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21428" y="594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552,245</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円（歳出総額</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÷R5.1.1</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時点の人口）となっています。各経費の住民一人当たりコストは、概ね類似団体平均を下回っています。</a:t>
          </a: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民生費は、住民一人当たり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203,287</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円となっており、前年度から減少しました。主な要因は、子育て世帯への臨時特別給付金の終了や、住民税非課税世帯等への臨時特別給付金の給付世帯数の減等によるものです。</a:t>
          </a: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衛生費は、住民一人当たり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44,945</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円となっており、前年度から減少しました。主な要因は、重症・中等症患者等入院受入奨励事業等の新型コロナウイルス感染症対策関連経費の減等によるものです。</a:t>
          </a: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商工費は、住民一人当たり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46,041</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円となっており、前年度から減少しました。主な要因は、中小企業制度融資事業貸付金の減等に伴う中小企業融資事業費の減等によるものです。</a:t>
          </a: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土木費は、住民一人当たり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64,699</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円となっており、前年度から大きく減少しました。主な要因は、令和３年度に実施した（一財）横浜市道路建設事業団の解散に向けた補助及び資産購入事業費の減等によるものです。</a:t>
          </a: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教育費は、住民一人当たり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88,543</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円となっており、前年度から増加しました。主な要因は、新増改築校の工事費の増に伴う小中学校整備事業の増等によるものです。</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公債費は、住民一人当たり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58,370</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円となっており、前年度から増加しました。主な要因は、土地売払収入を減債基金に積み立てたことによる元利償還金の増等によるものです。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　令和元年度は、「歳入歳出差引」は増加したものの、財政調整基金の取崩額が非常に大きかったことから、「実質単年度収支」は赤字のままとなりました。令和２年度は、「歳入歳出差引」が減少したものの、財政調整基金の取崩額が少なかったため、「実質単年度収支」が減少しましたが、赤字が続きました。令和３年度は、「歳入歳出差引」が増加したことに加え、令和４年度以降に活用予定の財源を一時的に積み立てたことにより、財政調整基金の積立額が大きかったこと等から、「実質単年度収支」が黒字となりました。令和４年度は、「歳入歳出差引」が増加したものの、財政調整基金の取崩額が大きかったこと等から、「実質単年度収支」は前年度よりも減少しましたが、２年連続で黒字となりました。</a:t>
          </a:r>
        </a:p>
        <a:p>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　なお、財政調整基金については、毎年度、決算剰余金の</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の積立てに加え、近年、効率的・効果的な執行により捻出した財源を一旦積み立て、翌年度の財源として活用（財源の年度間調整</a:t>
          </a:r>
          <a:r>
            <a:rPr kumimoji="1" lang="en-US" altLang="ja-JP" sz="800" baseline="300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）しています。（令和４年度：</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120</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億円、令和３年度：</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70</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億円）これに伴う各年度の積立額と取崩額の変動は、実質単年度収支に大きな影響を与えています。</a:t>
          </a:r>
        </a:p>
        <a:p>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財源の年度間調整分等を除いた場合、表中の基金残高は、</a:t>
          </a:r>
        </a:p>
        <a:p>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H30</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1.35</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R01</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0.79</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R02</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0.62</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R03</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0.92</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R04</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1.51</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％となります。</a:t>
          </a:r>
        </a:p>
        <a:p>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R03</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については、年度間調整分の他に、</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R04</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以降に活用予定の財源（</a:t>
          </a:r>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151</a:t>
          </a:r>
          <a:r>
            <a:rPr kumimoji="1" lang="ja-JP" altLang="en-US" sz="800">
              <a:solidFill>
                <a:schemeClr val="tx1"/>
              </a:solidFill>
              <a:effectLst/>
              <a:latin typeface="ＭＳ ゴシック" panose="020B0609070205080204" pitchFamily="49" charset="-128"/>
              <a:ea typeface="ＭＳ ゴシック" panose="020B0609070205080204" pitchFamily="49" charset="-128"/>
              <a:cs typeface="+mn-cs"/>
            </a:rPr>
            <a:t>億円）を除いています。</a:t>
          </a:r>
          <a:endParaRPr lang="ja-JP" altLang="ja-JP" sz="8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令和</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年度は、引き続き全会計が黒字のため、連結実質赤字比率は発生していません。また、標準財政規模比の全体の黒字額は前年度に比べて増加しており、ほぼすべての会計で比率が増加しています。</a:t>
          </a:r>
          <a:endParaRPr kumimoji="0" lang="ja-JP"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前年度</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比での増加幅が大きい会計について見てみると、</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下水道事業会計は、前年度に比べ企業債発行による現金収入が増加したこと及び企業債償還による現金流出が減少したことを主要因として現金・預金などの流動資産が増加し、資金剰余額が増加しました。水道事業会計は、料金改定を実施したことによる水道料金収入の増や、一般会計出資金の増などにより、主に現金・預金が増加したことにより流動資産が増加し、資金剰余額が増加しました。</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一般会計は、市税収入</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見込を上回ったこと等により歳入歳出差引が増加したため比率が増加しました。</a:t>
          </a:r>
          <a:endParaRPr kumimoji="0" lang="ja-JP" altLang="ja-JP" sz="1400" b="0" i="0" u="none" strike="sng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今後は、企業会計を中心に施設やインフラ設備の老朽化による保全・更新経費等の上昇が見込まれますが、経営計画等により、計画的な財政運営を行っていきます。</a:t>
          </a:r>
          <a:endPar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４年度は前年度に比べて、元利償還金や満期一括償還地方債に係る年度割相当額は増加したものの、減債基金積立不足算定額や公営企業債の元利償還金に対する繰入金等が減少となった結果、元利償還金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）が減少しました。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また、特定財源の増等に伴い算入公債費等（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）についても増加となった結果、実質公債費比率の分子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(B)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は減少となりました。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実質公債費比率は、令和４年６月に策定した「横浜市の持続的な発展に向けた財政ビジョン」において、本市の財政の持続性を総合的に評価する「持続性評価指標」として設定しており、計画期間ごとにモニタリングを行い、持続可能な財政運営を進めていき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る公債費の財源不足に伴い、減債基金の一部を活用してきたため、基金積立相当額に比べ残高が少ない状況となっていますが、毎年度の市債償還に支障のないよう基金残高を管理し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平成初期に計画に基づき行った公共投資のために、多くの市債を発行しました。これにより、一般会計等に係る地方債の現在高および公営企業債等繰入見込額が高い割合を示しています。</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これまで、企業会計・外郭団体の借入金等の返済を進めてきたことにより、比率は年々減少傾向にあります。</a:t>
          </a:r>
          <a:endPar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令和</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債務負担行為に基づく支出予定額の減少等に伴い、「将来負担額</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」が減少したこと等により、将来負担比率が減少しました。</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将来負担比率は、令和４年６月に策定した「横浜市の持続的な発展に向けた財政ビジョン」において、本市の財政の持続性を総合的に評価する「持続性評価指標」として設定しており、計画期間ごとにモニタリングを行い、持続可能な財政運営を進めていきます。</a:t>
          </a:r>
          <a:endPar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神奈川県横浜市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後年度の事業充当のために一時的に令和３年度に積み立てた財政調整基金を取崩したものの、決算編入額及び財源の年度間調整額は増等により、積立額が取崩額より大きかったことから、財政調整基金の残高が微増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結果として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基金全体で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増加しました。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本市は、「横浜市将来にわたる責任ある財政運営の推進に関する条例」に基づき、施策の推進と財政の健全性の維持の両立に取り組んでおり、施策の推進に必要な財源を確保する観点から、基金の積立・取崩を行う際にも、各基金の設置目的や残高の状況等、中・長期的な視点に基づき対応を行っています。財政調整基金残高は、令和４年６月に策定した「横浜市の持続的な発展に向けた財政ビジョン」において、本市の財政の持続性を総合的に評価する「持続性評価指標」として設定しており、他都市との比較や本市の過去の水準等の複数の視点から評価しながら、計画期間ごとにモニタリングを行うこととしています。引き続き、基金全体の適正管理を行い、持続可能な財政運営を進めていきま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文化基金　　　　　：横浜美術館に収蔵する作品の購入等に活用</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災害救助基金　　　：大規模災害時の救助費用の財源に活用</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墓地運営等基金　　：墓地の健全な運営及び整備の促進に活用</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学校施設整備基金　：学校施設整備等に活用</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みどり</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基金</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緑の保全及び創造に資する事業の充実を図るため</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に活用</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森林環境譲与税の積立に伴う学校施設整備基金の増など</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上記のうち、墓地運営等基金は施設使用料等の歳入により残高が増加する見込みですが、令和８年度に工事完了予定の（仮称）舞岡墓園の使用者募集終了後は残高が減少する見込みです。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学校施設整備基金のうち森林環境譲与税積立額については、その使途を市立小中学校建替の内装等のほか、公園などの市民利用施設にも拡大することで、後年度に活用し、国産木材の利用をさらに進めていき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基金の設置目的や残高の状況等を勘案しながら、適正に管理していきます。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後年度の事業充当のために一時的に令和３年度に積み立てた財政調整基金を取崩したものの、決算編入額及び財源の年度間調整額は増等により、積立額が取崩額より大きかったことから、残高は微増しま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効率的・効果的な執行により翌年度予算に活用する財源として積み立てた額（年度間調整分等）を除いた場合の残高</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令和２年度：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5,952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百万円、令和３年度：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9,212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百万円（*）、令和４年度：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14,840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（*）令和３年度については、年度間調整分の他に、令和４年度以降に活用予定の財源（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億円）を除いています。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残高は、令和４年６月に策定した「横浜市の持続的な発展に向けた財政ビジョン」において、本市の財政の持続性を総合的に評価する「持続性評価指標」として設定しています。他都市との比較や本市の過去の水準等の複数の視点から評価しながら、計画期間ごとにモニタリングを行い、持続可能な財政運営を進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増減なし</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将来の市債償還に支障のないよう、適正に管理していきます。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1F9CFF2-AB15-4A16-A056-19E2B5E5EC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0CD3D35-E873-4CDB-9E98-131112A9E1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B012A7E-64A1-4A80-A2D0-45D825382264}"/>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A97F8CF-15E5-4A03-83BE-36BFB08AF1BC}"/>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1078CDC-1D82-41E7-A6C5-A3DC128C5779}"/>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623406B-BAF0-4F84-9E72-AA521FB2429E}"/>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42B6FEC-BF1A-436B-AE21-F84CB8018E8C}"/>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1D51023-2805-4751-9E69-420C47EEA884}"/>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23402BC-2C50-423F-B961-A7A4ED3CD222}"/>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5B7AFFF-E1F9-4611-BAF9-0B92F1785371}"/>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3BAD054-8384-4D47-906C-947213E66BDF}"/>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779C08D-2246-4280-9201-77B22879FAA2}"/>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3,753,645
3,647,015
438.01
2,107,978,321
2,072,931,560
19,803,203
982,949,142
2,330,616,953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4C0E67F-44D1-4528-902D-0A7DA2F4A97F}"/>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8682E0B-72BC-43CC-8D96-44C8428DAE1D}"/>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9F62574-1244-43CA-A897-1AC9322B3E3E}"/>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DA87A2F-77D4-4330-8A65-792AD732427F}"/>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6739380-E69C-46E7-9737-52BD08EF759A}"/>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B470416-A156-432C-A1BB-ADE786011173}"/>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C238AF7-211D-46EF-A6E5-FA0268ABB7AE}"/>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20EB44B-4139-4532-B03B-F2E8DE93F546}"/>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E8C463F-90FF-4B75-B202-273F86B768AE}"/>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E170E2B-0E96-4256-AD1A-6C80D2F6E5DC}"/>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5BF1436-19DE-483E-BD39-AF04B4320AA3}"/>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D5A0285-CA91-4669-A04A-438834BCF9D9}"/>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B843F18-0FF8-40F2-8DC3-431B38367436}"/>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04C85D6-0A45-45EE-BC6B-54540AF0EA69}"/>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C71EE0F-ABB5-4A30-9684-F1A5D306E21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6FC21ED-91BA-4A84-8EA8-C1C2AF56D126}"/>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6DD7B5C-D184-4794-8BFE-5351944558DD}"/>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41FE6317-81D9-4649-BED6-956445E9CCAD}"/>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4338890-082B-442E-B553-57533E3EBF1A}"/>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3267713-952B-4E20-9986-82260DB9B21E}"/>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E6C3C859-23C8-4AE0-B352-2549D31DB2FD}"/>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552797D-92EA-426D-861A-556996FC9991}"/>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B573F00-0F10-4427-B784-EEA5753DD042}"/>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419ECD0-1BB7-441F-B204-97B90FB938E7}"/>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A7BE876-AF89-4ECF-A54E-F6D28852D8CF}"/>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F711949-25BA-4ACD-A47E-107F2A08ED69}"/>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2F0ADCA-28FD-4C8D-9776-D52B4FFD9159}"/>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BB7713E-FCA7-4080-B6AA-97F12A07550C}"/>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205D93F-B2D1-42EF-9A90-A2569CE8EA45}"/>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DA8F5C1-AD0A-4E22-8C53-90D2855B9572}"/>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A3B382C-E189-45CB-8053-45D067492E9C}"/>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61DD463-BE56-4A56-8942-9E7995868723}"/>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155BF5F-14A4-458F-B729-E24E526B362E}"/>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BE8AA57-B8EB-4132-9461-2EC4484C72BE}"/>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3F3A0AE-2671-4B65-BA7D-2162068A484B}"/>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800" b="0" i="0" baseline="0">
              <a:solidFill>
                <a:schemeClr val="tx1"/>
              </a:solidFill>
              <a:effectLst/>
              <a:latin typeface="+mn-lt"/>
              <a:ea typeface="+mn-ea"/>
              <a:cs typeface="+mn-cs"/>
            </a:rPr>
            <a:t>本市の有形固定資産減価償却率は類似団体と比較して、低い水準となっています。　この中で類似団体と比較して有形固定資産減価償却率が高くなっている施設には、</a:t>
          </a:r>
          <a:r>
            <a:rPr kumimoji="1" lang="en-US" altLang="ja-JP" sz="800" b="0" i="0" baseline="0">
              <a:solidFill>
                <a:schemeClr val="tx1"/>
              </a:solidFill>
              <a:effectLst/>
              <a:latin typeface="+mn-lt"/>
              <a:ea typeface="+mn-ea"/>
              <a:cs typeface="+mn-cs"/>
            </a:rPr>
            <a:t>【</a:t>
          </a:r>
          <a:r>
            <a:rPr kumimoji="1" lang="ja-JP" altLang="en-US" sz="800" b="0" i="0" baseline="0">
              <a:solidFill>
                <a:schemeClr val="tx1"/>
              </a:solidFill>
              <a:effectLst/>
              <a:latin typeface="+mn-lt"/>
              <a:ea typeface="+mn-ea"/>
              <a:cs typeface="+mn-cs"/>
            </a:rPr>
            <a:t>図書館</a:t>
          </a:r>
          <a:r>
            <a:rPr kumimoji="1" lang="en-US" altLang="ja-JP" sz="800" b="0" i="0" baseline="0">
              <a:solidFill>
                <a:schemeClr val="tx1"/>
              </a:solidFill>
              <a:effectLst/>
              <a:latin typeface="+mn-lt"/>
              <a:ea typeface="+mn-ea"/>
              <a:cs typeface="+mn-cs"/>
            </a:rPr>
            <a:t>】</a:t>
          </a:r>
          <a:r>
            <a:rPr kumimoji="1" lang="ja-JP" altLang="en-US" sz="800" b="0" i="0" baseline="0">
              <a:solidFill>
                <a:schemeClr val="tx1"/>
              </a:solidFill>
              <a:effectLst/>
              <a:latin typeface="+mn-lt"/>
              <a:ea typeface="+mn-ea"/>
              <a:cs typeface="+mn-cs"/>
            </a:rPr>
            <a:t>、</a:t>
          </a:r>
          <a:r>
            <a:rPr kumimoji="1" lang="en-US" altLang="ja-JP" sz="800" b="0" i="0" baseline="0">
              <a:solidFill>
                <a:schemeClr val="tx1"/>
              </a:solidFill>
              <a:effectLst/>
              <a:latin typeface="+mn-lt"/>
              <a:ea typeface="+mn-ea"/>
              <a:cs typeface="+mn-cs"/>
            </a:rPr>
            <a:t>【</a:t>
          </a:r>
          <a:r>
            <a:rPr kumimoji="1" lang="ja-JP" altLang="en-US" sz="800" b="0" i="0" baseline="0">
              <a:solidFill>
                <a:schemeClr val="tx1"/>
              </a:solidFill>
              <a:effectLst/>
              <a:latin typeface="+mn-lt"/>
              <a:ea typeface="+mn-ea"/>
              <a:cs typeface="+mn-cs"/>
            </a:rPr>
            <a:t>消防施設</a:t>
          </a:r>
          <a:r>
            <a:rPr kumimoji="1" lang="en-US" altLang="ja-JP" sz="800" b="0" i="0" baseline="0">
              <a:solidFill>
                <a:schemeClr val="tx1"/>
              </a:solidFill>
              <a:effectLst/>
              <a:latin typeface="+mn-lt"/>
              <a:ea typeface="+mn-ea"/>
              <a:cs typeface="+mn-cs"/>
            </a:rPr>
            <a:t>】</a:t>
          </a:r>
          <a:r>
            <a:rPr kumimoji="1" lang="ja-JP" altLang="en-US" sz="800" b="0" i="0" baseline="0">
              <a:solidFill>
                <a:schemeClr val="tx1"/>
              </a:solidFill>
              <a:effectLst/>
              <a:latin typeface="+mn-lt"/>
              <a:ea typeface="+mn-ea"/>
              <a:cs typeface="+mn-cs"/>
            </a:rPr>
            <a:t>などがあり、低くなっている施設には、</a:t>
          </a:r>
          <a:r>
            <a:rPr kumimoji="1" lang="en-US" altLang="ja-JP" sz="800" b="0" i="0" baseline="0">
              <a:solidFill>
                <a:schemeClr val="tx1"/>
              </a:solidFill>
              <a:effectLst/>
              <a:latin typeface="+mn-lt"/>
              <a:ea typeface="+mn-ea"/>
              <a:cs typeface="+mn-cs"/>
            </a:rPr>
            <a:t>【</a:t>
          </a:r>
          <a:r>
            <a:rPr kumimoji="1" lang="ja-JP" altLang="en-US" sz="800" b="0" i="0" baseline="0">
              <a:solidFill>
                <a:schemeClr val="tx1"/>
              </a:solidFill>
              <a:effectLst/>
              <a:latin typeface="+mn-lt"/>
              <a:ea typeface="+mn-ea"/>
              <a:cs typeface="+mn-cs"/>
            </a:rPr>
            <a:t>庁舎</a:t>
          </a:r>
          <a:r>
            <a:rPr kumimoji="1" lang="en-US" altLang="ja-JP" sz="800" b="0" i="0" baseline="0">
              <a:solidFill>
                <a:schemeClr val="tx1"/>
              </a:solidFill>
              <a:effectLst/>
              <a:latin typeface="+mn-lt"/>
              <a:ea typeface="+mn-ea"/>
              <a:cs typeface="+mn-cs"/>
            </a:rPr>
            <a:t>】</a:t>
          </a:r>
          <a:r>
            <a:rPr kumimoji="1" lang="ja-JP" altLang="en-US" sz="800" b="0" i="0" baseline="0">
              <a:solidFill>
                <a:schemeClr val="tx1"/>
              </a:solidFill>
              <a:effectLst/>
              <a:latin typeface="+mn-lt"/>
              <a:ea typeface="+mn-ea"/>
              <a:cs typeface="+mn-cs"/>
            </a:rPr>
            <a:t>、</a:t>
          </a:r>
          <a:r>
            <a:rPr kumimoji="1" lang="en-US" altLang="ja-JP" sz="800" b="0" i="0" baseline="0">
              <a:solidFill>
                <a:schemeClr val="tx1"/>
              </a:solidFill>
              <a:effectLst/>
              <a:latin typeface="+mn-lt"/>
              <a:ea typeface="+mn-ea"/>
              <a:cs typeface="+mn-cs"/>
            </a:rPr>
            <a:t>【</a:t>
          </a:r>
          <a:r>
            <a:rPr kumimoji="1" lang="ja-JP" altLang="en-US" sz="800" b="0" i="0" baseline="0">
              <a:solidFill>
                <a:schemeClr val="tx1"/>
              </a:solidFill>
              <a:effectLst/>
              <a:latin typeface="+mn-lt"/>
              <a:ea typeface="+mn-ea"/>
              <a:cs typeface="+mn-cs"/>
            </a:rPr>
            <a:t>橋りょう・トンネル</a:t>
          </a:r>
          <a:r>
            <a:rPr kumimoji="1" lang="en-US" altLang="ja-JP" sz="800" b="0" i="0" baseline="0">
              <a:solidFill>
                <a:schemeClr val="tx1"/>
              </a:solidFill>
              <a:effectLst/>
              <a:latin typeface="+mn-lt"/>
              <a:ea typeface="+mn-ea"/>
              <a:cs typeface="+mn-cs"/>
            </a:rPr>
            <a:t>】</a:t>
          </a:r>
          <a:r>
            <a:rPr kumimoji="1" lang="ja-JP" altLang="en-US" sz="800" b="0" i="0" baseline="0">
              <a:solidFill>
                <a:schemeClr val="tx1"/>
              </a:solidFill>
              <a:effectLst/>
              <a:latin typeface="+mn-lt"/>
              <a:ea typeface="+mn-ea"/>
              <a:cs typeface="+mn-cs"/>
            </a:rPr>
            <a:t>、</a:t>
          </a:r>
          <a:r>
            <a:rPr kumimoji="1" lang="en-US" altLang="ja-JP" sz="800" b="0" i="0" baseline="0">
              <a:solidFill>
                <a:schemeClr val="tx1"/>
              </a:solidFill>
              <a:effectLst/>
              <a:latin typeface="+mn-lt"/>
              <a:ea typeface="+mn-ea"/>
              <a:cs typeface="+mn-cs"/>
            </a:rPr>
            <a:t>【</a:t>
          </a:r>
          <a:r>
            <a:rPr kumimoji="1" lang="ja-JP" altLang="en-US" sz="800" b="0" i="0" baseline="0">
              <a:solidFill>
                <a:schemeClr val="tx1"/>
              </a:solidFill>
              <a:effectLst/>
              <a:latin typeface="+mn-lt"/>
              <a:ea typeface="+mn-ea"/>
              <a:cs typeface="+mn-cs"/>
            </a:rPr>
            <a:t>道路</a:t>
          </a:r>
          <a:r>
            <a:rPr kumimoji="1" lang="en-US" altLang="ja-JP" sz="800" b="0" i="0" baseline="0">
              <a:solidFill>
                <a:schemeClr val="tx1"/>
              </a:solidFill>
              <a:effectLst/>
              <a:latin typeface="+mn-lt"/>
              <a:ea typeface="+mn-ea"/>
              <a:cs typeface="+mn-cs"/>
            </a:rPr>
            <a:t>】</a:t>
          </a:r>
          <a:r>
            <a:rPr kumimoji="1" lang="ja-JP" altLang="en-US" sz="800" b="0" i="0" baseline="0">
              <a:solidFill>
                <a:schemeClr val="tx1"/>
              </a:solidFill>
              <a:effectLst/>
              <a:latin typeface="+mn-lt"/>
              <a:ea typeface="+mn-ea"/>
              <a:cs typeface="+mn-cs"/>
            </a:rPr>
            <a:t>等があります。</a:t>
          </a:r>
        </a:p>
        <a:p>
          <a:pPr eaLnBrk="1" fontAlgn="auto" latinLnBrk="0" hangingPunct="1"/>
          <a:r>
            <a:rPr kumimoji="1" lang="ja-JP" altLang="en-US" sz="800" b="0" i="0" baseline="0">
              <a:solidFill>
                <a:schemeClr val="tx1"/>
              </a:solidFill>
              <a:effectLst/>
              <a:latin typeface="+mn-lt"/>
              <a:ea typeface="+mn-ea"/>
              <a:cs typeface="+mn-cs"/>
            </a:rPr>
            <a:t>本市では、施設の老朽化の進行に対しては、「公共施設等総合管理計画」や、施設ごとの「個別施設計画」に沿って、長寿命化を基本とした計画的かつ効果的な保全更新を着実に進めています。</a:t>
          </a:r>
        </a:p>
        <a:p>
          <a:pPr eaLnBrk="1" fontAlgn="auto" latinLnBrk="0" hangingPunct="1"/>
          <a:r>
            <a:rPr kumimoji="1" lang="ja-JP" altLang="en-US" sz="800" b="0" i="0" baseline="0">
              <a:solidFill>
                <a:schemeClr val="tx1"/>
              </a:solidFill>
              <a:effectLst/>
              <a:latin typeface="+mn-lt"/>
              <a:ea typeface="+mn-ea"/>
              <a:cs typeface="+mn-cs"/>
            </a:rPr>
            <a:t>また、公共施設が提供する機能・サービスの持続的な維持・向上のため、施設の規模・数量、質、保全更新コスト等の適正化を進めていきます。　</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422D891-3D20-4947-91E2-13481A338DBE}"/>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27CDD7C-DF41-4A54-B2B9-2B1D9667DD23}"/>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546809D-FC57-45C6-93DA-7FCBDF8A18B8}"/>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A279801E-9C5E-4B17-870A-826A90D5854C}"/>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6D4CCB26-D27D-474A-869C-B3C84A45706E}"/>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3427A0F5-77B0-4843-912D-65A87E69BB56}"/>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BCFB11B6-1CB1-4EDF-B718-63ED7499FE42}"/>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46070ABC-EA34-4064-9CBE-3150BB51A2BB}"/>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8BF3428F-79A4-4980-95EF-F93DEAA3531D}"/>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2320D8A7-2F7B-4017-938A-BB8AB1458ADA}"/>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5625EFBF-6A37-4C09-85BD-D9A936241686}"/>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1022A773-AED4-477F-A5BD-3899287D7472}"/>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2010C0C6-4A52-41CC-AEA8-7422FD9B04D9}"/>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4C4797F5-855C-447B-8558-EABED65EEA78}"/>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8D1B0AAA-174D-4077-AD34-FA282D58C0C6}"/>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CFB91C3D-3B42-49E2-8464-D6A1795AD197}"/>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28575</xdr:rowOff>
    </xdr:from>
    <xdr:to>
      <xdr:col>23</xdr:col>
      <xdr:colOff>85090</xdr:colOff>
      <xdr:row>33</xdr:row>
      <xdr:rowOff>157269</xdr:rowOff>
    </xdr:to>
    <xdr:cxnSp macro="">
      <xdr:nvCxnSpPr>
        <xdr:cNvPr id="65" name="直線コネクタ 64">
          <a:extLst>
            <a:ext uri="{FF2B5EF4-FFF2-40B4-BE49-F238E27FC236}">
              <a16:creationId xmlns:a16="http://schemas.microsoft.com/office/drawing/2014/main" id="{ADB2A095-7AD0-4111-834C-E2A1649AC1B6}"/>
            </a:ext>
          </a:extLst>
        </xdr:cNvPr>
        <xdr:cNvCxnSpPr/>
      </xdr:nvCxnSpPr>
      <xdr:spPr>
        <a:xfrm flipV="1">
          <a:off x="4760595" y="4829175"/>
          <a:ext cx="1270" cy="98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161096</xdr:rowOff>
    </xdr:from>
    <xdr:ext cx="405111" cy="259045"/>
    <xdr:sp macro="" textlink="">
      <xdr:nvSpPr>
        <xdr:cNvPr id="66" name="有形固定資産減価償却率最小値テキスト">
          <a:extLst>
            <a:ext uri="{FF2B5EF4-FFF2-40B4-BE49-F238E27FC236}">
              <a16:creationId xmlns:a16="http://schemas.microsoft.com/office/drawing/2014/main" id="{4C8072C0-4D81-4B99-827B-81FC3D8A64DB}"/>
            </a:ext>
          </a:extLst>
        </xdr:cNvPr>
        <xdr:cNvSpPr txBox="1"/>
      </xdr:nvSpPr>
      <xdr:spPr>
        <a:xfrm>
          <a:off x="4813300" y="5818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157269</xdr:rowOff>
    </xdr:from>
    <xdr:to>
      <xdr:col>23</xdr:col>
      <xdr:colOff>174625</xdr:colOff>
      <xdr:row>33</xdr:row>
      <xdr:rowOff>157269</xdr:rowOff>
    </xdr:to>
    <xdr:cxnSp macro="">
      <xdr:nvCxnSpPr>
        <xdr:cNvPr id="67" name="直線コネクタ 66">
          <a:extLst>
            <a:ext uri="{FF2B5EF4-FFF2-40B4-BE49-F238E27FC236}">
              <a16:creationId xmlns:a16="http://schemas.microsoft.com/office/drawing/2014/main" id="{9683D772-A2DC-4119-8158-99E46192F4FC}"/>
            </a:ext>
          </a:extLst>
        </xdr:cNvPr>
        <xdr:cNvCxnSpPr/>
      </xdr:nvCxnSpPr>
      <xdr:spPr>
        <a:xfrm>
          <a:off x="4673600" y="581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146702</xdr:rowOff>
    </xdr:from>
    <xdr:ext cx="405111" cy="259045"/>
    <xdr:sp macro="" textlink="">
      <xdr:nvSpPr>
        <xdr:cNvPr id="68" name="有形固定資産減価償却率最大値テキスト">
          <a:extLst>
            <a:ext uri="{FF2B5EF4-FFF2-40B4-BE49-F238E27FC236}">
              <a16:creationId xmlns:a16="http://schemas.microsoft.com/office/drawing/2014/main" id="{1433CFBF-5D3F-46CC-9C7B-0156637C4034}"/>
            </a:ext>
          </a:extLst>
        </xdr:cNvPr>
        <xdr:cNvSpPr txBox="1"/>
      </xdr:nvSpPr>
      <xdr:spPr>
        <a:xfrm>
          <a:off x="4813300" y="4604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28575</xdr:rowOff>
    </xdr:from>
    <xdr:to>
      <xdr:col>23</xdr:col>
      <xdr:colOff>174625</xdr:colOff>
      <xdr:row>28</xdr:row>
      <xdr:rowOff>28575</xdr:rowOff>
    </xdr:to>
    <xdr:cxnSp macro="">
      <xdr:nvCxnSpPr>
        <xdr:cNvPr id="69" name="直線コネクタ 68">
          <a:extLst>
            <a:ext uri="{FF2B5EF4-FFF2-40B4-BE49-F238E27FC236}">
              <a16:creationId xmlns:a16="http://schemas.microsoft.com/office/drawing/2014/main" id="{536188AB-1BFD-4821-9C03-6990B5195F48}"/>
            </a:ext>
          </a:extLst>
        </xdr:cNvPr>
        <xdr:cNvCxnSpPr/>
      </xdr:nvCxnSpPr>
      <xdr:spPr>
        <a:xfrm>
          <a:off x="4673600" y="4829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0" name="有形固定資産減価償却率平均値テキスト">
          <a:extLst>
            <a:ext uri="{FF2B5EF4-FFF2-40B4-BE49-F238E27FC236}">
              <a16:creationId xmlns:a16="http://schemas.microsoft.com/office/drawing/2014/main" id="{E7C752C2-6E71-4ED4-B65B-E2957983C81F}"/>
            </a:ext>
          </a:extLst>
        </xdr:cNvPr>
        <xdr:cNvSpPr txBox="1"/>
      </xdr:nvSpPr>
      <xdr:spPr>
        <a:xfrm>
          <a:off x="4813300" y="5274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1" name="フローチャート: 判断 70">
          <a:extLst>
            <a:ext uri="{FF2B5EF4-FFF2-40B4-BE49-F238E27FC236}">
              <a16:creationId xmlns:a16="http://schemas.microsoft.com/office/drawing/2014/main" id="{3AFCE754-F93D-4607-8A16-2239AB2B5E0D}"/>
            </a:ext>
          </a:extLst>
        </xdr:cNvPr>
        <xdr:cNvSpPr/>
      </xdr:nvSpPr>
      <xdr:spPr>
        <a:xfrm>
          <a:off x="4711700" y="52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81068</xdr:rowOff>
    </xdr:from>
    <xdr:to>
      <xdr:col>19</xdr:col>
      <xdr:colOff>187325</xdr:colOff>
      <xdr:row>31</xdr:row>
      <xdr:rowOff>11218</xdr:rowOff>
    </xdr:to>
    <xdr:sp macro="" textlink="">
      <xdr:nvSpPr>
        <xdr:cNvPr id="72" name="フローチャート: 判断 71">
          <a:extLst>
            <a:ext uri="{FF2B5EF4-FFF2-40B4-BE49-F238E27FC236}">
              <a16:creationId xmlns:a16="http://schemas.microsoft.com/office/drawing/2014/main" id="{65E3738E-7722-437B-B444-C732BF90F13E}"/>
            </a:ext>
          </a:extLst>
        </xdr:cNvPr>
        <xdr:cNvSpPr/>
      </xdr:nvSpPr>
      <xdr:spPr>
        <a:xfrm>
          <a:off x="4000500" y="522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16298</xdr:rowOff>
    </xdr:from>
    <xdr:to>
      <xdr:col>15</xdr:col>
      <xdr:colOff>187325</xdr:colOff>
      <xdr:row>30</xdr:row>
      <xdr:rowOff>117898</xdr:rowOff>
    </xdr:to>
    <xdr:sp macro="" textlink="">
      <xdr:nvSpPr>
        <xdr:cNvPr id="73" name="フローチャート: 判断 72">
          <a:extLst>
            <a:ext uri="{FF2B5EF4-FFF2-40B4-BE49-F238E27FC236}">
              <a16:creationId xmlns:a16="http://schemas.microsoft.com/office/drawing/2014/main" id="{3DBA7746-ACAB-494E-B902-49A0684F5112}"/>
            </a:ext>
          </a:extLst>
        </xdr:cNvPr>
        <xdr:cNvSpPr/>
      </xdr:nvSpPr>
      <xdr:spPr>
        <a:xfrm>
          <a:off x="3238500" y="515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122978</xdr:rowOff>
    </xdr:from>
    <xdr:to>
      <xdr:col>11</xdr:col>
      <xdr:colOff>187325</xdr:colOff>
      <xdr:row>30</xdr:row>
      <xdr:rowOff>53128</xdr:rowOff>
    </xdr:to>
    <xdr:sp macro="" textlink="">
      <xdr:nvSpPr>
        <xdr:cNvPr id="74" name="フローチャート: 判断 73">
          <a:extLst>
            <a:ext uri="{FF2B5EF4-FFF2-40B4-BE49-F238E27FC236}">
              <a16:creationId xmlns:a16="http://schemas.microsoft.com/office/drawing/2014/main" id="{4BF50E57-45DC-4C54-9AE0-B86250C4947F}"/>
            </a:ext>
          </a:extLst>
        </xdr:cNvPr>
        <xdr:cNvSpPr/>
      </xdr:nvSpPr>
      <xdr:spPr>
        <a:xfrm>
          <a:off x="2476500" y="509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86995</xdr:rowOff>
    </xdr:from>
    <xdr:to>
      <xdr:col>7</xdr:col>
      <xdr:colOff>187325</xdr:colOff>
      <xdr:row>30</xdr:row>
      <xdr:rowOff>17145</xdr:rowOff>
    </xdr:to>
    <xdr:sp macro="" textlink="">
      <xdr:nvSpPr>
        <xdr:cNvPr id="75" name="フローチャート: 判断 74">
          <a:extLst>
            <a:ext uri="{FF2B5EF4-FFF2-40B4-BE49-F238E27FC236}">
              <a16:creationId xmlns:a16="http://schemas.microsoft.com/office/drawing/2014/main" id="{BC7EBE29-1EC6-436D-9C4B-1A7907CFEC21}"/>
            </a:ext>
          </a:extLst>
        </xdr:cNvPr>
        <xdr:cNvSpPr/>
      </xdr:nvSpPr>
      <xdr:spPr>
        <a:xfrm>
          <a:off x="17145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A13DBEF-5B3D-4609-9975-4A1DFB59BCBB}"/>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24C556C-06FD-4F8B-BE87-16A731191219}"/>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EFCB42E-48C1-43CB-9B93-A3DF8ADCC727}"/>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4A535B4-9780-4649-8B8D-1A9D0716AEC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276A4EB-D1F1-4FF6-A068-8C2D9FF05A41}"/>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149225</xdr:rowOff>
    </xdr:from>
    <xdr:to>
      <xdr:col>23</xdr:col>
      <xdr:colOff>136525</xdr:colOff>
      <xdr:row>28</xdr:row>
      <xdr:rowOff>79375</xdr:rowOff>
    </xdr:to>
    <xdr:sp macro="" textlink="">
      <xdr:nvSpPr>
        <xdr:cNvPr id="81" name="楕円 80">
          <a:extLst>
            <a:ext uri="{FF2B5EF4-FFF2-40B4-BE49-F238E27FC236}">
              <a16:creationId xmlns:a16="http://schemas.microsoft.com/office/drawing/2014/main" id="{B5997B2F-88B0-4572-B49F-D850809948AC}"/>
            </a:ext>
          </a:extLst>
        </xdr:cNvPr>
        <xdr:cNvSpPr/>
      </xdr:nvSpPr>
      <xdr:spPr>
        <a:xfrm>
          <a:off x="4711700" y="477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102252</xdr:rowOff>
    </xdr:from>
    <xdr:ext cx="405111" cy="259045"/>
    <xdr:sp macro="" textlink="">
      <xdr:nvSpPr>
        <xdr:cNvPr id="82" name="有形固定資産減価償却率該当値テキスト">
          <a:extLst>
            <a:ext uri="{FF2B5EF4-FFF2-40B4-BE49-F238E27FC236}">
              <a16:creationId xmlns:a16="http://schemas.microsoft.com/office/drawing/2014/main" id="{60FD5F23-8B6D-44B3-9F9C-D980A5FD7A7D}"/>
            </a:ext>
          </a:extLst>
        </xdr:cNvPr>
        <xdr:cNvSpPr txBox="1"/>
      </xdr:nvSpPr>
      <xdr:spPr>
        <a:xfrm>
          <a:off x="4813300" y="47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12488</xdr:rowOff>
    </xdr:from>
    <xdr:to>
      <xdr:col>19</xdr:col>
      <xdr:colOff>187325</xdr:colOff>
      <xdr:row>27</xdr:row>
      <xdr:rowOff>114088</xdr:rowOff>
    </xdr:to>
    <xdr:sp macro="" textlink="">
      <xdr:nvSpPr>
        <xdr:cNvPr id="83" name="楕円 82">
          <a:extLst>
            <a:ext uri="{FF2B5EF4-FFF2-40B4-BE49-F238E27FC236}">
              <a16:creationId xmlns:a16="http://schemas.microsoft.com/office/drawing/2014/main" id="{B4B6CE55-BD5D-43E6-9D71-F681D96CE84B}"/>
            </a:ext>
          </a:extLst>
        </xdr:cNvPr>
        <xdr:cNvSpPr/>
      </xdr:nvSpPr>
      <xdr:spPr>
        <a:xfrm>
          <a:off x="4000500" y="464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63288</xdr:rowOff>
    </xdr:from>
    <xdr:to>
      <xdr:col>23</xdr:col>
      <xdr:colOff>85725</xdr:colOff>
      <xdr:row>28</xdr:row>
      <xdr:rowOff>28575</xdr:rowOff>
    </xdr:to>
    <xdr:cxnSp macro="">
      <xdr:nvCxnSpPr>
        <xdr:cNvPr id="84" name="直線コネクタ 83">
          <a:extLst>
            <a:ext uri="{FF2B5EF4-FFF2-40B4-BE49-F238E27FC236}">
              <a16:creationId xmlns:a16="http://schemas.microsoft.com/office/drawing/2014/main" id="{28F22DDB-D58D-4288-AF8A-1AC16BF0D07E}"/>
            </a:ext>
          </a:extLst>
        </xdr:cNvPr>
        <xdr:cNvCxnSpPr/>
      </xdr:nvCxnSpPr>
      <xdr:spPr>
        <a:xfrm>
          <a:off x="4051300" y="4692438"/>
          <a:ext cx="711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54398</xdr:rowOff>
    </xdr:from>
    <xdr:to>
      <xdr:col>15</xdr:col>
      <xdr:colOff>187325</xdr:colOff>
      <xdr:row>26</xdr:row>
      <xdr:rowOff>155998</xdr:rowOff>
    </xdr:to>
    <xdr:sp macro="" textlink="">
      <xdr:nvSpPr>
        <xdr:cNvPr id="85" name="楕円 84">
          <a:extLst>
            <a:ext uri="{FF2B5EF4-FFF2-40B4-BE49-F238E27FC236}">
              <a16:creationId xmlns:a16="http://schemas.microsoft.com/office/drawing/2014/main" id="{7C731E9C-C4BD-49AF-AD15-80FA815696B3}"/>
            </a:ext>
          </a:extLst>
        </xdr:cNvPr>
        <xdr:cNvSpPr/>
      </xdr:nvSpPr>
      <xdr:spPr>
        <a:xfrm>
          <a:off x="3238500" y="451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105198</xdr:rowOff>
    </xdr:from>
    <xdr:to>
      <xdr:col>19</xdr:col>
      <xdr:colOff>136525</xdr:colOff>
      <xdr:row>27</xdr:row>
      <xdr:rowOff>63288</xdr:rowOff>
    </xdr:to>
    <xdr:cxnSp macro="">
      <xdr:nvCxnSpPr>
        <xdr:cNvPr id="86" name="直線コネクタ 85">
          <a:extLst>
            <a:ext uri="{FF2B5EF4-FFF2-40B4-BE49-F238E27FC236}">
              <a16:creationId xmlns:a16="http://schemas.microsoft.com/office/drawing/2014/main" id="{4F1360D4-045A-48EA-83F8-5FD8895A020F}"/>
            </a:ext>
          </a:extLst>
        </xdr:cNvPr>
        <xdr:cNvCxnSpPr/>
      </xdr:nvCxnSpPr>
      <xdr:spPr>
        <a:xfrm>
          <a:off x="3289300" y="4562898"/>
          <a:ext cx="762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61595</xdr:rowOff>
    </xdr:from>
    <xdr:to>
      <xdr:col>11</xdr:col>
      <xdr:colOff>187325</xdr:colOff>
      <xdr:row>26</xdr:row>
      <xdr:rowOff>163195</xdr:rowOff>
    </xdr:to>
    <xdr:sp macro="" textlink="">
      <xdr:nvSpPr>
        <xdr:cNvPr id="87" name="楕円 86">
          <a:extLst>
            <a:ext uri="{FF2B5EF4-FFF2-40B4-BE49-F238E27FC236}">
              <a16:creationId xmlns:a16="http://schemas.microsoft.com/office/drawing/2014/main" id="{93344E71-CAD0-4E10-95BD-DAB3EC0E01C3}"/>
            </a:ext>
          </a:extLst>
        </xdr:cNvPr>
        <xdr:cNvSpPr/>
      </xdr:nvSpPr>
      <xdr:spPr>
        <a:xfrm>
          <a:off x="2476500" y="45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105198</xdr:rowOff>
    </xdr:from>
    <xdr:to>
      <xdr:col>15</xdr:col>
      <xdr:colOff>136525</xdr:colOff>
      <xdr:row>26</xdr:row>
      <xdr:rowOff>112395</xdr:rowOff>
    </xdr:to>
    <xdr:cxnSp macro="">
      <xdr:nvCxnSpPr>
        <xdr:cNvPr id="88" name="直線コネクタ 87">
          <a:extLst>
            <a:ext uri="{FF2B5EF4-FFF2-40B4-BE49-F238E27FC236}">
              <a16:creationId xmlns:a16="http://schemas.microsoft.com/office/drawing/2014/main" id="{05F8827D-5822-4A4D-A6F9-71BBADA91CD6}"/>
            </a:ext>
          </a:extLst>
        </xdr:cNvPr>
        <xdr:cNvCxnSpPr/>
      </xdr:nvCxnSpPr>
      <xdr:spPr>
        <a:xfrm flipV="1">
          <a:off x="2527300" y="4562898"/>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133562</xdr:rowOff>
    </xdr:from>
    <xdr:to>
      <xdr:col>7</xdr:col>
      <xdr:colOff>187325</xdr:colOff>
      <xdr:row>27</xdr:row>
      <xdr:rowOff>63712</xdr:rowOff>
    </xdr:to>
    <xdr:sp macro="" textlink="">
      <xdr:nvSpPr>
        <xdr:cNvPr id="89" name="楕円 88">
          <a:extLst>
            <a:ext uri="{FF2B5EF4-FFF2-40B4-BE49-F238E27FC236}">
              <a16:creationId xmlns:a16="http://schemas.microsoft.com/office/drawing/2014/main" id="{903E52AC-6990-49A8-83CF-2CDC921323BC}"/>
            </a:ext>
          </a:extLst>
        </xdr:cNvPr>
        <xdr:cNvSpPr/>
      </xdr:nvSpPr>
      <xdr:spPr>
        <a:xfrm>
          <a:off x="1714500" y="459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112395</xdr:rowOff>
    </xdr:from>
    <xdr:to>
      <xdr:col>11</xdr:col>
      <xdr:colOff>136525</xdr:colOff>
      <xdr:row>27</xdr:row>
      <xdr:rowOff>12912</xdr:rowOff>
    </xdr:to>
    <xdr:cxnSp macro="">
      <xdr:nvCxnSpPr>
        <xdr:cNvPr id="90" name="直線コネクタ 89">
          <a:extLst>
            <a:ext uri="{FF2B5EF4-FFF2-40B4-BE49-F238E27FC236}">
              <a16:creationId xmlns:a16="http://schemas.microsoft.com/office/drawing/2014/main" id="{068ABFFC-6AB2-4EEC-A470-F24746276FB2}"/>
            </a:ext>
          </a:extLst>
        </xdr:cNvPr>
        <xdr:cNvCxnSpPr/>
      </xdr:nvCxnSpPr>
      <xdr:spPr>
        <a:xfrm flipV="1">
          <a:off x="1765300" y="4570095"/>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2345</xdr:rowOff>
    </xdr:from>
    <xdr:ext cx="405111" cy="259045"/>
    <xdr:sp macro="" textlink="">
      <xdr:nvSpPr>
        <xdr:cNvPr id="91" name="n_1aveValue有形固定資産減価償却率">
          <a:extLst>
            <a:ext uri="{FF2B5EF4-FFF2-40B4-BE49-F238E27FC236}">
              <a16:creationId xmlns:a16="http://schemas.microsoft.com/office/drawing/2014/main" id="{DFF205C7-B92F-42EE-9F21-B92C48D8C0EF}"/>
            </a:ext>
          </a:extLst>
        </xdr:cNvPr>
        <xdr:cNvSpPr txBox="1"/>
      </xdr:nvSpPr>
      <xdr:spPr>
        <a:xfrm>
          <a:off x="3836044" y="531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109025</xdr:rowOff>
    </xdr:from>
    <xdr:ext cx="405111" cy="259045"/>
    <xdr:sp macro="" textlink="">
      <xdr:nvSpPr>
        <xdr:cNvPr id="92" name="n_2aveValue有形固定資産減価償却率">
          <a:extLst>
            <a:ext uri="{FF2B5EF4-FFF2-40B4-BE49-F238E27FC236}">
              <a16:creationId xmlns:a16="http://schemas.microsoft.com/office/drawing/2014/main" id="{87AEB879-CE98-476E-A312-F948A7397256}"/>
            </a:ext>
          </a:extLst>
        </xdr:cNvPr>
        <xdr:cNvSpPr txBox="1"/>
      </xdr:nvSpPr>
      <xdr:spPr>
        <a:xfrm>
          <a:off x="3086744" y="525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44255</xdr:rowOff>
    </xdr:from>
    <xdr:ext cx="405111" cy="259045"/>
    <xdr:sp macro="" textlink="">
      <xdr:nvSpPr>
        <xdr:cNvPr id="93" name="n_3aveValue有形固定資産減価償却率">
          <a:extLst>
            <a:ext uri="{FF2B5EF4-FFF2-40B4-BE49-F238E27FC236}">
              <a16:creationId xmlns:a16="http://schemas.microsoft.com/office/drawing/2014/main" id="{C16101C4-EAAD-4986-95FF-6FD150C32C48}"/>
            </a:ext>
          </a:extLst>
        </xdr:cNvPr>
        <xdr:cNvSpPr txBox="1"/>
      </xdr:nvSpPr>
      <xdr:spPr>
        <a:xfrm>
          <a:off x="2324744" y="518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8272</xdr:rowOff>
    </xdr:from>
    <xdr:ext cx="405111" cy="259045"/>
    <xdr:sp macro="" textlink="">
      <xdr:nvSpPr>
        <xdr:cNvPr id="94" name="n_4aveValue有形固定資産減価償却率">
          <a:extLst>
            <a:ext uri="{FF2B5EF4-FFF2-40B4-BE49-F238E27FC236}">
              <a16:creationId xmlns:a16="http://schemas.microsoft.com/office/drawing/2014/main" id="{1286EC3B-471F-474A-9E39-E9C01510E8A2}"/>
            </a:ext>
          </a:extLst>
        </xdr:cNvPr>
        <xdr:cNvSpPr txBox="1"/>
      </xdr:nvSpPr>
      <xdr:spPr>
        <a:xfrm>
          <a:off x="1562744" y="51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130615</xdr:rowOff>
    </xdr:from>
    <xdr:ext cx="405111" cy="259045"/>
    <xdr:sp macro="" textlink="">
      <xdr:nvSpPr>
        <xdr:cNvPr id="95" name="n_1mainValue有形固定資産減価償却率">
          <a:extLst>
            <a:ext uri="{FF2B5EF4-FFF2-40B4-BE49-F238E27FC236}">
              <a16:creationId xmlns:a16="http://schemas.microsoft.com/office/drawing/2014/main" id="{D4A25A4B-F1BC-43A6-BE8F-A20317615661}"/>
            </a:ext>
          </a:extLst>
        </xdr:cNvPr>
        <xdr:cNvSpPr txBox="1"/>
      </xdr:nvSpPr>
      <xdr:spPr>
        <a:xfrm>
          <a:off x="3836044" y="441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1075</xdr:rowOff>
    </xdr:from>
    <xdr:ext cx="405111" cy="259045"/>
    <xdr:sp macro="" textlink="">
      <xdr:nvSpPr>
        <xdr:cNvPr id="96" name="n_2mainValue有形固定資産減価償却率">
          <a:extLst>
            <a:ext uri="{FF2B5EF4-FFF2-40B4-BE49-F238E27FC236}">
              <a16:creationId xmlns:a16="http://schemas.microsoft.com/office/drawing/2014/main" id="{A5A5B58E-5ABD-4619-B950-E4242C06381A}"/>
            </a:ext>
          </a:extLst>
        </xdr:cNvPr>
        <xdr:cNvSpPr txBox="1"/>
      </xdr:nvSpPr>
      <xdr:spPr>
        <a:xfrm>
          <a:off x="3086744" y="42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8272</xdr:rowOff>
    </xdr:from>
    <xdr:ext cx="405111" cy="259045"/>
    <xdr:sp macro="" textlink="">
      <xdr:nvSpPr>
        <xdr:cNvPr id="97" name="n_3mainValue有形固定資産減価償却率">
          <a:extLst>
            <a:ext uri="{FF2B5EF4-FFF2-40B4-BE49-F238E27FC236}">
              <a16:creationId xmlns:a16="http://schemas.microsoft.com/office/drawing/2014/main" id="{27702A5A-D90C-48F9-A371-A926CEF3AB57}"/>
            </a:ext>
          </a:extLst>
        </xdr:cNvPr>
        <xdr:cNvSpPr txBox="1"/>
      </xdr:nvSpPr>
      <xdr:spPr>
        <a:xfrm>
          <a:off x="2324744" y="429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80239</xdr:rowOff>
    </xdr:from>
    <xdr:ext cx="405111" cy="259045"/>
    <xdr:sp macro="" textlink="">
      <xdr:nvSpPr>
        <xdr:cNvPr id="98" name="n_4mainValue有形固定資産減価償却率">
          <a:extLst>
            <a:ext uri="{FF2B5EF4-FFF2-40B4-BE49-F238E27FC236}">
              <a16:creationId xmlns:a16="http://schemas.microsoft.com/office/drawing/2014/main" id="{C8B25BA2-27B1-4F76-8477-7D9EF98260D1}"/>
            </a:ext>
          </a:extLst>
        </xdr:cNvPr>
        <xdr:cNvSpPr txBox="1"/>
      </xdr:nvSpPr>
      <xdr:spPr>
        <a:xfrm>
          <a:off x="1562744" y="436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52F7C638-EAB5-4D24-A529-B206B1545DD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757905FC-F82C-4CFB-93A9-7FB52C0468F3}"/>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a:extLst>
            <a:ext uri="{FF2B5EF4-FFF2-40B4-BE49-F238E27FC236}">
              <a16:creationId xmlns:a16="http://schemas.microsoft.com/office/drawing/2014/main" id="{15F33CF9-4009-4CA1-9C79-5FEB341A8234}"/>
            </a:ext>
          </a:extLst>
        </xdr:cNvPr>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[ 1,109.7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31678A6F-9DFA-4F7A-8C6E-D9B35A817025}"/>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7CA4D338-4C83-4F3A-9FA2-A06ABCC7FD1A}"/>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30F2FC30-78F5-4957-8BF6-51B9CCDA4678}"/>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A3423134-00DD-4AC5-BF05-2DF63C6A6EB8}"/>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D6126F49-DA1E-4283-BDC3-59693AA8BB18}"/>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F7BDEEA-D6B1-4346-89F7-E34056A4828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D486239-5FDF-4250-BC17-9C18E65AA26B}"/>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10EC456D-858F-4FBE-95BA-3DAA37BDF2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C68C1FD3-64B5-4BF0-9DF7-DEF90CE62527}"/>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92C8E137-0F33-4772-AA66-C0AAC0061E8B}"/>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b="0" i="0" baseline="0">
              <a:solidFill>
                <a:schemeClr val="tx1"/>
              </a:solidFill>
              <a:effectLst/>
              <a:latin typeface="+mn-lt"/>
              <a:ea typeface="+mn-ea"/>
              <a:cs typeface="+mn-cs"/>
            </a:rPr>
            <a:t>債務償還比率は、類似団体と比較して高い水準となっています。これは、近年に地方債を発行しながら公共施設の整備などをすすめた結果、類似団体と比較して将来負担額が高いことなどが考えられます。また、令和４年度は３年度と比較して、減債基金残高等が増加したことに伴い、分子である充当可能財源が増加したことや、臨時財政対策債の活用額の減等に伴い、分母である経常一般財源等が減少したこと等により、比率が上昇しました。今後も、債務償還比率などの財政指標について、他都市との比較を行いつつ、「施策の推進と財政の健全性の維持」の両立の観点から、計画的な市債活用や借入金残高の管理など、持続可能な財政運営を進めていきます。</a:t>
          </a:r>
          <a:endParaRPr lang="ja-JP" altLang="ja-JP" sz="400">
            <a:solidFill>
              <a:schemeClr val="tx1"/>
            </a:solidFill>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1974E89B-0E70-4DA3-A24B-E82CE4C3E5B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BF361C5D-2EF5-4222-928F-CEA5B08D1F19}"/>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F96234AF-E7BE-43C6-B4D2-96300D1EA654}"/>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BBC8B065-5C05-4349-9E0A-9A919AE9E5F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2E572DA3-174C-47B6-A1AF-AD65B14EA64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743F7E53-33B8-45FC-ABE3-392D15DF30C1}"/>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a:extLst>
            <a:ext uri="{FF2B5EF4-FFF2-40B4-BE49-F238E27FC236}">
              <a16:creationId xmlns:a16="http://schemas.microsoft.com/office/drawing/2014/main" id="{FF2932A1-63C1-45EC-BF4D-3F620EEDB3F5}"/>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4ECB2C8-7AE7-4070-93C1-B6DD30CC9754}"/>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BC6CFA94-7D54-43CC-89DF-DAF144AAE87C}"/>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D67FE875-B298-4491-A7F4-93F2613F48A3}"/>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F11BEA11-94DF-43B0-8C95-D5A4268FEA9E}"/>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EA32E688-A5CA-42BC-AA8B-24C4BE4A88AA}"/>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a:extLst>
            <a:ext uri="{FF2B5EF4-FFF2-40B4-BE49-F238E27FC236}">
              <a16:creationId xmlns:a16="http://schemas.microsoft.com/office/drawing/2014/main" id="{8D0C59F6-5C77-4044-8408-6EBA4BA50AEA}"/>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30E971A2-6D97-499B-A89A-FB3938FF08CB}"/>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a:extLst>
            <a:ext uri="{FF2B5EF4-FFF2-40B4-BE49-F238E27FC236}">
              <a16:creationId xmlns:a16="http://schemas.microsoft.com/office/drawing/2014/main" id="{4EB8D439-73F6-4833-BC3D-565DB90155DE}"/>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1E4ACDEE-4800-44E7-9901-0EAC0A2A535D}"/>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11113</xdr:rowOff>
    </xdr:from>
    <xdr:to>
      <xdr:col>76</xdr:col>
      <xdr:colOff>21589</xdr:colOff>
      <xdr:row>34</xdr:row>
      <xdr:rowOff>142825</xdr:rowOff>
    </xdr:to>
    <xdr:cxnSp macro="">
      <xdr:nvCxnSpPr>
        <xdr:cNvPr id="128" name="直線コネクタ 127">
          <a:extLst>
            <a:ext uri="{FF2B5EF4-FFF2-40B4-BE49-F238E27FC236}">
              <a16:creationId xmlns:a16="http://schemas.microsoft.com/office/drawing/2014/main" id="{D4D7C31E-CC11-4752-8F83-0239AC1D3290}"/>
            </a:ext>
          </a:extLst>
        </xdr:cNvPr>
        <xdr:cNvCxnSpPr/>
      </xdr:nvCxnSpPr>
      <xdr:spPr>
        <a:xfrm flipV="1">
          <a:off x="14793595" y="4640263"/>
          <a:ext cx="1269" cy="133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146652</xdr:rowOff>
    </xdr:from>
    <xdr:ext cx="560923" cy="259045"/>
    <xdr:sp macro="" textlink="">
      <xdr:nvSpPr>
        <xdr:cNvPr id="129" name="債務償還比率最小値テキスト">
          <a:extLst>
            <a:ext uri="{FF2B5EF4-FFF2-40B4-BE49-F238E27FC236}">
              <a16:creationId xmlns:a16="http://schemas.microsoft.com/office/drawing/2014/main" id="{643D2986-BC8F-4D58-ADC3-C0092FF84FE6}"/>
            </a:ext>
          </a:extLst>
        </xdr:cNvPr>
        <xdr:cNvSpPr txBox="1"/>
      </xdr:nvSpPr>
      <xdr:spPr>
        <a:xfrm>
          <a:off x="14846300" y="59759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142825</xdr:rowOff>
    </xdr:from>
    <xdr:to>
      <xdr:col>76</xdr:col>
      <xdr:colOff>111125</xdr:colOff>
      <xdr:row>34</xdr:row>
      <xdr:rowOff>142825</xdr:rowOff>
    </xdr:to>
    <xdr:cxnSp macro="">
      <xdr:nvCxnSpPr>
        <xdr:cNvPr id="130" name="直線コネクタ 129">
          <a:extLst>
            <a:ext uri="{FF2B5EF4-FFF2-40B4-BE49-F238E27FC236}">
              <a16:creationId xmlns:a16="http://schemas.microsoft.com/office/drawing/2014/main" id="{DB650361-BFDC-48ED-95C1-2361F8A5A96D}"/>
            </a:ext>
          </a:extLst>
        </xdr:cNvPr>
        <xdr:cNvCxnSpPr/>
      </xdr:nvCxnSpPr>
      <xdr:spPr>
        <a:xfrm>
          <a:off x="14706600" y="597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129240</xdr:rowOff>
    </xdr:from>
    <xdr:ext cx="469744" cy="259045"/>
    <xdr:sp macro="" textlink="">
      <xdr:nvSpPr>
        <xdr:cNvPr id="131" name="債務償還比率最大値テキスト">
          <a:extLst>
            <a:ext uri="{FF2B5EF4-FFF2-40B4-BE49-F238E27FC236}">
              <a16:creationId xmlns:a16="http://schemas.microsoft.com/office/drawing/2014/main" id="{923894FB-9A30-4DA4-9754-75E2DCC67303}"/>
            </a:ext>
          </a:extLst>
        </xdr:cNvPr>
        <xdr:cNvSpPr txBox="1"/>
      </xdr:nvSpPr>
      <xdr:spPr>
        <a:xfrm>
          <a:off x="14846300" y="441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11113</xdr:rowOff>
    </xdr:from>
    <xdr:to>
      <xdr:col>76</xdr:col>
      <xdr:colOff>111125</xdr:colOff>
      <xdr:row>27</xdr:row>
      <xdr:rowOff>11113</xdr:rowOff>
    </xdr:to>
    <xdr:cxnSp macro="">
      <xdr:nvCxnSpPr>
        <xdr:cNvPr id="132" name="直線コネクタ 131">
          <a:extLst>
            <a:ext uri="{FF2B5EF4-FFF2-40B4-BE49-F238E27FC236}">
              <a16:creationId xmlns:a16="http://schemas.microsoft.com/office/drawing/2014/main" id="{35F94098-4B5A-46CA-B2F2-5E23D60988F9}"/>
            </a:ext>
          </a:extLst>
        </xdr:cNvPr>
        <xdr:cNvCxnSpPr/>
      </xdr:nvCxnSpPr>
      <xdr:spPr>
        <a:xfrm>
          <a:off x="14706600" y="464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66523</xdr:rowOff>
    </xdr:from>
    <xdr:ext cx="469744" cy="259045"/>
    <xdr:sp macro="" textlink="">
      <xdr:nvSpPr>
        <xdr:cNvPr id="133" name="債務償還比率平均値テキスト">
          <a:extLst>
            <a:ext uri="{FF2B5EF4-FFF2-40B4-BE49-F238E27FC236}">
              <a16:creationId xmlns:a16="http://schemas.microsoft.com/office/drawing/2014/main" id="{B1E27858-6B8D-43D1-83BE-932E396B045D}"/>
            </a:ext>
          </a:extLst>
        </xdr:cNvPr>
        <xdr:cNvSpPr txBox="1"/>
      </xdr:nvSpPr>
      <xdr:spPr>
        <a:xfrm>
          <a:off x="14846300" y="5038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43646</xdr:rowOff>
    </xdr:from>
    <xdr:to>
      <xdr:col>76</xdr:col>
      <xdr:colOff>73025</xdr:colOff>
      <xdr:row>30</xdr:row>
      <xdr:rowOff>145246</xdr:rowOff>
    </xdr:to>
    <xdr:sp macro="" textlink="">
      <xdr:nvSpPr>
        <xdr:cNvPr id="134" name="フローチャート: 判断 133">
          <a:extLst>
            <a:ext uri="{FF2B5EF4-FFF2-40B4-BE49-F238E27FC236}">
              <a16:creationId xmlns:a16="http://schemas.microsoft.com/office/drawing/2014/main" id="{89FF294D-05F6-48A5-9439-B6AFA6D48CF0}"/>
            </a:ext>
          </a:extLst>
        </xdr:cNvPr>
        <xdr:cNvSpPr/>
      </xdr:nvSpPr>
      <xdr:spPr>
        <a:xfrm>
          <a:off x="14744700" y="51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39857</xdr:rowOff>
    </xdr:from>
    <xdr:to>
      <xdr:col>72</xdr:col>
      <xdr:colOff>123825</xdr:colOff>
      <xdr:row>29</xdr:row>
      <xdr:rowOff>141457</xdr:rowOff>
    </xdr:to>
    <xdr:sp macro="" textlink="">
      <xdr:nvSpPr>
        <xdr:cNvPr id="135" name="フローチャート: 判断 134">
          <a:extLst>
            <a:ext uri="{FF2B5EF4-FFF2-40B4-BE49-F238E27FC236}">
              <a16:creationId xmlns:a16="http://schemas.microsoft.com/office/drawing/2014/main" id="{C98ECECA-CF55-4776-8895-406CF85BD472}"/>
            </a:ext>
          </a:extLst>
        </xdr:cNvPr>
        <xdr:cNvSpPr/>
      </xdr:nvSpPr>
      <xdr:spPr>
        <a:xfrm>
          <a:off x="14033500" y="50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42637</xdr:rowOff>
    </xdr:from>
    <xdr:to>
      <xdr:col>68</xdr:col>
      <xdr:colOff>123825</xdr:colOff>
      <xdr:row>31</xdr:row>
      <xdr:rowOff>144237</xdr:rowOff>
    </xdr:to>
    <xdr:sp macro="" textlink="">
      <xdr:nvSpPr>
        <xdr:cNvPr id="136" name="フローチャート: 判断 135">
          <a:extLst>
            <a:ext uri="{FF2B5EF4-FFF2-40B4-BE49-F238E27FC236}">
              <a16:creationId xmlns:a16="http://schemas.microsoft.com/office/drawing/2014/main" id="{693B1A76-4A85-4D07-A40C-459AD94CAA2F}"/>
            </a:ext>
          </a:extLst>
        </xdr:cNvPr>
        <xdr:cNvSpPr/>
      </xdr:nvSpPr>
      <xdr:spPr>
        <a:xfrm>
          <a:off x="13271500" y="53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60149</xdr:rowOff>
    </xdr:from>
    <xdr:to>
      <xdr:col>64</xdr:col>
      <xdr:colOff>123825</xdr:colOff>
      <xdr:row>31</xdr:row>
      <xdr:rowOff>161749</xdr:rowOff>
    </xdr:to>
    <xdr:sp macro="" textlink="">
      <xdr:nvSpPr>
        <xdr:cNvPr id="137" name="フローチャート: 判断 136">
          <a:extLst>
            <a:ext uri="{FF2B5EF4-FFF2-40B4-BE49-F238E27FC236}">
              <a16:creationId xmlns:a16="http://schemas.microsoft.com/office/drawing/2014/main" id="{3034CE5E-0860-44B4-AF54-30129E52F92F}"/>
            </a:ext>
          </a:extLst>
        </xdr:cNvPr>
        <xdr:cNvSpPr/>
      </xdr:nvSpPr>
      <xdr:spPr>
        <a:xfrm>
          <a:off x="12509500" y="53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43716</xdr:rowOff>
    </xdr:from>
    <xdr:to>
      <xdr:col>60</xdr:col>
      <xdr:colOff>123825</xdr:colOff>
      <xdr:row>31</xdr:row>
      <xdr:rowOff>145316</xdr:rowOff>
    </xdr:to>
    <xdr:sp macro="" textlink="">
      <xdr:nvSpPr>
        <xdr:cNvPr id="138" name="フローチャート: 判断 137">
          <a:extLst>
            <a:ext uri="{FF2B5EF4-FFF2-40B4-BE49-F238E27FC236}">
              <a16:creationId xmlns:a16="http://schemas.microsoft.com/office/drawing/2014/main" id="{0D3F2B00-2B65-4738-B111-89727D6915F6}"/>
            </a:ext>
          </a:extLst>
        </xdr:cNvPr>
        <xdr:cNvSpPr/>
      </xdr:nvSpPr>
      <xdr:spPr>
        <a:xfrm>
          <a:off x="11747500" y="535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A230E4B2-0190-493B-A11A-673B5FD687C3}"/>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2A5EA48-A624-49D8-BADC-243C5DB417AF}"/>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B08DA8E-DE1A-42FE-9DF6-6A4D14D4F76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DE60AB5-6DF1-4976-838E-EDABBBD7EE24}"/>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2AD459F-5B4C-4296-84D6-336B380499AD}"/>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146748</xdr:rowOff>
    </xdr:from>
    <xdr:to>
      <xdr:col>76</xdr:col>
      <xdr:colOff>73025</xdr:colOff>
      <xdr:row>32</xdr:row>
      <xdr:rowOff>76898</xdr:rowOff>
    </xdr:to>
    <xdr:sp macro="" textlink="">
      <xdr:nvSpPr>
        <xdr:cNvPr id="144" name="楕円 143">
          <a:extLst>
            <a:ext uri="{FF2B5EF4-FFF2-40B4-BE49-F238E27FC236}">
              <a16:creationId xmlns:a16="http://schemas.microsoft.com/office/drawing/2014/main" id="{5C037F8E-9543-407B-AC6C-6901DF91460F}"/>
            </a:ext>
          </a:extLst>
        </xdr:cNvPr>
        <xdr:cNvSpPr/>
      </xdr:nvSpPr>
      <xdr:spPr>
        <a:xfrm>
          <a:off x="14744700" y="546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125175</xdr:rowOff>
    </xdr:from>
    <xdr:ext cx="560923" cy="259045"/>
    <xdr:sp macro="" textlink="">
      <xdr:nvSpPr>
        <xdr:cNvPr id="145" name="債務償還比率該当値テキスト">
          <a:extLst>
            <a:ext uri="{FF2B5EF4-FFF2-40B4-BE49-F238E27FC236}">
              <a16:creationId xmlns:a16="http://schemas.microsoft.com/office/drawing/2014/main" id="{73CEA0D6-A0EE-43F0-9752-45959B5706C8}"/>
            </a:ext>
          </a:extLst>
        </xdr:cNvPr>
        <xdr:cNvSpPr txBox="1"/>
      </xdr:nvSpPr>
      <xdr:spPr>
        <a:xfrm>
          <a:off x="14846300" y="54401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86586</xdr:rowOff>
    </xdr:from>
    <xdr:to>
      <xdr:col>72</xdr:col>
      <xdr:colOff>123825</xdr:colOff>
      <xdr:row>31</xdr:row>
      <xdr:rowOff>16736</xdr:rowOff>
    </xdr:to>
    <xdr:sp macro="" textlink="">
      <xdr:nvSpPr>
        <xdr:cNvPr id="146" name="楕円 145">
          <a:extLst>
            <a:ext uri="{FF2B5EF4-FFF2-40B4-BE49-F238E27FC236}">
              <a16:creationId xmlns:a16="http://schemas.microsoft.com/office/drawing/2014/main" id="{84086FD3-76B0-4330-8140-996D4D7951FE}"/>
            </a:ext>
          </a:extLst>
        </xdr:cNvPr>
        <xdr:cNvSpPr/>
      </xdr:nvSpPr>
      <xdr:spPr>
        <a:xfrm>
          <a:off x="14033500" y="52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137386</xdr:rowOff>
    </xdr:from>
    <xdr:to>
      <xdr:col>76</xdr:col>
      <xdr:colOff>22225</xdr:colOff>
      <xdr:row>32</xdr:row>
      <xdr:rowOff>26098</xdr:rowOff>
    </xdr:to>
    <xdr:cxnSp macro="">
      <xdr:nvCxnSpPr>
        <xdr:cNvPr id="147" name="直線コネクタ 146">
          <a:extLst>
            <a:ext uri="{FF2B5EF4-FFF2-40B4-BE49-F238E27FC236}">
              <a16:creationId xmlns:a16="http://schemas.microsoft.com/office/drawing/2014/main" id="{8AA4AFE0-751A-4677-8188-CAC89029CB07}"/>
            </a:ext>
          </a:extLst>
        </xdr:cNvPr>
        <xdr:cNvCxnSpPr/>
      </xdr:nvCxnSpPr>
      <xdr:spPr>
        <a:xfrm>
          <a:off x="14084300" y="5280886"/>
          <a:ext cx="711200" cy="2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143221</xdr:rowOff>
    </xdr:from>
    <xdr:to>
      <xdr:col>68</xdr:col>
      <xdr:colOff>123825</xdr:colOff>
      <xdr:row>33</xdr:row>
      <xdr:rowOff>73371</xdr:rowOff>
    </xdr:to>
    <xdr:sp macro="" textlink="">
      <xdr:nvSpPr>
        <xdr:cNvPr id="148" name="楕円 147">
          <a:extLst>
            <a:ext uri="{FF2B5EF4-FFF2-40B4-BE49-F238E27FC236}">
              <a16:creationId xmlns:a16="http://schemas.microsoft.com/office/drawing/2014/main" id="{E5FAC2A9-9CA0-46BE-823F-707BA6059E23}"/>
            </a:ext>
          </a:extLst>
        </xdr:cNvPr>
        <xdr:cNvSpPr/>
      </xdr:nvSpPr>
      <xdr:spPr>
        <a:xfrm>
          <a:off x="13271500" y="562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137386</xdr:rowOff>
    </xdr:from>
    <xdr:to>
      <xdr:col>72</xdr:col>
      <xdr:colOff>73025</xdr:colOff>
      <xdr:row>33</xdr:row>
      <xdr:rowOff>22571</xdr:rowOff>
    </xdr:to>
    <xdr:cxnSp macro="">
      <xdr:nvCxnSpPr>
        <xdr:cNvPr id="149" name="直線コネクタ 148">
          <a:extLst>
            <a:ext uri="{FF2B5EF4-FFF2-40B4-BE49-F238E27FC236}">
              <a16:creationId xmlns:a16="http://schemas.microsoft.com/office/drawing/2014/main" id="{CCA2B291-AB68-45E6-B7A8-6FA859F1779A}"/>
            </a:ext>
          </a:extLst>
        </xdr:cNvPr>
        <xdr:cNvCxnSpPr/>
      </xdr:nvCxnSpPr>
      <xdr:spPr>
        <a:xfrm flipV="1">
          <a:off x="13322300" y="5280886"/>
          <a:ext cx="762000" cy="39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94834</xdr:rowOff>
    </xdr:from>
    <xdr:to>
      <xdr:col>64</xdr:col>
      <xdr:colOff>123825</xdr:colOff>
      <xdr:row>34</xdr:row>
      <xdr:rowOff>24984</xdr:rowOff>
    </xdr:to>
    <xdr:sp macro="" textlink="">
      <xdr:nvSpPr>
        <xdr:cNvPr id="150" name="楕円 149">
          <a:extLst>
            <a:ext uri="{FF2B5EF4-FFF2-40B4-BE49-F238E27FC236}">
              <a16:creationId xmlns:a16="http://schemas.microsoft.com/office/drawing/2014/main" id="{E897D0D6-BAFD-4808-B113-75CB7FD480BF}"/>
            </a:ext>
          </a:extLst>
        </xdr:cNvPr>
        <xdr:cNvSpPr/>
      </xdr:nvSpPr>
      <xdr:spPr>
        <a:xfrm>
          <a:off x="12509500" y="575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22571</xdr:rowOff>
    </xdr:from>
    <xdr:to>
      <xdr:col>68</xdr:col>
      <xdr:colOff>73025</xdr:colOff>
      <xdr:row>33</xdr:row>
      <xdr:rowOff>145634</xdr:rowOff>
    </xdr:to>
    <xdr:cxnSp macro="">
      <xdr:nvCxnSpPr>
        <xdr:cNvPr id="151" name="直線コネクタ 150">
          <a:extLst>
            <a:ext uri="{FF2B5EF4-FFF2-40B4-BE49-F238E27FC236}">
              <a16:creationId xmlns:a16="http://schemas.microsoft.com/office/drawing/2014/main" id="{6F420B7B-1F5A-43FA-8B7D-9E190412776F}"/>
            </a:ext>
          </a:extLst>
        </xdr:cNvPr>
        <xdr:cNvCxnSpPr/>
      </xdr:nvCxnSpPr>
      <xdr:spPr>
        <a:xfrm flipV="1">
          <a:off x="12560300" y="5680421"/>
          <a:ext cx="762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89006</xdr:rowOff>
    </xdr:from>
    <xdr:to>
      <xdr:col>60</xdr:col>
      <xdr:colOff>123825</xdr:colOff>
      <xdr:row>33</xdr:row>
      <xdr:rowOff>19156</xdr:rowOff>
    </xdr:to>
    <xdr:sp macro="" textlink="">
      <xdr:nvSpPr>
        <xdr:cNvPr id="152" name="楕円 151">
          <a:extLst>
            <a:ext uri="{FF2B5EF4-FFF2-40B4-BE49-F238E27FC236}">
              <a16:creationId xmlns:a16="http://schemas.microsoft.com/office/drawing/2014/main" id="{0D001637-F3E0-490B-B553-37B8EFC0A51E}"/>
            </a:ext>
          </a:extLst>
        </xdr:cNvPr>
        <xdr:cNvSpPr/>
      </xdr:nvSpPr>
      <xdr:spPr>
        <a:xfrm>
          <a:off x="11747500" y="557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139806</xdr:rowOff>
    </xdr:from>
    <xdr:to>
      <xdr:col>64</xdr:col>
      <xdr:colOff>73025</xdr:colOff>
      <xdr:row>33</xdr:row>
      <xdr:rowOff>145634</xdr:rowOff>
    </xdr:to>
    <xdr:cxnSp macro="">
      <xdr:nvCxnSpPr>
        <xdr:cNvPr id="153" name="直線コネクタ 152">
          <a:extLst>
            <a:ext uri="{FF2B5EF4-FFF2-40B4-BE49-F238E27FC236}">
              <a16:creationId xmlns:a16="http://schemas.microsoft.com/office/drawing/2014/main" id="{ACA143F0-BB39-4C26-8167-CCE27E464719}"/>
            </a:ext>
          </a:extLst>
        </xdr:cNvPr>
        <xdr:cNvCxnSpPr/>
      </xdr:nvCxnSpPr>
      <xdr:spPr>
        <a:xfrm>
          <a:off x="11798300" y="5626206"/>
          <a:ext cx="762000" cy="17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157984</xdr:rowOff>
    </xdr:from>
    <xdr:ext cx="469744" cy="259045"/>
    <xdr:sp macro="" textlink="">
      <xdr:nvSpPr>
        <xdr:cNvPr id="154" name="n_1aveValue債務償還比率">
          <a:extLst>
            <a:ext uri="{FF2B5EF4-FFF2-40B4-BE49-F238E27FC236}">
              <a16:creationId xmlns:a16="http://schemas.microsoft.com/office/drawing/2014/main" id="{533494F3-6B05-459A-8C55-DB0E6704E6D9}"/>
            </a:ext>
          </a:extLst>
        </xdr:cNvPr>
        <xdr:cNvSpPr txBox="1"/>
      </xdr:nvSpPr>
      <xdr:spPr>
        <a:xfrm>
          <a:off x="13836727" y="478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160764</xdr:rowOff>
    </xdr:from>
    <xdr:ext cx="560923" cy="259045"/>
    <xdr:sp macro="" textlink="">
      <xdr:nvSpPr>
        <xdr:cNvPr id="155" name="n_2aveValue債務償還比率">
          <a:extLst>
            <a:ext uri="{FF2B5EF4-FFF2-40B4-BE49-F238E27FC236}">
              <a16:creationId xmlns:a16="http://schemas.microsoft.com/office/drawing/2014/main" id="{AF0E5C3D-6DF7-44DC-AC62-AD8B39B75D91}"/>
            </a:ext>
          </a:extLst>
        </xdr:cNvPr>
        <xdr:cNvSpPr txBox="1"/>
      </xdr:nvSpPr>
      <xdr:spPr>
        <a:xfrm>
          <a:off x="13041838" y="51328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6826</xdr:rowOff>
    </xdr:from>
    <xdr:ext cx="560923" cy="259045"/>
    <xdr:sp macro="" textlink="">
      <xdr:nvSpPr>
        <xdr:cNvPr id="156" name="n_3aveValue債務償還比率">
          <a:extLst>
            <a:ext uri="{FF2B5EF4-FFF2-40B4-BE49-F238E27FC236}">
              <a16:creationId xmlns:a16="http://schemas.microsoft.com/office/drawing/2014/main" id="{81AC7C08-501D-4E90-9930-5D7BEBC7A7DE}"/>
            </a:ext>
          </a:extLst>
        </xdr:cNvPr>
        <xdr:cNvSpPr txBox="1"/>
      </xdr:nvSpPr>
      <xdr:spPr>
        <a:xfrm>
          <a:off x="12279838" y="51503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161843</xdr:rowOff>
    </xdr:from>
    <xdr:ext cx="560923" cy="259045"/>
    <xdr:sp macro="" textlink="">
      <xdr:nvSpPr>
        <xdr:cNvPr id="157" name="n_4aveValue債務償還比率">
          <a:extLst>
            <a:ext uri="{FF2B5EF4-FFF2-40B4-BE49-F238E27FC236}">
              <a16:creationId xmlns:a16="http://schemas.microsoft.com/office/drawing/2014/main" id="{6392CCDC-7F9B-4904-AE7B-6EC011EAB0FB}"/>
            </a:ext>
          </a:extLst>
        </xdr:cNvPr>
        <xdr:cNvSpPr txBox="1"/>
      </xdr:nvSpPr>
      <xdr:spPr>
        <a:xfrm>
          <a:off x="11517838" y="51338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7863</xdr:rowOff>
    </xdr:from>
    <xdr:ext cx="469744" cy="259045"/>
    <xdr:sp macro="" textlink="">
      <xdr:nvSpPr>
        <xdr:cNvPr id="158" name="n_1mainValue債務償還比率">
          <a:extLst>
            <a:ext uri="{FF2B5EF4-FFF2-40B4-BE49-F238E27FC236}">
              <a16:creationId xmlns:a16="http://schemas.microsoft.com/office/drawing/2014/main" id="{47485B11-7013-4E3C-A9B7-DFECE01FBD59}"/>
            </a:ext>
          </a:extLst>
        </xdr:cNvPr>
        <xdr:cNvSpPr txBox="1"/>
      </xdr:nvSpPr>
      <xdr:spPr>
        <a:xfrm>
          <a:off x="13836727" y="532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64498</xdr:rowOff>
    </xdr:from>
    <xdr:ext cx="560923" cy="259045"/>
    <xdr:sp macro="" textlink="">
      <xdr:nvSpPr>
        <xdr:cNvPr id="159" name="n_2mainValue債務償還比率">
          <a:extLst>
            <a:ext uri="{FF2B5EF4-FFF2-40B4-BE49-F238E27FC236}">
              <a16:creationId xmlns:a16="http://schemas.microsoft.com/office/drawing/2014/main" id="{4A964080-1146-4463-A6AE-79863E4A2A86}"/>
            </a:ext>
          </a:extLst>
        </xdr:cNvPr>
        <xdr:cNvSpPr txBox="1"/>
      </xdr:nvSpPr>
      <xdr:spPr>
        <a:xfrm>
          <a:off x="13041838" y="572234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16111</xdr:rowOff>
    </xdr:from>
    <xdr:ext cx="560923" cy="259045"/>
    <xdr:sp macro="" textlink="">
      <xdr:nvSpPr>
        <xdr:cNvPr id="160" name="n_3mainValue債務償還比率">
          <a:extLst>
            <a:ext uri="{FF2B5EF4-FFF2-40B4-BE49-F238E27FC236}">
              <a16:creationId xmlns:a16="http://schemas.microsoft.com/office/drawing/2014/main" id="{DC26BAD6-0042-4FEC-89FB-518C95CD8F25}"/>
            </a:ext>
          </a:extLst>
        </xdr:cNvPr>
        <xdr:cNvSpPr txBox="1"/>
      </xdr:nvSpPr>
      <xdr:spPr>
        <a:xfrm>
          <a:off x="12279838" y="58454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10283</xdr:rowOff>
    </xdr:from>
    <xdr:ext cx="560923" cy="259045"/>
    <xdr:sp macro="" textlink="">
      <xdr:nvSpPr>
        <xdr:cNvPr id="161" name="n_4mainValue債務償還比率">
          <a:extLst>
            <a:ext uri="{FF2B5EF4-FFF2-40B4-BE49-F238E27FC236}">
              <a16:creationId xmlns:a16="http://schemas.microsoft.com/office/drawing/2014/main" id="{B2C10E34-F0C3-40CB-B59A-4461EE1BD2AB}"/>
            </a:ext>
          </a:extLst>
        </xdr:cNvPr>
        <xdr:cNvSpPr txBox="1"/>
      </xdr:nvSpPr>
      <xdr:spPr>
        <a:xfrm>
          <a:off x="11517838" y="56681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97293AE7-0051-4A40-8353-B00BEADDA62C}"/>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DF95C618-D5A9-410E-827F-3CDD246388A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E9C69D0B-F016-42A4-A082-EE74BE8B1245}"/>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D468AB17-6691-485E-AC05-C01C3279752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9F3D2807-4026-45C0-8A5F-DC01ECCC22AD}"/>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600BDDF3-E5DA-4258-926E-0102DE410B5E}"/>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0E0BDC1-3184-4E1A-8335-3ECFC36A3ED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592A9F0-5645-4521-80F2-197D53D72F8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651C567-B3FA-4D8B-891A-D956C61CADB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6E3A724-6774-42DA-B4B5-9474860788C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B9CBC3D-AE0F-42E7-8964-434AE962E13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815023A-F885-427E-943C-5E94A0B40DC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2BEFE3A-8330-4DE8-8678-FAD48EC934F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BAEC30B-C63C-4262-93C7-BE990BD7FB7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2D921CB-EC7B-4C59-9B85-2BA74F994E5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9B9B78B-C9E1-4FD6-8F97-3EAF9A485B8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3,753,645
3,647,015
438.01
2,107,978,321
2,072,931,560
19,803,203
982,949,142
2,330,616,953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3DA3730-FEAA-445C-8964-2B765222A5F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87451B9-5936-4F32-97C4-45DC5C9917D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ACBC3D9-ABB7-454F-AC33-823432BE67E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0D00716-8D42-45B2-9E5C-26E02F32524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246E3C8-AD68-4635-AC19-1043EBCEFD0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0F12697-0160-4BEB-B763-E084BF26226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4E9424A-A529-45E9-ABA9-7714FE1DC8E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F93D892-7E76-4F1D-880A-6E673DA8179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B1FA20B-1C3B-45A2-B0E5-E0F7B56DB6C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1A8C503-4FB0-489F-9F84-D5B9CB70F06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14543E5-D336-4BA7-AD51-571B839C6EF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41C08CB-D3BB-4863-B448-AABB23F3D6C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F064C61-B992-4E5E-B509-2018C4502B5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62EF380-7B59-4DF7-AC9A-8CF668C2F15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05E312E-CB2E-4FDF-8957-CA7C3C9B8AF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6E26635-6677-4A50-A47D-CA1B9213D55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577FF94-2E83-43C8-B35C-9FE1705C741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ABFA697-DC87-4C4A-B2C5-02851191ED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5FC7789-AF82-4849-B2A5-0A2C239F1F8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5056957-F94D-4736-8BD1-D83D78C88E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737CA6A-EEF2-4BE4-9095-5DC010D3D40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159C245-F588-4455-810B-3FB92E14F6E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B536462-06F5-4809-98BD-1F5C34685E3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70ECD1C-C5C1-41DF-A715-8536A209D4B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C863AC5-8F1A-4A95-8C44-D0C35147DEB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7937C6F-9553-4295-88AD-A1112972615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F4D4402-8111-46F8-8341-FF6380AF2C2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30B00C7-4E25-455D-AE7C-0035EA65B69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9D9A7A0-9F76-4E46-AE2E-A7E5EEA4776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A59C45E-83A3-4F0E-B5F3-978A0F1A27E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563F2E3-2386-44E2-A992-7977DE76DE5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8A2241A-76F2-4D37-86EB-5AA68EAAC8E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48ABA219-E400-4E83-BC38-DA5242D43FE6}"/>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A0C7AE5E-E276-4626-B75F-4A70D2C4AAF8}"/>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91388A68-5DBF-4569-837C-96FBBF964106}"/>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20E2A210-3457-457B-9C98-48A851F3FA61}"/>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66A75D65-5636-4CD7-81C4-6993BB182A7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F5D490AC-79DE-4F37-9F2E-28C3E285EF82}"/>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8DADA4EA-31E5-4CC3-8E41-8D913795E77C}"/>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9BAD106C-9603-47D0-8EEF-DA9A1B0BF603}"/>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117BF34-1BBB-4427-B9A3-587C5C9D2D1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20AAA62A-EE2F-4EA2-B333-ED6CEEAD7F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8CA8ADB7-E75A-4D55-B30A-51A56E4E7B2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42</xdr:row>
      <xdr:rowOff>19050</xdr:rowOff>
    </xdr:to>
    <xdr:cxnSp macro="">
      <xdr:nvCxnSpPr>
        <xdr:cNvPr id="55" name="直線コネクタ 54">
          <a:extLst>
            <a:ext uri="{FF2B5EF4-FFF2-40B4-BE49-F238E27FC236}">
              <a16:creationId xmlns:a16="http://schemas.microsoft.com/office/drawing/2014/main" id="{E583F7FF-C307-459A-88C2-AAF1E578ABD1}"/>
            </a:ext>
          </a:extLst>
        </xdr:cNvPr>
        <xdr:cNvCxnSpPr/>
      </xdr:nvCxnSpPr>
      <xdr:spPr>
        <a:xfrm flipV="1">
          <a:off x="4634865" y="598093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a:extLst>
            <a:ext uri="{FF2B5EF4-FFF2-40B4-BE49-F238E27FC236}">
              <a16:creationId xmlns:a16="http://schemas.microsoft.com/office/drawing/2014/main" id="{1348ACAC-6E87-4144-9635-4B481520562E}"/>
            </a:ext>
          </a:extLst>
        </xdr:cNvPr>
        <xdr:cNvSpPr txBox="1"/>
      </xdr:nvSpPr>
      <xdr:spPr>
        <a:xfrm>
          <a:off x="4673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a:extLst>
            <a:ext uri="{FF2B5EF4-FFF2-40B4-BE49-F238E27FC236}">
              <a16:creationId xmlns:a16="http://schemas.microsoft.com/office/drawing/2014/main" id="{4589DD3D-C2BF-47AA-B1D5-DB449A60445B}"/>
            </a:ext>
          </a:extLst>
        </xdr:cNvPr>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8" name="【道路】&#10;有形固定資産減価償却率最大値テキスト">
          <a:extLst>
            <a:ext uri="{FF2B5EF4-FFF2-40B4-BE49-F238E27FC236}">
              <a16:creationId xmlns:a16="http://schemas.microsoft.com/office/drawing/2014/main" id="{42ED8DC4-F28A-44C1-9227-5C2A0BEF0A9E}"/>
            </a:ext>
          </a:extLst>
        </xdr:cNvPr>
        <xdr:cNvSpPr txBox="1"/>
      </xdr:nvSpPr>
      <xdr:spPr>
        <a:xfrm>
          <a:off x="4673600" y="575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9" name="直線コネクタ 58">
          <a:extLst>
            <a:ext uri="{FF2B5EF4-FFF2-40B4-BE49-F238E27FC236}">
              <a16:creationId xmlns:a16="http://schemas.microsoft.com/office/drawing/2014/main" id="{3AA7B562-F18A-49F8-AAD1-07F7A3E74530}"/>
            </a:ext>
          </a:extLst>
        </xdr:cNvPr>
        <xdr:cNvCxnSpPr/>
      </xdr:nvCxnSpPr>
      <xdr:spPr>
        <a:xfrm>
          <a:off x="4546600" y="598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47261</xdr:rowOff>
    </xdr:from>
    <xdr:ext cx="405111" cy="259045"/>
    <xdr:sp macro="" textlink="">
      <xdr:nvSpPr>
        <xdr:cNvPr id="60" name="【道路】&#10;有形固定資産減価償却率平均値テキスト">
          <a:extLst>
            <a:ext uri="{FF2B5EF4-FFF2-40B4-BE49-F238E27FC236}">
              <a16:creationId xmlns:a16="http://schemas.microsoft.com/office/drawing/2014/main" id="{0D6BF496-33FC-4BDF-8613-7D1DDA0A0326}"/>
            </a:ext>
          </a:extLst>
        </xdr:cNvPr>
        <xdr:cNvSpPr txBox="1"/>
      </xdr:nvSpPr>
      <xdr:spPr>
        <a:xfrm>
          <a:off x="4673600" y="6733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68834</xdr:rowOff>
    </xdr:from>
    <xdr:to>
      <xdr:col>24</xdr:col>
      <xdr:colOff>114300</xdr:colOff>
      <xdr:row>39</xdr:row>
      <xdr:rowOff>170434</xdr:rowOff>
    </xdr:to>
    <xdr:sp macro="" textlink="">
      <xdr:nvSpPr>
        <xdr:cNvPr id="61" name="フローチャート: 判断 60">
          <a:extLst>
            <a:ext uri="{FF2B5EF4-FFF2-40B4-BE49-F238E27FC236}">
              <a16:creationId xmlns:a16="http://schemas.microsoft.com/office/drawing/2014/main" id="{2BD93219-D863-426F-B34C-98A13FE198A2}"/>
            </a:ext>
          </a:extLst>
        </xdr:cNvPr>
        <xdr:cNvSpPr/>
      </xdr:nvSpPr>
      <xdr:spPr>
        <a:xfrm>
          <a:off x="4584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50546</xdr:rowOff>
    </xdr:from>
    <xdr:to>
      <xdr:col>20</xdr:col>
      <xdr:colOff>38100</xdr:colOff>
      <xdr:row>39</xdr:row>
      <xdr:rowOff>152146</xdr:rowOff>
    </xdr:to>
    <xdr:sp macro="" textlink="">
      <xdr:nvSpPr>
        <xdr:cNvPr id="62" name="フローチャート: 判断 61">
          <a:extLst>
            <a:ext uri="{FF2B5EF4-FFF2-40B4-BE49-F238E27FC236}">
              <a16:creationId xmlns:a16="http://schemas.microsoft.com/office/drawing/2014/main" id="{690564C5-77DF-45EC-9B62-3A56E7CE7185}"/>
            </a:ext>
          </a:extLst>
        </xdr:cNvPr>
        <xdr:cNvSpPr/>
      </xdr:nvSpPr>
      <xdr:spPr>
        <a:xfrm>
          <a:off x="3746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13970</xdr:rowOff>
    </xdr:from>
    <xdr:to>
      <xdr:col>15</xdr:col>
      <xdr:colOff>101600</xdr:colOff>
      <xdr:row>39</xdr:row>
      <xdr:rowOff>115570</xdr:rowOff>
    </xdr:to>
    <xdr:sp macro="" textlink="">
      <xdr:nvSpPr>
        <xdr:cNvPr id="63" name="フローチャート: 判断 62">
          <a:extLst>
            <a:ext uri="{FF2B5EF4-FFF2-40B4-BE49-F238E27FC236}">
              <a16:creationId xmlns:a16="http://schemas.microsoft.com/office/drawing/2014/main" id="{15736E5A-3074-479E-883D-36CD0F65D960}"/>
            </a:ext>
          </a:extLst>
        </xdr:cNvPr>
        <xdr:cNvSpPr/>
      </xdr:nvSpPr>
      <xdr:spPr>
        <a:xfrm>
          <a:off x="2857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151130</xdr:rowOff>
    </xdr:from>
    <xdr:to>
      <xdr:col>10</xdr:col>
      <xdr:colOff>165100</xdr:colOff>
      <xdr:row>39</xdr:row>
      <xdr:rowOff>81280</xdr:rowOff>
    </xdr:to>
    <xdr:sp macro="" textlink="">
      <xdr:nvSpPr>
        <xdr:cNvPr id="64" name="フローチャート: 判断 63">
          <a:extLst>
            <a:ext uri="{FF2B5EF4-FFF2-40B4-BE49-F238E27FC236}">
              <a16:creationId xmlns:a16="http://schemas.microsoft.com/office/drawing/2014/main" id="{9AECE7C1-950E-4E71-93FC-E0722C7C68EB}"/>
            </a:ext>
          </a:extLst>
        </xdr:cNvPr>
        <xdr:cNvSpPr/>
      </xdr:nvSpPr>
      <xdr:spPr>
        <a:xfrm>
          <a:off x="196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162560</xdr:rowOff>
    </xdr:from>
    <xdr:to>
      <xdr:col>6</xdr:col>
      <xdr:colOff>38100</xdr:colOff>
      <xdr:row>39</xdr:row>
      <xdr:rowOff>92710</xdr:rowOff>
    </xdr:to>
    <xdr:sp macro="" textlink="">
      <xdr:nvSpPr>
        <xdr:cNvPr id="65" name="フローチャート: 判断 64">
          <a:extLst>
            <a:ext uri="{FF2B5EF4-FFF2-40B4-BE49-F238E27FC236}">
              <a16:creationId xmlns:a16="http://schemas.microsoft.com/office/drawing/2014/main" id="{FBAAD72E-DEBD-4B1C-8C3C-9B799F4DD09A}"/>
            </a:ext>
          </a:extLst>
        </xdr:cNvPr>
        <xdr:cNvSpPr/>
      </xdr:nvSpPr>
      <xdr:spPr>
        <a:xfrm>
          <a:off x="107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F6EDED6-829F-483C-87F0-EC9DE66B78E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FBA885B-1432-4498-AFB4-C34BC88C33B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426A114-F506-4577-8526-B054639630B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CB30E90-F32D-48A3-80E6-511381518D9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11262D7-B282-4CD6-9915-5C769F7B1DD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80264</xdr:rowOff>
    </xdr:from>
    <xdr:to>
      <xdr:col>24</xdr:col>
      <xdr:colOff>114300</xdr:colOff>
      <xdr:row>38</xdr:row>
      <xdr:rowOff>10414</xdr:rowOff>
    </xdr:to>
    <xdr:sp macro="" textlink="">
      <xdr:nvSpPr>
        <xdr:cNvPr id="71" name="楕円 70">
          <a:extLst>
            <a:ext uri="{FF2B5EF4-FFF2-40B4-BE49-F238E27FC236}">
              <a16:creationId xmlns:a16="http://schemas.microsoft.com/office/drawing/2014/main" id="{31F32984-B386-44C0-8D42-5ABC9BA6A5CF}"/>
            </a:ext>
          </a:extLst>
        </xdr:cNvPr>
        <xdr:cNvSpPr/>
      </xdr:nvSpPr>
      <xdr:spPr>
        <a:xfrm>
          <a:off x="4584700" y="64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103141</xdr:rowOff>
    </xdr:from>
    <xdr:ext cx="405111" cy="259045"/>
    <xdr:sp macro="" textlink="">
      <xdr:nvSpPr>
        <xdr:cNvPr id="72" name="【道路】&#10;有形固定資産減価償却率該当値テキスト">
          <a:extLst>
            <a:ext uri="{FF2B5EF4-FFF2-40B4-BE49-F238E27FC236}">
              <a16:creationId xmlns:a16="http://schemas.microsoft.com/office/drawing/2014/main" id="{492CED35-A903-4131-9E79-5C8C65CED7B3}"/>
            </a:ext>
          </a:extLst>
        </xdr:cNvPr>
        <xdr:cNvSpPr txBox="1"/>
      </xdr:nvSpPr>
      <xdr:spPr>
        <a:xfrm>
          <a:off x="4673600" y="627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3" name="楕円 72">
          <a:extLst>
            <a:ext uri="{FF2B5EF4-FFF2-40B4-BE49-F238E27FC236}">
              <a16:creationId xmlns:a16="http://schemas.microsoft.com/office/drawing/2014/main" id="{E23C88EC-2389-4ECA-839B-872864B91DD7}"/>
            </a:ext>
          </a:extLst>
        </xdr:cNvPr>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131064</xdr:rowOff>
    </xdr:from>
    <xdr:to>
      <xdr:col>24</xdr:col>
      <xdr:colOff>63500</xdr:colOff>
      <xdr:row>37</xdr:row>
      <xdr:rowOff>133350</xdr:rowOff>
    </xdr:to>
    <xdr:cxnSp macro="">
      <xdr:nvCxnSpPr>
        <xdr:cNvPr id="74" name="直線コネクタ 73">
          <a:extLst>
            <a:ext uri="{FF2B5EF4-FFF2-40B4-BE49-F238E27FC236}">
              <a16:creationId xmlns:a16="http://schemas.microsoft.com/office/drawing/2014/main" id="{053AFC75-2D52-4514-87F4-2C1723A0BBAD}"/>
            </a:ext>
          </a:extLst>
        </xdr:cNvPr>
        <xdr:cNvCxnSpPr/>
      </xdr:nvCxnSpPr>
      <xdr:spPr>
        <a:xfrm flipV="1">
          <a:off x="3797300" y="647471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141986</xdr:rowOff>
    </xdr:from>
    <xdr:to>
      <xdr:col>15</xdr:col>
      <xdr:colOff>101600</xdr:colOff>
      <xdr:row>37</xdr:row>
      <xdr:rowOff>72136</xdr:rowOff>
    </xdr:to>
    <xdr:sp macro="" textlink="">
      <xdr:nvSpPr>
        <xdr:cNvPr id="75" name="楕円 74">
          <a:extLst>
            <a:ext uri="{FF2B5EF4-FFF2-40B4-BE49-F238E27FC236}">
              <a16:creationId xmlns:a16="http://schemas.microsoft.com/office/drawing/2014/main" id="{9B66B0F1-A271-43C0-9E91-966BE24B37A8}"/>
            </a:ext>
          </a:extLst>
        </xdr:cNvPr>
        <xdr:cNvSpPr/>
      </xdr:nvSpPr>
      <xdr:spPr>
        <a:xfrm>
          <a:off x="2857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21336</xdr:rowOff>
    </xdr:from>
    <xdr:to>
      <xdr:col>19</xdr:col>
      <xdr:colOff>177800</xdr:colOff>
      <xdr:row>37</xdr:row>
      <xdr:rowOff>133350</xdr:rowOff>
    </xdr:to>
    <xdr:cxnSp macro="">
      <xdr:nvCxnSpPr>
        <xdr:cNvPr id="76" name="直線コネクタ 75">
          <a:extLst>
            <a:ext uri="{FF2B5EF4-FFF2-40B4-BE49-F238E27FC236}">
              <a16:creationId xmlns:a16="http://schemas.microsoft.com/office/drawing/2014/main" id="{FF08C3CE-213A-4398-B346-5E3F1ADEAA43}"/>
            </a:ext>
          </a:extLst>
        </xdr:cNvPr>
        <xdr:cNvCxnSpPr/>
      </xdr:nvCxnSpPr>
      <xdr:spPr>
        <a:xfrm>
          <a:off x="2908300" y="6364986"/>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119126</xdr:rowOff>
    </xdr:from>
    <xdr:to>
      <xdr:col>10</xdr:col>
      <xdr:colOff>165100</xdr:colOff>
      <xdr:row>37</xdr:row>
      <xdr:rowOff>49276</xdr:rowOff>
    </xdr:to>
    <xdr:sp macro="" textlink="">
      <xdr:nvSpPr>
        <xdr:cNvPr id="77" name="楕円 76">
          <a:extLst>
            <a:ext uri="{FF2B5EF4-FFF2-40B4-BE49-F238E27FC236}">
              <a16:creationId xmlns:a16="http://schemas.microsoft.com/office/drawing/2014/main" id="{B5FAF2C1-118A-447F-9F5F-04F2A85625BF}"/>
            </a:ext>
          </a:extLst>
        </xdr:cNvPr>
        <xdr:cNvSpPr/>
      </xdr:nvSpPr>
      <xdr:spPr>
        <a:xfrm>
          <a:off x="19685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169926</xdr:rowOff>
    </xdr:from>
    <xdr:to>
      <xdr:col>15</xdr:col>
      <xdr:colOff>50800</xdr:colOff>
      <xdr:row>37</xdr:row>
      <xdr:rowOff>21336</xdr:rowOff>
    </xdr:to>
    <xdr:cxnSp macro="">
      <xdr:nvCxnSpPr>
        <xdr:cNvPr id="78" name="直線コネクタ 77">
          <a:extLst>
            <a:ext uri="{FF2B5EF4-FFF2-40B4-BE49-F238E27FC236}">
              <a16:creationId xmlns:a16="http://schemas.microsoft.com/office/drawing/2014/main" id="{9C00CB86-5891-40B4-9296-37EB3C3CCD92}"/>
            </a:ext>
          </a:extLst>
        </xdr:cNvPr>
        <xdr:cNvCxnSpPr/>
      </xdr:nvCxnSpPr>
      <xdr:spPr>
        <a:xfrm>
          <a:off x="2019300" y="63421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93980</xdr:rowOff>
    </xdr:from>
    <xdr:to>
      <xdr:col>6</xdr:col>
      <xdr:colOff>38100</xdr:colOff>
      <xdr:row>39</xdr:row>
      <xdr:rowOff>24130</xdr:rowOff>
    </xdr:to>
    <xdr:sp macro="" textlink="">
      <xdr:nvSpPr>
        <xdr:cNvPr id="79" name="楕円 78">
          <a:extLst>
            <a:ext uri="{FF2B5EF4-FFF2-40B4-BE49-F238E27FC236}">
              <a16:creationId xmlns:a16="http://schemas.microsoft.com/office/drawing/2014/main" id="{E5D82E5A-6ADA-4CE8-85A9-4D06EF268A54}"/>
            </a:ext>
          </a:extLst>
        </xdr:cNvPr>
        <xdr:cNvSpPr/>
      </xdr:nvSpPr>
      <xdr:spPr>
        <a:xfrm>
          <a:off x="1079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169926</xdr:rowOff>
    </xdr:from>
    <xdr:to>
      <xdr:col>10</xdr:col>
      <xdr:colOff>114300</xdr:colOff>
      <xdr:row>38</xdr:row>
      <xdr:rowOff>144780</xdr:rowOff>
    </xdr:to>
    <xdr:cxnSp macro="">
      <xdr:nvCxnSpPr>
        <xdr:cNvPr id="80" name="直線コネクタ 79">
          <a:extLst>
            <a:ext uri="{FF2B5EF4-FFF2-40B4-BE49-F238E27FC236}">
              <a16:creationId xmlns:a16="http://schemas.microsoft.com/office/drawing/2014/main" id="{183DA32A-6F5A-4E31-91A5-7961BB6DCEAE}"/>
            </a:ext>
          </a:extLst>
        </xdr:cNvPr>
        <xdr:cNvCxnSpPr/>
      </xdr:nvCxnSpPr>
      <xdr:spPr>
        <a:xfrm flipV="1">
          <a:off x="1130300" y="6342126"/>
          <a:ext cx="889000" cy="3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143273</xdr:rowOff>
    </xdr:from>
    <xdr:ext cx="405111" cy="259045"/>
    <xdr:sp macro="" textlink="">
      <xdr:nvSpPr>
        <xdr:cNvPr id="81" name="n_1aveValue【道路】&#10;有形固定資産減価償却率">
          <a:extLst>
            <a:ext uri="{FF2B5EF4-FFF2-40B4-BE49-F238E27FC236}">
              <a16:creationId xmlns:a16="http://schemas.microsoft.com/office/drawing/2014/main" id="{7D7C8FB6-4911-45A2-81B1-4031CE15D4C2}"/>
            </a:ext>
          </a:extLst>
        </xdr:cNvPr>
        <xdr:cNvSpPr txBox="1"/>
      </xdr:nvSpPr>
      <xdr:spPr>
        <a:xfrm>
          <a:off x="3582044" y="682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106697</xdr:rowOff>
    </xdr:from>
    <xdr:ext cx="405111" cy="259045"/>
    <xdr:sp macro="" textlink="">
      <xdr:nvSpPr>
        <xdr:cNvPr id="82" name="n_2aveValue【道路】&#10;有形固定資産減価償却率">
          <a:extLst>
            <a:ext uri="{FF2B5EF4-FFF2-40B4-BE49-F238E27FC236}">
              <a16:creationId xmlns:a16="http://schemas.microsoft.com/office/drawing/2014/main" id="{5B0FD370-BCE4-45C8-B597-267FEB6EED29}"/>
            </a:ext>
          </a:extLst>
        </xdr:cNvPr>
        <xdr:cNvSpPr txBox="1"/>
      </xdr:nvSpPr>
      <xdr:spPr>
        <a:xfrm>
          <a:off x="2705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72407</xdr:rowOff>
    </xdr:from>
    <xdr:ext cx="405111" cy="259045"/>
    <xdr:sp macro="" textlink="">
      <xdr:nvSpPr>
        <xdr:cNvPr id="83" name="n_3aveValue【道路】&#10;有形固定資産減価償却率">
          <a:extLst>
            <a:ext uri="{FF2B5EF4-FFF2-40B4-BE49-F238E27FC236}">
              <a16:creationId xmlns:a16="http://schemas.microsoft.com/office/drawing/2014/main" id="{9478AA32-D156-4EC5-B932-9A792F1B435A}"/>
            </a:ext>
          </a:extLst>
        </xdr:cNvPr>
        <xdr:cNvSpPr txBox="1"/>
      </xdr:nvSpPr>
      <xdr:spPr>
        <a:xfrm>
          <a:off x="1816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83837</xdr:rowOff>
    </xdr:from>
    <xdr:ext cx="405111" cy="259045"/>
    <xdr:sp macro="" textlink="">
      <xdr:nvSpPr>
        <xdr:cNvPr id="84" name="n_4aveValue【道路】&#10;有形固定資産減価償却率">
          <a:extLst>
            <a:ext uri="{FF2B5EF4-FFF2-40B4-BE49-F238E27FC236}">
              <a16:creationId xmlns:a16="http://schemas.microsoft.com/office/drawing/2014/main" id="{E04637F9-2161-40F6-9385-2747BA9316E5}"/>
            </a:ext>
          </a:extLst>
        </xdr:cNvPr>
        <xdr:cNvSpPr txBox="1"/>
      </xdr:nvSpPr>
      <xdr:spPr>
        <a:xfrm>
          <a:off x="927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29227</xdr:rowOff>
    </xdr:from>
    <xdr:ext cx="405111" cy="259045"/>
    <xdr:sp macro="" textlink="">
      <xdr:nvSpPr>
        <xdr:cNvPr id="85" name="n_1mainValue【道路】&#10;有形固定資産減価償却率">
          <a:extLst>
            <a:ext uri="{FF2B5EF4-FFF2-40B4-BE49-F238E27FC236}">
              <a16:creationId xmlns:a16="http://schemas.microsoft.com/office/drawing/2014/main" id="{7796B674-5565-4F92-91DB-08E0A6A608AD}"/>
            </a:ext>
          </a:extLst>
        </xdr:cNvPr>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88663</xdr:rowOff>
    </xdr:from>
    <xdr:ext cx="405111" cy="259045"/>
    <xdr:sp macro="" textlink="">
      <xdr:nvSpPr>
        <xdr:cNvPr id="86" name="n_2mainValue【道路】&#10;有形固定資産減価償却率">
          <a:extLst>
            <a:ext uri="{FF2B5EF4-FFF2-40B4-BE49-F238E27FC236}">
              <a16:creationId xmlns:a16="http://schemas.microsoft.com/office/drawing/2014/main" id="{2DB4EDB5-A5C8-40BC-9220-3A4F0082C154}"/>
            </a:ext>
          </a:extLst>
        </xdr:cNvPr>
        <xdr:cNvSpPr txBox="1"/>
      </xdr:nvSpPr>
      <xdr:spPr>
        <a:xfrm>
          <a:off x="2705744"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65803</xdr:rowOff>
    </xdr:from>
    <xdr:ext cx="405111" cy="259045"/>
    <xdr:sp macro="" textlink="">
      <xdr:nvSpPr>
        <xdr:cNvPr id="87" name="n_3mainValue【道路】&#10;有形固定資産減価償却率">
          <a:extLst>
            <a:ext uri="{FF2B5EF4-FFF2-40B4-BE49-F238E27FC236}">
              <a16:creationId xmlns:a16="http://schemas.microsoft.com/office/drawing/2014/main" id="{CB1594C8-9849-4247-B337-078B3CF0151D}"/>
            </a:ext>
          </a:extLst>
        </xdr:cNvPr>
        <xdr:cNvSpPr txBox="1"/>
      </xdr:nvSpPr>
      <xdr:spPr>
        <a:xfrm>
          <a:off x="1816744" y="606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40657</xdr:rowOff>
    </xdr:from>
    <xdr:ext cx="405111" cy="259045"/>
    <xdr:sp macro="" textlink="">
      <xdr:nvSpPr>
        <xdr:cNvPr id="88" name="n_4mainValue【道路】&#10;有形固定資産減価償却率">
          <a:extLst>
            <a:ext uri="{FF2B5EF4-FFF2-40B4-BE49-F238E27FC236}">
              <a16:creationId xmlns:a16="http://schemas.microsoft.com/office/drawing/2014/main" id="{DE8855F1-74FE-4B9B-A2F7-0096D3C44554}"/>
            </a:ext>
          </a:extLst>
        </xdr:cNvPr>
        <xdr:cNvSpPr txBox="1"/>
      </xdr:nvSpPr>
      <xdr:spPr>
        <a:xfrm>
          <a:off x="927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394D56F-6841-46AB-951F-CD3CB9AF979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81609DD9-A5E1-4A20-8927-CF2EC903C71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A40298C-567E-4B3C-BA20-E964BB574DD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6214B6BE-8B9B-433B-B89F-A342B509C07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FBD63D3B-5BC9-485E-8E93-24A1C855632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BF0A155A-50BE-4000-8082-39C1E740E1D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21ACDEC8-E42D-4CEF-9245-02AC16188F3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7FC29EE-0920-4212-A15B-4AFD70350E3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DCD2DFA4-328C-4119-8CF4-62D4B603ABB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FCA6FB83-42A7-4D9D-B62A-D3BDC1DCF02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1A4080F2-099F-4692-9D82-F73D46A1067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9C54AD8A-920D-4897-8E56-99FB79BD68A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8AB6E4A-9936-431D-8A00-77941573D7B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BBF2A6CD-4722-433A-B48E-FB18DED5715C}"/>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90277474-C51E-461B-BB9E-995E16862ED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794E7F7A-7A77-44ED-A97C-46F40561375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B4BAA5CD-7326-43E1-8458-994FD19C0FB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BC0EBD40-199C-4446-B8B6-FB718F9DF89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B9103909-69C8-4F06-9DDB-731EA7B89F9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CD66E4BC-393F-45AC-A002-B58AD5CDCAB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9F397C1-4063-4EA1-A9A9-2405DFD58BC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1297F9F5-D95A-41D2-8AEB-773892F0645E}"/>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49575121-2A56-42AC-AE50-A93BC78F60E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61595</xdr:rowOff>
    </xdr:from>
    <xdr:to>
      <xdr:col>54</xdr:col>
      <xdr:colOff>189865</xdr:colOff>
      <xdr:row>41</xdr:row>
      <xdr:rowOff>43688</xdr:rowOff>
    </xdr:to>
    <xdr:cxnSp macro="">
      <xdr:nvCxnSpPr>
        <xdr:cNvPr id="112" name="直線コネクタ 111">
          <a:extLst>
            <a:ext uri="{FF2B5EF4-FFF2-40B4-BE49-F238E27FC236}">
              <a16:creationId xmlns:a16="http://schemas.microsoft.com/office/drawing/2014/main" id="{F0A7553E-5F83-457C-9034-423EFE9F96BF}"/>
            </a:ext>
          </a:extLst>
        </xdr:cNvPr>
        <xdr:cNvCxnSpPr/>
      </xdr:nvCxnSpPr>
      <xdr:spPr>
        <a:xfrm flipV="1">
          <a:off x="10476865" y="5719445"/>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47515</xdr:rowOff>
    </xdr:from>
    <xdr:ext cx="469744" cy="259045"/>
    <xdr:sp macro="" textlink="">
      <xdr:nvSpPr>
        <xdr:cNvPr id="113" name="【道路】&#10;一人当たり延長最小値テキスト">
          <a:extLst>
            <a:ext uri="{FF2B5EF4-FFF2-40B4-BE49-F238E27FC236}">
              <a16:creationId xmlns:a16="http://schemas.microsoft.com/office/drawing/2014/main" id="{72C3DE62-91DF-48B0-B848-59774AE55175}"/>
            </a:ext>
          </a:extLst>
        </xdr:cNvPr>
        <xdr:cNvSpPr txBox="1"/>
      </xdr:nvSpPr>
      <xdr:spPr>
        <a:xfrm>
          <a:off x="10515600" y="707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43688</xdr:rowOff>
    </xdr:from>
    <xdr:to>
      <xdr:col>55</xdr:col>
      <xdr:colOff>88900</xdr:colOff>
      <xdr:row>41</xdr:row>
      <xdr:rowOff>43688</xdr:rowOff>
    </xdr:to>
    <xdr:cxnSp macro="">
      <xdr:nvCxnSpPr>
        <xdr:cNvPr id="114" name="直線コネクタ 113">
          <a:extLst>
            <a:ext uri="{FF2B5EF4-FFF2-40B4-BE49-F238E27FC236}">
              <a16:creationId xmlns:a16="http://schemas.microsoft.com/office/drawing/2014/main" id="{344591C3-DC51-4C90-BF17-690B58AC5D43}"/>
            </a:ext>
          </a:extLst>
        </xdr:cNvPr>
        <xdr:cNvCxnSpPr/>
      </xdr:nvCxnSpPr>
      <xdr:spPr>
        <a:xfrm>
          <a:off x="10388600" y="707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8272</xdr:rowOff>
    </xdr:from>
    <xdr:ext cx="534377" cy="259045"/>
    <xdr:sp macro="" textlink="">
      <xdr:nvSpPr>
        <xdr:cNvPr id="115" name="【道路】&#10;一人当たり延長最大値テキスト">
          <a:extLst>
            <a:ext uri="{FF2B5EF4-FFF2-40B4-BE49-F238E27FC236}">
              <a16:creationId xmlns:a16="http://schemas.microsoft.com/office/drawing/2014/main" id="{96038FEC-A990-400D-A3FD-530E1761D0BA}"/>
            </a:ext>
          </a:extLst>
        </xdr:cNvPr>
        <xdr:cNvSpPr txBox="1"/>
      </xdr:nvSpPr>
      <xdr:spPr>
        <a:xfrm>
          <a:off x="10515600" y="54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61595</xdr:rowOff>
    </xdr:from>
    <xdr:to>
      <xdr:col>55</xdr:col>
      <xdr:colOff>88900</xdr:colOff>
      <xdr:row>33</xdr:row>
      <xdr:rowOff>61595</xdr:rowOff>
    </xdr:to>
    <xdr:cxnSp macro="">
      <xdr:nvCxnSpPr>
        <xdr:cNvPr id="116" name="直線コネクタ 115">
          <a:extLst>
            <a:ext uri="{FF2B5EF4-FFF2-40B4-BE49-F238E27FC236}">
              <a16:creationId xmlns:a16="http://schemas.microsoft.com/office/drawing/2014/main" id="{863E5C2D-D01D-40A4-B591-B1029DB5A9D2}"/>
            </a:ext>
          </a:extLst>
        </xdr:cNvPr>
        <xdr:cNvCxnSpPr/>
      </xdr:nvCxnSpPr>
      <xdr:spPr>
        <a:xfrm>
          <a:off x="10388600" y="57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112031</xdr:rowOff>
    </xdr:from>
    <xdr:ext cx="469744" cy="259045"/>
    <xdr:sp macro="" textlink="">
      <xdr:nvSpPr>
        <xdr:cNvPr id="117" name="【道路】&#10;一人当たり延長平均値テキスト">
          <a:extLst>
            <a:ext uri="{FF2B5EF4-FFF2-40B4-BE49-F238E27FC236}">
              <a16:creationId xmlns:a16="http://schemas.microsoft.com/office/drawing/2014/main" id="{3C61F1E2-DC90-437E-A790-5C2D9796B7B6}"/>
            </a:ext>
          </a:extLst>
        </xdr:cNvPr>
        <xdr:cNvSpPr txBox="1"/>
      </xdr:nvSpPr>
      <xdr:spPr>
        <a:xfrm>
          <a:off x="10515600" y="662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89154</xdr:rowOff>
    </xdr:from>
    <xdr:to>
      <xdr:col>55</xdr:col>
      <xdr:colOff>50800</xdr:colOff>
      <xdr:row>40</xdr:row>
      <xdr:rowOff>19304</xdr:rowOff>
    </xdr:to>
    <xdr:sp macro="" textlink="">
      <xdr:nvSpPr>
        <xdr:cNvPr id="118" name="フローチャート: 判断 117">
          <a:extLst>
            <a:ext uri="{FF2B5EF4-FFF2-40B4-BE49-F238E27FC236}">
              <a16:creationId xmlns:a16="http://schemas.microsoft.com/office/drawing/2014/main" id="{4E9EF197-933D-41DC-93F7-1AB4CDDE72E0}"/>
            </a:ext>
          </a:extLst>
        </xdr:cNvPr>
        <xdr:cNvSpPr/>
      </xdr:nvSpPr>
      <xdr:spPr>
        <a:xfrm>
          <a:off x="10426700" y="677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19" name="フローチャート: 判断 118">
          <a:extLst>
            <a:ext uri="{FF2B5EF4-FFF2-40B4-BE49-F238E27FC236}">
              <a16:creationId xmlns:a16="http://schemas.microsoft.com/office/drawing/2014/main" id="{D2EB2F04-262F-4651-B0B3-BCBA558B5558}"/>
            </a:ext>
          </a:extLst>
        </xdr:cNvPr>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91059</xdr:rowOff>
    </xdr:from>
    <xdr:to>
      <xdr:col>46</xdr:col>
      <xdr:colOff>38100</xdr:colOff>
      <xdr:row>40</xdr:row>
      <xdr:rowOff>21209</xdr:rowOff>
    </xdr:to>
    <xdr:sp macro="" textlink="">
      <xdr:nvSpPr>
        <xdr:cNvPr id="120" name="フローチャート: 判断 119">
          <a:extLst>
            <a:ext uri="{FF2B5EF4-FFF2-40B4-BE49-F238E27FC236}">
              <a16:creationId xmlns:a16="http://schemas.microsoft.com/office/drawing/2014/main" id="{62919B53-0D4D-4303-8FE0-6CCF6432F7A7}"/>
            </a:ext>
          </a:extLst>
        </xdr:cNvPr>
        <xdr:cNvSpPr/>
      </xdr:nvSpPr>
      <xdr:spPr>
        <a:xfrm>
          <a:off x="8699500" y="67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89535</xdr:rowOff>
    </xdr:from>
    <xdr:to>
      <xdr:col>41</xdr:col>
      <xdr:colOff>101600</xdr:colOff>
      <xdr:row>40</xdr:row>
      <xdr:rowOff>19685</xdr:rowOff>
    </xdr:to>
    <xdr:sp macro="" textlink="">
      <xdr:nvSpPr>
        <xdr:cNvPr id="121" name="フローチャート: 判断 120">
          <a:extLst>
            <a:ext uri="{FF2B5EF4-FFF2-40B4-BE49-F238E27FC236}">
              <a16:creationId xmlns:a16="http://schemas.microsoft.com/office/drawing/2014/main" id="{29CBE389-113D-4C10-A1FC-67359B2175F4}"/>
            </a:ext>
          </a:extLst>
        </xdr:cNvPr>
        <xdr:cNvSpPr/>
      </xdr:nvSpPr>
      <xdr:spPr>
        <a:xfrm>
          <a:off x="7810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90932</xdr:rowOff>
    </xdr:from>
    <xdr:to>
      <xdr:col>36</xdr:col>
      <xdr:colOff>165100</xdr:colOff>
      <xdr:row>40</xdr:row>
      <xdr:rowOff>21082</xdr:rowOff>
    </xdr:to>
    <xdr:sp macro="" textlink="">
      <xdr:nvSpPr>
        <xdr:cNvPr id="122" name="フローチャート: 判断 121">
          <a:extLst>
            <a:ext uri="{FF2B5EF4-FFF2-40B4-BE49-F238E27FC236}">
              <a16:creationId xmlns:a16="http://schemas.microsoft.com/office/drawing/2014/main" id="{204D226E-59A2-4840-8BD1-41647232C417}"/>
            </a:ext>
          </a:extLst>
        </xdr:cNvPr>
        <xdr:cNvSpPr/>
      </xdr:nvSpPr>
      <xdr:spPr>
        <a:xfrm>
          <a:off x="6921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A6712B8-A7A7-4A34-B18E-D91B908A818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61E2081-0AEA-4789-8DDC-8ED9D7E4AD3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E311642-1B3E-4C19-A117-30A985C6C52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4F35A0C-B835-486E-91EF-55D0D65075F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41E5D33-1DC1-41EF-9B3C-D6BE842FD05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80772</xdr:rowOff>
    </xdr:from>
    <xdr:to>
      <xdr:col>55</xdr:col>
      <xdr:colOff>50800</xdr:colOff>
      <xdr:row>41</xdr:row>
      <xdr:rowOff>10922</xdr:rowOff>
    </xdr:to>
    <xdr:sp macro="" textlink="">
      <xdr:nvSpPr>
        <xdr:cNvPr id="128" name="楕円 127">
          <a:extLst>
            <a:ext uri="{FF2B5EF4-FFF2-40B4-BE49-F238E27FC236}">
              <a16:creationId xmlns:a16="http://schemas.microsoft.com/office/drawing/2014/main" id="{6B26D85E-91E6-4903-AA7B-FB2FF026167F}"/>
            </a:ext>
          </a:extLst>
        </xdr:cNvPr>
        <xdr:cNvSpPr/>
      </xdr:nvSpPr>
      <xdr:spPr>
        <a:xfrm>
          <a:off x="104267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167149</xdr:rowOff>
    </xdr:from>
    <xdr:ext cx="469744" cy="259045"/>
    <xdr:sp macro="" textlink="">
      <xdr:nvSpPr>
        <xdr:cNvPr id="129" name="【道路】&#10;一人当たり延長該当値テキスト">
          <a:extLst>
            <a:ext uri="{FF2B5EF4-FFF2-40B4-BE49-F238E27FC236}">
              <a16:creationId xmlns:a16="http://schemas.microsoft.com/office/drawing/2014/main" id="{C8670692-B398-425A-98BE-5FF66CAE997B}"/>
            </a:ext>
          </a:extLst>
        </xdr:cNvPr>
        <xdr:cNvSpPr txBox="1"/>
      </xdr:nvSpPr>
      <xdr:spPr>
        <a:xfrm>
          <a:off x="10515600" y="685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80899</xdr:rowOff>
    </xdr:from>
    <xdr:to>
      <xdr:col>50</xdr:col>
      <xdr:colOff>165100</xdr:colOff>
      <xdr:row>41</xdr:row>
      <xdr:rowOff>11049</xdr:rowOff>
    </xdr:to>
    <xdr:sp macro="" textlink="">
      <xdr:nvSpPr>
        <xdr:cNvPr id="130" name="楕円 129">
          <a:extLst>
            <a:ext uri="{FF2B5EF4-FFF2-40B4-BE49-F238E27FC236}">
              <a16:creationId xmlns:a16="http://schemas.microsoft.com/office/drawing/2014/main" id="{FE4CD205-C97C-4375-8841-7603E3286F5B}"/>
            </a:ext>
          </a:extLst>
        </xdr:cNvPr>
        <xdr:cNvSpPr/>
      </xdr:nvSpPr>
      <xdr:spPr>
        <a:xfrm>
          <a:off x="9588500" y="693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131572</xdr:rowOff>
    </xdr:from>
    <xdr:to>
      <xdr:col>55</xdr:col>
      <xdr:colOff>0</xdr:colOff>
      <xdr:row>40</xdr:row>
      <xdr:rowOff>131699</xdr:rowOff>
    </xdr:to>
    <xdr:cxnSp macro="">
      <xdr:nvCxnSpPr>
        <xdr:cNvPr id="131" name="直線コネクタ 130">
          <a:extLst>
            <a:ext uri="{FF2B5EF4-FFF2-40B4-BE49-F238E27FC236}">
              <a16:creationId xmlns:a16="http://schemas.microsoft.com/office/drawing/2014/main" id="{EECD1077-FFB3-4897-AFCC-B73F35749D94}"/>
            </a:ext>
          </a:extLst>
        </xdr:cNvPr>
        <xdr:cNvCxnSpPr/>
      </xdr:nvCxnSpPr>
      <xdr:spPr>
        <a:xfrm flipV="1">
          <a:off x="9639300" y="6989572"/>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81280</xdr:rowOff>
    </xdr:from>
    <xdr:to>
      <xdr:col>46</xdr:col>
      <xdr:colOff>38100</xdr:colOff>
      <xdr:row>41</xdr:row>
      <xdr:rowOff>11430</xdr:rowOff>
    </xdr:to>
    <xdr:sp macro="" textlink="">
      <xdr:nvSpPr>
        <xdr:cNvPr id="132" name="楕円 131">
          <a:extLst>
            <a:ext uri="{FF2B5EF4-FFF2-40B4-BE49-F238E27FC236}">
              <a16:creationId xmlns:a16="http://schemas.microsoft.com/office/drawing/2014/main" id="{4E93EDB7-E192-4E47-839D-176E52E88158}"/>
            </a:ext>
          </a:extLst>
        </xdr:cNvPr>
        <xdr:cNvSpPr/>
      </xdr:nvSpPr>
      <xdr:spPr>
        <a:xfrm>
          <a:off x="8699500" y="69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131699</xdr:rowOff>
    </xdr:from>
    <xdr:to>
      <xdr:col>50</xdr:col>
      <xdr:colOff>114300</xdr:colOff>
      <xdr:row>40</xdr:row>
      <xdr:rowOff>132080</xdr:rowOff>
    </xdr:to>
    <xdr:cxnSp macro="">
      <xdr:nvCxnSpPr>
        <xdr:cNvPr id="133" name="直線コネクタ 132">
          <a:extLst>
            <a:ext uri="{FF2B5EF4-FFF2-40B4-BE49-F238E27FC236}">
              <a16:creationId xmlns:a16="http://schemas.microsoft.com/office/drawing/2014/main" id="{3C69FD62-F769-42D0-873D-A138FEDC81DB}"/>
            </a:ext>
          </a:extLst>
        </xdr:cNvPr>
        <xdr:cNvCxnSpPr/>
      </xdr:nvCxnSpPr>
      <xdr:spPr>
        <a:xfrm flipV="1">
          <a:off x="8750300" y="698969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81153</xdr:rowOff>
    </xdr:from>
    <xdr:to>
      <xdr:col>41</xdr:col>
      <xdr:colOff>101600</xdr:colOff>
      <xdr:row>41</xdr:row>
      <xdr:rowOff>11303</xdr:rowOff>
    </xdr:to>
    <xdr:sp macro="" textlink="">
      <xdr:nvSpPr>
        <xdr:cNvPr id="134" name="楕円 133">
          <a:extLst>
            <a:ext uri="{FF2B5EF4-FFF2-40B4-BE49-F238E27FC236}">
              <a16:creationId xmlns:a16="http://schemas.microsoft.com/office/drawing/2014/main" id="{CAB462B6-6955-4908-86EC-7F3675C432E2}"/>
            </a:ext>
          </a:extLst>
        </xdr:cNvPr>
        <xdr:cNvSpPr/>
      </xdr:nvSpPr>
      <xdr:spPr>
        <a:xfrm>
          <a:off x="7810500" y="693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131953</xdr:rowOff>
    </xdr:from>
    <xdr:to>
      <xdr:col>45</xdr:col>
      <xdr:colOff>177800</xdr:colOff>
      <xdr:row>40</xdr:row>
      <xdr:rowOff>132080</xdr:rowOff>
    </xdr:to>
    <xdr:cxnSp macro="">
      <xdr:nvCxnSpPr>
        <xdr:cNvPr id="135" name="直線コネクタ 134">
          <a:extLst>
            <a:ext uri="{FF2B5EF4-FFF2-40B4-BE49-F238E27FC236}">
              <a16:creationId xmlns:a16="http://schemas.microsoft.com/office/drawing/2014/main" id="{E63AAE14-8472-4259-86BA-0E1014DD296A}"/>
            </a:ext>
          </a:extLst>
        </xdr:cNvPr>
        <xdr:cNvCxnSpPr/>
      </xdr:nvCxnSpPr>
      <xdr:spPr>
        <a:xfrm>
          <a:off x="7861300" y="698995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80772</xdr:rowOff>
    </xdr:from>
    <xdr:to>
      <xdr:col>36</xdr:col>
      <xdr:colOff>165100</xdr:colOff>
      <xdr:row>41</xdr:row>
      <xdr:rowOff>10922</xdr:rowOff>
    </xdr:to>
    <xdr:sp macro="" textlink="">
      <xdr:nvSpPr>
        <xdr:cNvPr id="136" name="楕円 135">
          <a:extLst>
            <a:ext uri="{FF2B5EF4-FFF2-40B4-BE49-F238E27FC236}">
              <a16:creationId xmlns:a16="http://schemas.microsoft.com/office/drawing/2014/main" id="{92DDBDB3-26BB-48CC-9040-AD25E7204C29}"/>
            </a:ext>
          </a:extLst>
        </xdr:cNvPr>
        <xdr:cNvSpPr/>
      </xdr:nvSpPr>
      <xdr:spPr>
        <a:xfrm>
          <a:off x="69215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131572</xdr:rowOff>
    </xdr:from>
    <xdr:to>
      <xdr:col>41</xdr:col>
      <xdr:colOff>50800</xdr:colOff>
      <xdr:row>40</xdr:row>
      <xdr:rowOff>131953</xdr:rowOff>
    </xdr:to>
    <xdr:cxnSp macro="">
      <xdr:nvCxnSpPr>
        <xdr:cNvPr id="137" name="直線コネクタ 136">
          <a:extLst>
            <a:ext uri="{FF2B5EF4-FFF2-40B4-BE49-F238E27FC236}">
              <a16:creationId xmlns:a16="http://schemas.microsoft.com/office/drawing/2014/main" id="{11F05548-0750-4F84-80F6-E9762DE957A7}"/>
            </a:ext>
          </a:extLst>
        </xdr:cNvPr>
        <xdr:cNvCxnSpPr/>
      </xdr:nvCxnSpPr>
      <xdr:spPr>
        <a:xfrm>
          <a:off x="6972300" y="698957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36085</xdr:rowOff>
    </xdr:from>
    <xdr:ext cx="469744" cy="259045"/>
    <xdr:sp macro="" textlink="">
      <xdr:nvSpPr>
        <xdr:cNvPr id="138" name="n_1aveValue【道路】&#10;一人当たり延長">
          <a:extLst>
            <a:ext uri="{FF2B5EF4-FFF2-40B4-BE49-F238E27FC236}">
              <a16:creationId xmlns:a16="http://schemas.microsoft.com/office/drawing/2014/main" id="{7EF0F036-F4E2-4E35-A70C-8C9E9B7CCD77}"/>
            </a:ext>
          </a:extLst>
        </xdr:cNvPr>
        <xdr:cNvSpPr txBox="1"/>
      </xdr:nvSpPr>
      <xdr:spPr>
        <a:xfrm>
          <a:off x="93917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37736</xdr:rowOff>
    </xdr:from>
    <xdr:ext cx="469744" cy="259045"/>
    <xdr:sp macro="" textlink="">
      <xdr:nvSpPr>
        <xdr:cNvPr id="139" name="n_2aveValue【道路】&#10;一人当たり延長">
          <a:extLst>
            <a:ext uri="{FF2B5EF4-FFF2-40B4-BE49-F238E27FC236}">
              <a16:creationId xmlns:a16="http://schemas.microsoft.com/office/drawing/2014/main" id="{61FA05D9-EE74-409F-8707-32E55125CB9F}"/>
            </a:ext>
          </a:extLst>
        </xdr:cNvPr>
        <xdr:cNvSpPr txBox="1"/>
      </xdr:nvSpPr>
      <xdr:spPr>
        <a:xfrm>
          <a:off x="8515427" y="65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36212</xdr:rowOff>
    </xdr:from>
    <xdr:ext cx="469744" cy="259045"/>
    <xdr:sp macro="" textlink="">
      <xdr:nvSpPr>
        <xdr:cNvPr id="140" name="n_3aveValue【道路】&#10;一人当たり延長">
          <a:extLst>
            <a:ext uri="{FF2B5EF4-FFF2-40B4-BE49-F238E27FC236}">
              <a16:creationId xmlns:a16="http://schemas.microsoft.com/office/drawing/2014/main" id="{F60D83E5-69C5-4C3D-A82E-3051268EF9BD}"/>
            </a:ext>
          </a:extLst>
        </xdr:cNvPr>
        <xdr:cNvSpPr txBox="1"/>
      </xdr:nvSpPr>
      <xdr:spPr>
        <a:xfrm>
          <a:off x="7626427" y="655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37609</xdr:rowOff>
    </xdr:from>
    <xdr:ext cx="469744" cy="259045"/>
    <xdr:sp macro="" textlink="">
      <xdr:nvSpPr>
        <xdr:cNvPr id="141" name="n_4aveValue【道路】&#10;一人当たり延長">
          <a:extLst>
            <a:ext uri="{FF2B5EF4-FFF2-40B4-BE49-F238E27FC236}">
              <a16:creationId xmlns:a16="http://schemas.microsoft.com/office/drawing/2014/main" id="{B91E64A8-E61D-4436-B859-15411ED59C5E}"/>
            </a:ext>
          </a:extLst>
        </xdr:cNvPr>
        <xdr:cNvSpPr txBox="1"/>
      </xdr:nvSpPr>
      <xdr:spPr>
        <a:xfrm>
          <a:off x="6737427" y="655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2176</xdr:rowOff>
    </xdr:from>
    <xdr:ext cx="469744" cy="259045"/>
    <xdr:sp macro="" textlink="">
      <xdr:nvSpPr>
        <xdr:cNvPr id="142" name="n_1mainValue【道路】&#10;一人当たり延長">
          <a:extLst>
            <a:ext uri="{FF2B5EF4-FFF2-40B4-BE49-F238E27FC236}">
              <a16:creationId xmlns:a16="http://schemas.microsoft.com/office/drawing/2014/main" id="{D1E66288-BEB3-4E6F-B918-4662932708C6}"/>
            </a:ext>
          </a:extLst>
        </xdr:cNvPr>
        <xdr:cNvSpPr txBox="1"/>
      </xdr:nvSpPr>
      <xdr:spPr>
        <a:xfrm>
          <a:off x="9391727" y="703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2557</xdr:rowOff>
    </xdr:from>
    <xdr:ext cx="469744" cy="259045"/>
    <xdr:sp macro="" textlink="">
      <xdr:nvSpPr>
        <xdr:cNvPr id="143" name="n_2mainValue【道路】&#10;一人当たり延長">
          <a:extLst>
            <a:ext uri="{FF2B5EF4-FFF2-40B4-BE49-F238E27FC236}">
              <a16:creationId xmlns:a16="http://schemas.microsoft.com/office/drawing/2014/main" id="{F6DEC55D-CC99-4CF7-B3E9-E83EEEB43D23}"/>
            </a:ext>
          </a:extLst>
        </xdr:cNvPr>
        <xdr:cNvSpPr txBox="1"/>
      </xdr:nvSpPr>
      <xdr:spPr>
        <a:xfrm>
          <a:off x="8515427" y="703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2430</xdr:rowOff>
    </xdr:from>
    <xdr:ext cx="469744" cy="259045"/>
    <xdr:sp macro="" textlink="">
      <xdr:nvSpPr>
        <xdr:cNvPr id="144" name="n_3mainValue【道路】&#10;一人当たり延長">
          <a:extLst>
            <a:ext uri="{FF2B5EF4-FFF2-40B4-BE49-F238E27FC236}">
              <a16:creationId xmlns:a16="http://schemas.microsoft.com/office/drawing/2014/main" id="{DD984F7F-DC76-46F4-A4BD-BBA22CC525E4}"/>
            </a:ext>
          </a:extLst>
        </xdr:cNvPr>
        <xdr:cNvSpPr txBox="1"/>
      </xdr:nvSpPr>
      <xdr:spPr>
        <a:xfrm>
          <a:off x="7626427" y="703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2049</xdr:rowOff>
    </xdr:from>
    <xdr:ext cx="469744" cy="259045"/>
    <xdr:sp macro="" textlink="">
      <xdr:nvSpPr>
        <xdr:cNvPr id="145" name="n_4mainValue【道路】&#10;一人当たり延長">
          <a:extLst>
            <a:ext uri="{FF2B5EF4-FFF2-40B4-BE49-F238E27FC236}">
              <a16:creationId xmlns:a16="http://schemas.microsoft.com/office/drawing/2014/main" id="{F41D9B31-9F5C-40E1-973E-26681678DB67}"/>
            </a:ext>
          </a:extLst>
        </xdr:cNvPr>
        <xdr:cNvSpPr txBox="1"/>
      </xdr:nvSpPr>
      <xdr:spPr>
        <a:xfrm>
          <a:off x="6737427" y="703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967178B-DCED-49AB-9976-7F7B5B855D1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EDD4BEBF-3A43-4F08-ACE4-3FB2A6C4D61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EE713782-F731-4CB4-A2A9-F9CD2C80821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3B34952D-7BE1-46E7-9F6E-1E79215AF02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EEB6AA06-D4FB-4806-9815-2CAB0A6BFC4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445D5D1E-DD34-4B2D-B382-2A227B578DB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86A59334-A683-4E8F-9CF8-6EAA2B63302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D2BD232-73C1-4946-9CF7-7AFF89EC8B2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7370817C-9D5D-43EF-A1B4-79325170ADE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3D0EBFFE-4CD9-44FB-AF18-A6C6BFA49B4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E757C1D7-C226-40A4-9950-35BDFA64E0A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34869158-1740-422E-91F5-05AC054263F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5D359AF3-31D5-4DB5-BC14-1D36999F1C7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92008BE4-692C-420C-B5C6-8B286BF6611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26C2F765-0F70-4B8C-A31B-5DD021FAD61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1F630468-E1F0-4E93-9887-42ABD2BFED1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E7207602-70ED-4F4B-8FAD-3D17C8849CC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5F9E69F2-FA50-4C78-AB49-17497C8FBD4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4BD1BC1F-D033-4B35-949D-DB2BF82AC2F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E55DD297-2312-446A-81A4-70DAC3AD1C9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26D5614A-F5D4-4865-ACDD-10BB9982CBB7}"/>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ACD45791-BE71-4EF9-B9C5-1E67C17902B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EF9006FE-8082-4A31-9A5F-62A01F95A7F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140970</xdr:rowOff>
    </xdr:to>
    <xdr:cxnSp macro="">
      <xdr:nvCxnSpPr>
        <xdr:cNvPr id="169" name="直線コネクタ 168">
          <a:extLst>
            <a:ext uri="{FF2B5EF4-FFF2-40B4-BE49-F238E27FC236}">
              <a16:creationId xmlns:a16="http://schemas.microsoft.com/office/drawing/2014/main" id="{836DC75B-623C-4EBA-AF84-C642AE98C67D}"/>
            </a:ext>
          </a:extLst>
        </xdr:cNvPr>
        <xdr:cNvCxnSpPr/>
      </xdr:nvCxnSpPr>
      <xdr:spPr>
        <a:xfrm flipV="1">
          <a:off x="4634865" y="96659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144797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9A2CAF78-0429-4557-9537-5CF958CAF556}"/>
            </a:ext>
          </a:extLst>
        </xdr:cNvPr>
        <xdr:cNvSpPr txBox="1"/>
      </xdr:nvSpPr>
      <xdr:spPr>
        <a:xfrm>
          <a:off x="4673600"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140970</xdr:rowOff>
    </xdr:from>
    <xdr:to>
      <xdr:col>24</xdr:col>
      <xdr:colOff>152400</xdr:colOff>
      <xdr:row>63</xdr:row>
      <xdr:rowOff>140970</xdr:rowOff>
    </xdr:to>
    <xdr:cxnSp macro="">
      <xdr:nvCxnSpPr>
        <xdr:cNvPr id="171" name="直線コネクタ 170">
          <a:extLst>
            <a:ext uri="{FF2B5EF4-FFF2-40B4-BE49-F238E27FC236}">
              <a16:creationId xmlns:a16="http://schemas.microsoft.com/office/drawing/2014/main" id="{D0EFB8F0-1519-426B-8908-30F405F275A1}"/>
            </a:ext>
          </a:extLst>
        </xdr:cNvPr>
        <xdr:cNvCxnSpPr/>
      </xdr:nvCxnSpPr>
      <xdr:spPr>
        <a:xfrm>
          <a:off x="4546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36C16F0D-D3A0-44C1-8164-E030C85607BE}"/>
            </a:ext>
          </a:extLst>
        </xdr:cNvPr>
        <xdr:cNvSpPr txBox="1"/>
      </xdr:nvSpPr>
      <xdr:spPr>
        <a:xfrm>
          <a:off x="4673600" y="9441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3" name="直線コネクタ 172">
          <a:extLst>
            <a:ext uri="{FF2B5EF4-FFF2-40B4-BE49-F238E27FC236}">
              <a16:creationId xmlns:a16="http://schemas.microsoft.com/office/drawing/2014/main" id="{C5B44389-DD5E-4476-AACF-66C43E5459F8}"/>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30497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25B34246-9882-48F9-BACE-4095443ACDB3}"/>
            </a:ext>
          </a:extLst>
        </xdr:cNvPr>
        <xdr:cNvSpPr txBox="1"/>
      </xdr:nvSpPr>
      <xdr:spPr>
        <a:xfrm>
          <a:off x="4673600" y="10660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75" name="フローチャート: 判断 174">
          <a:extLst>
            <a:ext uri="{FF2B5EF4-FFF2-40B4-BE49-F238E27FC236}">
              <a16:creationId xmlns:a16="http://schemas.microsoft.com/office/drawing/2014/main" id="{4C9B2E17-227E-4255-BCFD-45251B7191CA}"/>
            </a:ext>
          </a:extLst>
        </xdr:cNvPr>
        <xdr:cNvSpPr/>
      </xdr:nvSpPr>
      <xdr:spPr>
        <a:xfrm>
          <a:off x="45847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27305</xdr:rowOff>
    </xdr:from>
    <xdr:to>
      <xdr:col>20</xdr:col>
      <xdr:colOff>38100</xdr:colOff>
      <xdr:row>62</xdr:row>
      <xdr:rowOff>128905</xdr:rowOff>
    </xdr:to>
    <xdr:sp macro="" textlink="">
      <xdr:nvSpPr>
        <xdr:cNvPr id="176" name="フローチャート: 判断 175">
          <a:extLst>
            <a:ext uri="{FF2B5EF4-FFF2-40B4-BE49-F238E27FC236}">
              <a16:creationId xmlns:a16="http://schemas.microsoft.com/office/drawing/2014/main" id="{8103521B-82B3-4063-897E-915A2681D5F9}"/>
            </a:ext>
          </a:extLst>
        </xdr:cNvPr>
        <xdr:cNvSpPr/>
      </xdr:nvSpPr>
      <xdr:spPr>
        <a:xfrm>
          <a:off x="3746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6350</xdr:rowOff>
    </xdr:from>
    <xdr:to>
      <xdr:col>15</xdr:col>
      <xdr:colOff>101600</xdr:colOff>
      <xdr:row>62</xdr:row>
      <xdr:rowOff>107950</xdr:rowOff>
    </xdr:to>
    <xdr:sp macro="" textlink="">
      <xdr:nvSpPr>
        <xdr:cNvPr id="177" name="フローチャート: 判断 176">
          <a:extLst>
            <a:ext uri="{FF2B5EF4-FFF2-40B4-BE49-F238E27FC236}">
              <a16:creationId xmlns:a16="http://schemas.microsoft.com/office/drawing/2014/main" id="{F6023E0B-62C5-4E45-AD7C-94D4475B124A}"/>
            </a:ext>
          </a:extLst>
        </xdr:cNvPr>
        <xdr:cNvSpPr/>
      </xdr:nvSpPr>
      <xdr:spPr>
        <a:xfrm>
          <a:off x="2857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78" name="フローチャート: 判断 177">
          <a:extLst>
            <a:ext uri="{FF2B5EF4-FFF2-40B4-BE49-F238E27FC236}">
              <a16:creationId xmlns:a16="http://schemas.microsoft.com/office/drawing/2014/main" id="{FF9E15D5-4635-40F3-8475-E361BE2EB8EB}"/>
            </a:ext>
          </a:extLst>
        </xdr:cNvPr>
        <xdr:cNvSpPr/>
      </xdr:nvSpPr>
      <xdr:spPr>
        <a:xfrm>
          <a:off x="196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126365</xdr:rowOff>
    </xdr:from>
    <xdr:to>
      <xdr:col>6</xdr:col>
      <xdr:colOff>38100</xdr:colOff>
      <xdr:row>62</xdr:row>
      <xdr:rowOff>56515</xdr:rowOff>
    </xdr:to>
    <xdr:sp macro="" textlink="">
      <xdr:nvSpPr>
        <xdr:cNvPr id="179" name="フローチャート: 判断 178">
          <a:extLst>
            <a:ext uri="{FF2B5EF4-FFF2-40B4-BE49-F238E27FC236}">
              <a16:creationId xmlns:a16="http://schemas.microsoft.com/office/drawing/2014/main" id="{A4931824-AD77-4CA4-B414-0F53BEE47BC3}"/>
            </a:ext>
          </a:extLst>
        </xdr:cNvPr>
        <xdr:cNvSpPr/>
      </xdr:nvSpPr>
      <xdr:spPr>
        <a:xfrm>
          <a:off x="1079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2164E3C-A52F-44B7-A5D9-62785150B00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0BE4483-4DC2-4C5A-908C-F9C360DD55E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C6D95D8-27B7-4009-85FC-6FEC6DEA640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1ADB875-D076-4830-A7D0-4187133BF59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2EFC355-704F-48DF-9DB2-A7F797839E0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120650</xdr:rowOff>
    </xdr:from>
    <xdr:to>
      <xdr:col>24</xdr:col>
      <xdr:colOff>114300</xdr:colOff>
      <xdr:row>61</xdr:row>
      <xdr:rowOff>50800</xdr:rowOff>
    </xdr:to>
    <xdr:sp macro="" textlink="">
      <xdr:nvSpPr>
        <xdr:cNvPr id="185" name="楕円 184">
          <a:extLst>
            <a:ext uri="{FF2B5EF4-FFF2-40B4-BE49-F238E27FC236}">
              <a16:creationId xmlns:a16="http://schemas.microsoft.com/office/drawing/2014/main" id="{952A1E08-9BED-4692-BDEE-3F06D668DFAD}"/>
            </a:ext>
          </a:extLst>
        </xdr:cNvPr>
        <xdr:cNvSpPr/>
      </xdr:nvSpPr>
      <xdr:spPr>
        <a:xfrm>
          <a:off x="4584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143527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373762BA-8E7B-4549-B502-71AE9F2EC73C}"/>
            </a:ext>
          </a:extLst>
        </xdr:cNvPr>
        <xdr:cNvSpPr txBox="1"/>
      </xdr:nvSpPr>
      <xdr:spPr>
        <a:xfrm>
          <a:off x="4673600" y="1025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101600</xdr:rowOff>
    </xdr:from>
    <xdr:to>
      <xdr:col>20</xdr:col>
      <xdr:colOff>38100</xdr:colOff>
      <xdr:row>61</xdr:row>
      <xdr:rowOff>31750</xdr:rowOff>
    </xdr:to>
    <xdr:sp macro="" textlink="">
      <xdr:nvSpPr>
        <xdr:cNvPr id="187" name="楕円 186">
          <a:extLst>
            <a:ext uri="{FF2B5EF4-FFF2-40B4-BE49-F238E27FC236}">
              <a16:creationId xmlns:a16="http://schemas.microsoft.com/office/drawing/2014/main" id="{B6276427-B669-49F4-B420-1820616E0C6C}"/>
            </a:ext>
          </a:extLst>
        </xdr:cNvPr>
        <xdr:cNvSpPr/>
      </xdr:nvSpPr>
      <xdr:spPr>
        <a:xfrm>
          <a:off x="3746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152400</xdr:rowOff>
    </xdr:from>
    <xdr:to>
      <xdr:col>24</xdr:col>
      <xdr:colOff>63500</xdr:colOff>
      <xdr:row>61</xdr:row>
      <xdr:rowOff>0</xdr:rowOff>
    </xdr:to>
    <xdr:cxnSp macro="">
      <xdr:nvCxnSpPr>
        <xdr:cNvPr id="188" name="直線コネクタ 187">
          <a:extLst>
            <a:ext uri="{FF2B5EF4-FFF2-40B4-BE49-F238E27FC236}">
              <a16:creationId xmlns:a16="http://schemas.microsoft.com/office/drawing/2014/main" id="{95BF0C6C-C939-4F25-8654-2FCC492BAB41}"/>
            </a:ext>
          </a:extLst>
        </xdr:cNvPr>
        <xdr:cNvCxnSpPr/>
      </xdr:nvCxnSpPr>
      <xdr:spPr>
        <a:xfrm>
          <a:off x="3797300" y="10439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73025</xdr:rowOff>
    </xdr:from>
    <xdr:to>
      <xdr:col>15</xdr:col>
      <xdr:colOff>101600</xdr:colOff>
      <xdr:row>61</xdr:row>
      <xdr:rowOff>3175</xdr:rowOff>
    </xdr:to>
    <xdr:sp macro="" textlink="">
      <xdr:nvSpPr>
        <xdr:cNvPr id="189" name="楕円 188">
          <a:extLst>
            <a:ext uri="{FF2B5EF4-FFF2-40B4-BE49-F238E27FC236}">
              <a16:creationId xmlns:a16="http://schemas.microsoft.com/office/drawing/2014/main" id="{E62DBA9D-455E-4FD8-AADD-F4B37ACCB565}"/>
            </a:ext>
          </a:extLst>
        </xdr:cNvPr>
        <xdr:cNvSpPr/>
      </xdr:nvSpPr>
      <xdr:spPr>
        <a:xfrm>
          <a:off x="2857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123825</xdr:rowOff>
    </xdr:from>
    <xdr:to>
      <xdr:col>19</xdr:col>
      <xdr:colOff>177800</xdr:colOff>
      <xdr:row>60</xdr:row>
      <xdr:rowOff>152400</xdr:rowOff>
    </xdr:to>
    <xdr:cxnSp macro="">
      <xdr:nvCxnSpPr>
        <xdr:cNvPr id="190" name="直線コネクタ 189">
          <a:extLst>
            <a:ext uri="{FF2B5EF4-FFF2-40B4-BE49-F238E27FC236}">
              <a16:creationId xmlns:a16="http://schemas.microsoft.com/office/drawing/2014/main" id="{FBEBBB82-A9FC-4783-8D30-16B318787EE4}"/>
            </a:ext>
          </a:extLst>
        </xdr:cNvPr>
        <xdr:cNvCxnSpPr/>
      </xdr:nvCxnSpPr>
      <xdr:spPr>
        <a:xfrm>
          <a:off x="2908300" y="104108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48260</xdr:rowOff>
    </xdr:from>
    <xdr:to>
      <xdr:col>10</xdr:col>
      <xdr:colOff>165100</xdr:colOff>
      <xdr:row>60</xdr:row>
      <xdr:rowOff>149860</xdr:rowOff>
    </xdr:to>
    <xdr:sp macro="" textlink="">
      <xdr:nvSpPr>
        <xdr:cNvPr id="191" name="楕円 190">
          <a:extLst>
            <a:ext uri="{FF2B5EF4-FFF2-40B4-BE49-F238E27FC236}">
              <a16:creationId xmlns:a16="http://schemas.microsoft.com/office/drawing/2014/main" id="{C0917D4A-2572-4A06-B013-522C6D534706}"/>
            </a:ext>
          </a:extLst>
        </xdr:cNvPr>
        <xdr:cNvSpPr/>
      </xdr:nvSpPr>
      <xdr:spPr>
        <a:xfrm>
          <a:off x="1968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99060</xdr:rowOff>
    </xdr:from>
    <xdr:to>
      <xdr:col>15</xdr:col>
      <xdr:colOff>50800</xdr:colOff>
      <xdr:row>60</xdr:row>
      <xdr:rowOff>123825</xdr:rowOff>
    </xdr:to>
    <xdr:cxnSp macro="">
      <xdr:nvCxnSpPr>
        <xdr:cNvPr id="192" name="直線コネクタ 191">
          <a:extLst>
            <a:ext uri="{FF2B5EF4-FFF2-40B4-BE49-F238E27FC236}">
              <a16:creationId xmlns:a16="http://schemas.microsoft.com/office/drawing/2014/main" id="{E86C2DEE-6FFD-4EFA-9737-D1C5248F69D9}"/>
            </a:ext>
          </a:extLst>
        </xdr:cNvPr>
        <xdr:cNvCxnSpPr/>
      </xdr:nvCxnSpPr>
      <xdr:spPr>
        <a:xfrm>
          <a:off x="2019300" y="103860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15875</xdr:rowOff>
    </xdr:from>
    <xdr:to>
      <xdr:col>6</xdr:col>
      <xdr:colOff>38100</xdr:colOff>
      <xdr:row>60</xdr:row>
      <xdr:rowOff>117475</xdr:rowOff>
    </xdr:to>
    <xdr:sp macro="" textlink="">
      <xdr:nvSpPr>
        <xdr:cNvPr id="193" name="楕円 192">
          <a:extLst>
            <a:ext uri="{FF2B5EF4-FFF2-40B4-BE49-F238E27FC236}">
              <a16:creationId xmlns:a16="http://schemas.microsoft.com/office/drawing/2014/main" id="{428505CA-F4D1-45D1-9E0A-1541EC237ED0}"/>
            </a:ext>
          </a:extLst>
        </xdr:cNvPr>
        <xdr:cNvSpPr/>
      </xdr:nvSpPr>
      <xdr:spPr>
        <a:xfrm>
          <a:off x="1079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66675</xdr:rowOff>
    </xdr:from>
    <xdr:to>
      <xdr:col>10</xdr:col>
      <xdr:colOff>114300</xdr:colOff>
      <xdr:row>60</xdr:row>
      <xdr:rowOff>99060</xdr:rowOff>
    </xdr:to>
    <xdr:cxnSp macro="">
      <xdr:nvCxnSpPr>
        <xdr:cNvPr id="194" name="直線コネクタ 193">
          <a:extLst>
            <a:ext uri="{FF2B5EF4-FFF2-40B4-BE49-F238E27FC236}">
              <a16:creationId xmlns:a16="http://schemas.microsoft.com/office/drawing/2014/main" id="{B1B05DDC-A0EA-4522-BF1F-516B0A522AB8}"/>
            </a:ext>
          </a:extLst>
        </xdr:cNvPr>
        <xdr:cNvCxnSpPr/>
      </xdr:nvCxnSpPr>
      <xdr:spPr>
        <a:xfrm>
          <a:off x="1130300" y="103536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120032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26CDAE04-8859-4414-B35C-91E4C9358895}"/>
            </a:ext>
          </a:extLst>
        </xdr:cNvPr>
        <xdr:cNvSpPr txBox="1"/>
      </xdr:nvSpPr>
      <xdr:spPr>
        <a:xfrm>
          <a:off x="35820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99077</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2FEC96DE-8877-4E42-B4DC-C51FACB10C27}"/>
            </a:ext>
          </a:extLst>
        </xdr:cNvPr>
        <xdr:cNvSpPr txBox="1"/>
      </xdr:nvSpPr>
      <xdr:spPr>
        <a:xfrm>
          <a:off x="2705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70502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54FD3915-8614-4083-B982-7E5EE6F6C259}"/>
            </a:ext>
          </a:extLst>
        </xdr:cNvPr>
        <xdr:cNvSpPr txBox="1"/>
      </xdr:nvSpPr>
      <xdr:spPr>
        <a:xfrm>
          <a:off x="1816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47642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CAC14837-7491-4E4F-B70E-4D21593E7A5B}"/>
            </a:ext>
          </a:extLst>
        </xdr:cNvPr>
        <xdr:cNvSpPr txBox="1"/>
      </xdr:nvSpPr>
      <xdr:spPr>
        <a:xfrm>
          <a:off x="927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48277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46051390-ADAB-4C81-BA32-844D49134CFD}"/>
            </a:ext>
          </a:extLst>
        </xdr:cNvPr>
        <xdr:cNvSpPr txBox="1"/>
      </xdr:nvSpPr>
      <xdr:spPr>
        <a:xfrm>
          <a:off x="35820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19702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EC4DC061-1A82-43B3-AA8E-19471B897043}"/>
            </a:ext>
          </a:extLst>
        </xdr:cNvPr>
        <xdr:cNvSpPr txBox="1"/>
      </xdr:nvSpPr>
      <xdr:spPr>
        <a:xfrm>
          <a:off x="2705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166387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2363E28D-0AE6-43CF-BE54-1C8D8F957A0D}"/>
            </a:ext>
          </a:extLst>
        </xdr:cNvPr>
        <xdr:cNvSpPr txBox="1"/>
      </xdr:nvSpPr>
      <xdr:spPr>
        <a:xfrm>
          <a:off x="1816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134002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75E8312C-F6E3-4F4E-86B5-D541DCC795E2}"/>
            </a:ext>
          </a:extLst>
        </xdr:cNvPr>
        <xdr:cNvSpPr txBox="1"/>
      </xdr:nvSpPr>
      <xdr:spPr>
        <a:xfrm>
          <a:off x="9277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DB762F04-6035-4A15-90E0-3F7167520D7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4AA25DB-BC60-410A-90AD-EC76C458926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367E0A04-218E-42D7-A8C1-B187771BE9C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42B84CBF-75BE-44E2-A60F-5817983DD1B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34BB2A69-A90D-4DF8-B998-410A7E7F9BA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4FA05713-0218-45B2-AAF7-9157AE44FC5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F5FBDE50-708F-44E4-BF22-B43F75BC245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636AD26B-0DE8-42B6-80B9-81F715D68C7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E7D077A1-90B1-47CA-AFC0-FD0C8881B98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AFF87421-938F-4776-9C46-7258BA6BD27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D6C82843-BC12-4E54-9B9B-0F0ED0FC334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A6766BD1-B4CD-4F36-96AB-613BF442D99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1B2ACF0B-2DB6-4BD4-ADA7-CB1339348FC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165003A7-B83F-4D4E-AAAE-A1C961288705}"/>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78110421-78DF-4CF6-81D8-59EC2B50AEB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1072D971-F6D1-4C97-AB2A-0D059A65241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3014DD0B-078F-42AE-BA43-F14765ECDD5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EF5D2BBB-E8D5-4701-ADF7-985CDD08A25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70F49F84-4F07-4560-A545-1A97297049E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14F40F6B-EADB-44E4-952C-7AE9A7B696D8}"/>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9C21CA18-EBCC-4C78-864E-9D569BF196D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DD7D8541-3E4F-4E28-95F6-D146DA2ADDB6}"/>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A9D42146-1C9D-4A59-A5FE-A445A87ADD0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166741</xdr:rowOff>
    </xdr:from>
    <xdr:to>
      <xdr:col>54</xdr:col>
      <xdr:colOff>189865</xdr:colOff>
      <xdr:row>64</xdr:row>
      <xdr:rowOff>29337</xdr:rowOff>
    </xdr:to>
    <xdr:cxnSp macro="">
      <xdr:nvCxnSpPr>
        <xdr:cNvPr id="226" name="直線コネクタ 225">
          <a:extLst>
            <a:ext uri="{FF2B5EF4-FFF2-40B4-BE49-F238E27FC236}">
              <a16:creationId xmlns:a16="http://schemas.microsoft.com/office/drawing/2014/main" id="{1D64E83D-B702-40E7-A18C-3E022BE316CA}"/>
            </a:ext>
          </a:extLst>
        </xdr:cNvPr>
        <xdr:cNvCxnSpPr/>
      </xdr:nvCxnSpPr>
      <xdr:spPr>
        <a:xfrm flipV="1">
          <a:off x="10476865" y="9767941"/>
          <a:ext cx="0" cy="123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33164</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18BA5F73-F0F5-4F28-A4B4-41C417CEAA76}"/>
            </a:ext>
          </a:extLst>
        </xdr:cNvPr>
        <xdr:cNvSpPr txBox="1"/>
      </xdr:nvSpPr>
      <xdr:spPr>
        <a:xfrm>
          <a:off x="10515600" y="110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29337</xdr:rowOff>
    </xdr:from>
    <xdr:to>
      <xdr:col>55</xdr:col>
      <xdr:colOff>88900</xdr:colOff>
      <xdr:row>64</xdr:row>
      <xdr:rowOff>29337</xdr:rowOff>
    </xdr:to>
    <xdr:cxnSp macro="">
      <xdr:nvCxnSpPr>
        <xdr:cNvPr id="228" name="直線コネクタ 227">
          <a:extLst>
            <a:ext uri="{FF2B5EF4-FFF2-40B4-BE49-F238E27FC236}">
              <a16:creationId xmlns:a16="http://schemas.microsoft.com/office/drawing/2014/main" id="{A49FECC2-1AE0-4565-B2AE-C24012B847BF}"/>
            </a:ext>
          </a:extLst>
        </xdr:cNvPr>
        <xdr:cNvCxnSpPr/>
      </xdr:nvCxnSpPr>
      <xdr:spPr>
        <a:xfrm>
          <a:off x="10388600" y="1100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113418</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69C26C1F-89F0-45A2-BAA1-14FE22185C89}"/>
            </a:ext>
          </a:extLst>
        </xdr:cNvPr>
        <xdr:cNvSpPr txBox="1"/>
      </xdr:nvSpPr>
      <xdr:spPr>
        <a:xfrm>
          <a:off x="10515600" y="95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166741</xdr:rowOff>
    </xdr:from>
    <xdr:to>
      <xdr:col>55</xdr:col>
      <xdr:colOff>88900</xdr:colOff>
      <xdr:row>56</xdr:row>
      <xdr:rowOff>166741</xdr:rowOff>
    </xdr:to>
    <xdr:cxnSp macro="">
      <xdr:nvCxnSpPr>
        <xdr:cNvPr id="230" name="直線コネクタ 229">
          <a:extLst>
            <a:ext uri="{FF2B5EF4-FFF2-40B4-BE49-F238E27FC236}">
              <a16:creationId xmlns:a16="http://schemas.microsoft.com/office/drawing/2014/main" id="{47458D90-2B30-4D2A-A7DD-857815E33B1B}"/>
            </a:ext>
          </a:extLst>
        </xdr:cNvPr>
        <xdr:cNvCxnSpPr/>
      </xdr:nvCxnSpPr>
      <xdr:spPr>
        <a:xfrm>
          <a:off x="10388600" y="97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59045</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3EE3F0D8-5819-4E80-A70E-0F65CDBF2175}"/>
            </a:ext>
          </a:extLst>
        </xdr:cNvPr>
        <xdr:cNvSpPr txBox="1"/>
      </xdr:nvSpPr>
      <xdr:spPr>
        <a:xfrm>
          <a:off x="10515600" y="10517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80618</xdr:rowOff>
    </xdr:from>
    <xdr:to>
      <xdr:col>55</xdr:col>
      <xdr:colOff>50800</xdr:colOff>
      <xdr:row>62</xdr:row>
      <xdr:rowOff>10768</xdr:rowOff>
    </xdr:to>
    <xdr:sp macro="" textlink="">
      <xdr:nvSpPr>
        <xdr:cNvPr id="232" name="フローチャート: 判断 231">
          <a:extLst>
            <a:ext uri="{FF2B5EF4-FFF2-40B4-BE49-F238E27FC236}">
              <a16:creationId xmlns:a16="http://schemas.microsoft.com/office/drawing/2014/main" id="{8E4F9326-2425-4CE4-A4B2-029AF1CAD40C}"/>
            </a:ext>
          </a:extLst>
        </xdr:cNvPr>
        <xdr:cNvSpPr/>
      </xdr:nvSpPr>
      <xdr:spPr>
        <a:xfrm>
          <a:off x="10426700" y="1053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81895</xdr:rowOff>
    </xdr:from>
    <xdr:to>
      <xdr:col>50</xdr:col>
      <xdr:colOff>165100</xdr:colOff>
      <xdr:row>62</xdr:row>
      <xdr:rowOff>12045</xdr:rowOff>
    </xdr:to>
    <xdr:sp macro="" textlink="">
      <xdr:nvSpPr>
        <xdr:cNvPr id="233" name="フローチャート: 判断 232">
          <a:extLst>
            <a:ext uri="{FF2B5EF4-FFF2-40B4-BE49-F238E27FC236}">
              <a16:creationId xmlns:a16="http://schemas.microsoft.com/office/drawing/2014/main" id="{12CA7562-1DD4-4624-8329-CCD5D0577107}"/>
            </a:ext>
          </a:extLst>
        </xdr:cNvPr>
        <xdr:cNvSpPr/>
      </xdr:nvSpPr>
      <xdr:spPr>
        <a:xfrm>
          <a:off x="9588500" y="1054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86851</xdr:rowOff>
    </xdr:from>
    <xdr:to>
      <xdr:col>46</xdr:col>
      <xdr:colOff>38100</xdr:colOff>
      <xdr:row>62</xdr:row>
      <xdr:rowOff>17001</xdr:rowOff>
    </xdr:to>
    <xdr:sp macro="" textlink="">
      <xdr:nvSpPr>
        <xdr:cNvPr id="234" name="フローチャート: 判断 233">
          <a:extLst>
            <a:ext uri="{FF2B5EF4-FFF2-40B4-BE49-F238E27FC236}">
              <a16:creationId xmlns:a16="http://schemas.microsoft.com/office/drawing/2014/main" id="{1117EF5E-7B2B-49B8-BD81-CC5BBC80A1E1}"/>
            </a:ext>
          </a:extLst>
        </xdr:cNvPr>
        <xdr:cNvSpPr/>
      </xdr:nvSpPr>
      <xdr:spPr>
        <a:xfrm>
          <a:off x="8699500" y="105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87484</xdr:rowOff>
    </xdr:from>
    <xdr:to>
      <xdr:col>41</xdr:col>
      <xdr:colOff>101600</xdr:colOff>
      <xdr:row>62</xdr:row>
      <xdr:rowOff>17634</xdr:rowOff>
    </xdr:to>
    <xdr:sp macro="" textlink="">
      <xdr:nvSpPr>
        <xdr:cNvPr id="235" name="フローチャート: 判断 234">
          <a:extLst>
            <a:ext uri="{FF2B5EF4-FFF2-40B4-BE49-F238E27FC236}">
              <a16:creationId xmlns:a16="http://schemas.microsoft.com/office/drawing/2014/main" id="{DB35EE20-6953-46CA-90E0-28CF099B3F20}"/>
            </a:ext>
          </a:extLst>
        </xdr:cNvPr>
        <xdr:cNvSpPr/>
      </xdr:nvSpPr>
      <xdr:spPr>
        <a:xfrm>
          <a:off x="78105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90300</xdr:rowOff>
    </xdr:from>
    <xdr:to>
      <xdr:col>36</xdr:col>
      <xdr:colOff>165100</xdr:colOff>
      <xdr:row>62</xdr:row>
      <xdr:rowOff>20450</xdr:rowOff>
    </xdr:to>
    <xdr:sp macro="" textlink="">
      <xdr:nvSpPr>
        <xdr:cNvPr id="236" name="フローチャート: 判断 235">
          <a:extLst>
            <a:ext uri="{FF2B5EF4-FFF2-40B4-BE49-F238E27FC236}">
              <a16:creationId xmlns:a16="http://schemas.microsoft.com/office/drawing/2014/main" id="{05C1A023-3A8C-48D2-82AD-1875D39EF112}"/>
            </a:ext>
          </a:extLst>
        </xdr:cNvPr>
        <xdr:cNvSpPr/>
      </xdr:nvSpPr>
      <xdr:spPr>
        <a:xfrm>
          <a:off x="6921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8EDD2F45-BE5D-4378-AF58-0CBE74689D6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8975004D-D7B0-48DA-8DF1-B57472ED5E3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351621D-4A04-493A-8BD0-74F080EDCCB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DB65233-25FE-4683-8CA1-7FEF9867579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BC2D212-1A74-4A1E-A0E0-3612B96B263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60532</xdr:rowOff>
    </xdr:from>
    <xdr:to>
      <xdr:col>55</xdr:col>
      <xdr:colOff>50800</xdr:colOff>
      <xdr:row>61</xdr:row>
      <xdr:rowOff>162132</xdr:rowOff>
    </xdr:to>
    <xdr:sp macro="" textlink="">
      <xdr:nvSpPr>
        <xdr:cNvPr id="242" name="楕円 241">
          <a:extLst>
            <a:ext uri="{FF2B5EF4-FFF2-40B4-BE49-F238E27FC236}">
              <a16:creationId xmlns:a16="http://schemas.microsoft.com/office/drawing/2014/main" id="{856B9967-C9DD-4B50-B34B-9DB9F5626349}"/>
            </a:ext>
          </a:extLst>
        </xdr:cNvPr>
        <xdr:cNvSpPr/>
      </xdr:nvSpPr>
      <xdr:spPr>
        <a:xfrm>
          <a:off x="10426700" y="1051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83409</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15A9E326-B0FE-4C9E-973E-8423899B9BED}"/>
            </a:ext>
          </a:extLst>
        </xdr:cNvPr>
        <xdr:cNvSpPr txBox="1"/>
      </xdr:nvSpPr>
      <xdr:spPr>
        <a:xfrm>
          <a:off x="10515600" y="1037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67733</xdr:rowOff>
    </xdr:from>
    <xdr:to>
      <xdr:col>50</xdr:col>
      <xdr:colOff>165100</xdr:colOff>
      <xdr:row>61</xdr:row>
      <xdr:rowOff>169333</xdr:rowOff>
    </xdr:to>
    <xdr:sp macro="" textlink="">
      <xdr:nvSpPr>
        <xdr:cNvPr id="244" name="楕円 243">
          <a:extLst>
            <a:ext uri="{FF2B5EF4-FFF2-40B4-BE49-F238E27FC236}">
              <a16:creationId xmlns:a16="http://schemas.microsoft.com/office/drawing/2014/main" id="{9972054B-E92F-4A58-A4FB-8390D2C21D83}"/>
            </a:ext>
          </a:extLst>
        </xdr:cNvPr>
        <xdr:cNvSpPr/>
      </xdr:nvSpPr>
      <xdr:spPr>
        <a:xfrm>
          <a:off x="9588500" y="1052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111332</xdr:rowOff>
    </xdr:from>
    <xdr:to>
      <xdr:col>55</xdr:col>
      <xdr:colOff>0</xdr:colOff>
      <xdr:row>61</xdr:row>
      <xdr:rowOff>118533</xdr:rowOff>
    </xdr:to>
    <xdr:cxnSp macro="">
      <xdr:nvCxnSpPr>
        <xdr:cNvPr id="245" name="直線コネクタ 244">
          <a:extLst>
            <a:ext uri="{FF2B5EF4-FFF2-40B4-BE49-F238E27FC236}">
              <a16:creationId xmlns:a16="http://schemas.microsoft.com/office/drawing/2014/main" id="{51F938CC-270A-4328-88E3-7D319036350A}"/>
            </a:ext>
          </a:extLst>
        </xdr:cNvPr>
        <xdr:cNvCxnSpPr/>
      </xdr:nvCxnSpPr>
      <xdr:spPr>
        <a:xfrm flipV="1">
          <a:off x="9639300" y="10569782"/>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69192</xdr:rowOff>
    </xdr:from>
    <xdr:to>
      <xdr:col>46</xdr:col>
      <xdr:colOff>38100</xdr:colOff>
      <xdr:row>61</xdr:row>
      <xdr:rowOff>170792</xdr:rowOff>
    </xdr:to>
    <xdr:sp macro="" textlink="">
      <xdr:nvSpPr>
        <xdr:cNvPr id="246" name="楕円 245">
          <a:extLst>
            <a:ext uri="{FF2B5EF4-FFF2-40B4-BE49-F238E27FC236}">
              <a16:creationId xmlns:a16="http://schemas.microsoft.com/office/drawing/2014/main" id="{EDC01A93-7077-4ECF-8363-B284E2648AE1}"/>
            </a:ext>
          </a:extLst>
        </xdr:cNvPr>
        <xdr:cNvSpPr/>
      </xdr:nvSpPr>
      <xdr:spPr>
        <a:xfrm>
          <a:off x="8699500" y="1052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118533</xdr:rowOff>
    </xdr:from>
    <xdr:to>
      <xdr:col>50</xdr:col>
      <xdr:colOff>114300</xdr:colOff>
      <xdr:row>61</xdr:row>
      <xdr:rowOff>119992</xdr:rowOff>
    </xdr:to>
    <xdr:cxnSp macro="">
      <xdr:nvCxnSpPr>
        <xdr:cNvPr id="247" name="直線コネクタ 246">
          <a:extLst>
            <a:ext uri="{FF2B5EF4-FFF2-40B4-BE49-F238E27FC236}">
              <a16:creationId xmlns:a16="http://schemas.microsoft.com/office/drawing/2014/main" id="{989BA853-A540-4AE2-8F44-279BA4CE40DB}"/>
            </a:ext>
          </a:extLst>
        </xdr:cNvPr>
        <xdr:cNvCxnSpPr/>
      </xdr:nvCxnSpPr>
      <xdr:spPr>
        <a:xfrm flipV="1">
          <a:off x="8750300" y="10576983"/>
          <a:ext cx="8890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71219</xdr:rowOff>
    </xdr:from>
    <xdr:to>
      <xdr:col>41</xdr:col>
      <xdr:colOff>101600</xdr:colOff>
      <xdr:row>62</xdr:row>
      <xdr:rowOff>1369</xdr:rowOff>
    </xdr:to>
    <xdr:sp macro="" textlink="">
      <xdr:nvSpPr>
        <xdr:cNvPr id="248" name="楕円 247">
          <a:extLst>
            <a:ext uri="{FF2B5EF4-FFF2-40B4-BE49-F238E27FC236}">
              <a16:creationId xmlns:a16="http://schemas.microsoft.com/office/drawing/2014/main" id="{E219C2E5-9E3B-4A5F-9637-F8A8F0A9A8B5}"/>
            </a:ext>
          </a:extLst>
        </xdr:cNvPr>
        <xdr:cNvSpPr/>
      </xdr:nvSpPr>
      <xdr:spPr>
        <a:xfrm>
          <a:off x="7810500" y="105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119992</xdr:rowOff>
    </xdr:from>
    <xdr:to>
      <xdr:col>45</xdr:col>
      <xdr:colOff>177800</xdr:colOff>
      <xdr:row>61</xdr:row>
      <xdr:rowOff>122019</xdr:rowOff>
    </xdr:to>
    <xdr:cxnSp macro="">
      <xdr:nvCxnSpPr>
        <xdr:cNvPr id="249" name="直線コネクタ 248">
          <a:extLst>
            <a:ext uri="{FF2B5EF4-FFF2-40B4-BE49-F238E27FC236}">
              <a16:creationId xmlns:a16="http://schemas.microsoft.com/office/drawing/2014/main" id="{D143E3C1-A593-4E30-A0FE-288865CFDD21}"/>
            </a:ext>
          </a:extLst>
        </xdr:cNvPr>
        <xdr:cNvCxnSpPr/>
      </xdr:nvCxnSpPr>
      <xdr:spPr>
        <a:xfrm flipV="1">
          <a:off x="7861300" y="10578442"/>
          <a:ext cx="889000" cy="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70095</xdr:rowOff>
    </xdr:from>
    <xdr:to>
      <xdr:col>36</xdr:col>
      <xdr:colOff>165100</xdr:colOff>
      <xdr:row>62</xdr:row>
      <xdr:rowOff>245</xdr:rowOff>
    </xdr:to>
    <xdr:sp macro="" textlink="">
      <xdr:nvSpPr>
        <xdr:cNvPr id="250" name="楕円 249">
          <a:extLst>
            <a:ext uri="{FF2B5EF4-FFF2-40B4-BE49-F238E27FC236}">
              <a16:creationId xmlns:a16="http://schemas.microsoft.com/office/drawing/2014/main" id="{AB828184-B153-48B1-B73C-7E2DD97CE902}"/>
            </a:ext>
          </a:extLst>
        </xdr:cNvPr>
        <xdr:cNvSpPr/>
      </xdr:nvSpPr>
      <xdr:spPr>
        <a:xfrm>
          <a:off x="6921500" y="1052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120895</xdr:rowOff>
    </xdr:from>
    <xdr:to>
      <xdr:col>41</xdr:col>
      <xdr:colOff>50800</xdr:colOff>
      <xdr:row>61</xdr:row>
      <xdr:rowOff>122019</xdr:rowOff>
    </xdr:to>
    <xdr:cxnSp macro="">
      <xdr:nvCxnSpPr>
        <xdr:cNvPr id="251" name="直線コネクタ 250">
          <a:extLst>
            <a:ext uri="{FF2B5EF4-FFF2-40B4-BE49-F238E27FC236}">
              <a16:creationId xmlns:a16="http://schemas.microsoft.com/office/drawing/2014/main" id="{BD7CB995-A936-4297-990F-CAF1A49D0EA0}"/>
            </a:ext>
          </a:extLst>
        </xdr:cNvPr>
        <xdr:cNvCxnSpPr/>
      </xdr:nvCxnSpPr>
      <xdr:spPr>
        <a:xfrm>
          <a:off x="6972300" y="10579345"/>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3172</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F0902B2F-F331-43DC-937C-0949CFF62C7A}"/>
            </a:ext>
          </a:extLst>
        </xdr:cNvPr>
        <xdr:cNvSpPr txBox="1"/>
      </xdr:nvSpPr>
      <xdr:spPr>
        <a:xfrm>
          <a:off x="9327095" y="1063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8128</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817B61ED-9A76-43E9-84C3-66C35331351E}"/>
            </a:ext>
          </a:extLst>
        </xdr:cNvPr>
        <xdr:cNvSpPr txBox="1"/>
      </xdr:nvSpPr>
      <xdr:spPr>
        <a:xfrm>
          <a:off x="8450795" y="1063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8761</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18DF077E-8C5B-461B-AEEF-845920B53243}"/>
            </a:ext>
          </a:extLst>
        </xdr:cNvPr>
        <xdr:cNvSpPr txBox="1"/>
      </xdr:nvSpPr>
      <xdr:spPr>
        <a:xfrm>
          <a:off x="7561795" y="1063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11577</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0D04FAB9-F681-4DA2-80A9-04906FECE9D0}"/>
            </a:ext>
          </a:extLst>
        </xdr:cNvPr>
        <xdr:cNvSpPr txBox="1"/>
      </xdr:nvSpPr>
      <xdr:spPr>
        <a:xfrm>
          <a:off x="6672795" y="1064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14410</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89FFC2C4-CB59-4EAD-9053-9B98BA200E04}"/>
            </a:ext>
          </a:extLst>
        </xdr:cNvPr>
        <xdr:cNvSpPr txBox="1"/>
      </xdr:nvSpPr>
      <xdr:spPr>
        <a:xfrm>
          <a:off x="9327095" y="10301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15869</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1238B1D6-22F6-4355-81B6-67892578F0EF}"/>
            </a:ext>
          </a:extLst>
        </xdr:cNvPr>
        <xdr:cNvSpPr txBox="1"/>
      </xdr:nvSpPr>
      <xdr:spPr>
        <a:xfrm>
          <a:off x="8450795" y="1030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17896</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ED924FA4-3EAE-42AA-B81A-2B2C13D46861}"/>
            </a:ext>
          </a:extLst>
        </xdr:cNvPr>
        <xdr:cNvSpPr txBox="1"/>
      </xdr:nvSpPr>
      <xdr:spPr>
        <a:xfrm>
          <a:off x="7561795" y="1030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16772</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35D5FF68-16D2-432E-B732-91B62267A739}"/>
            </a:ext>
          </a:extLst>
        </xdr:cNvPr>
        <xdr:cNvSpPr txBox="1"/>
      </xdr:nvSpPr>
      <xdr:spPr>
        <a:xfrm>
          <a:off x="6672795" y="1030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D6DA5BD2-F1A6-4DBD-9356-CF91139A800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DC8FB421-CE0F-43AE-9931-37F7EC5D101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CA03426F-1590-4087-8CB1-30013750A99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D0EC07-B19C-4CE1-ACEE-C7364F4A9D3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B1E1FBBD-6267-4BA6-841E-D8DD6D96102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E6611084-022F-4036-AC2F-12481F7B67B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D0EC2B54-A916-4BE0-A6A4-EB6930B1A9C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8D8D8B7A-637F-4A7C-95B3-A91F7FEB286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E4BDA695-4986-4931-B41C-2991BE0B158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7F293763-C95A-49CC-A8DA-C0974F934FC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05BC0A74-235C-4876-8DC1-D42CF73DEA51}"/>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2392D6A9-C1F7-4029-8A4E-DEF97792CF4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041BAAD9-8579-4421-A3B7-49395AEC4185}"/>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D1B0350B-0289-4121-811D-AF613B35D963}"/>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C8600AF6-D2C3-4A3F-8668-70CBCC8B654B}"/>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1DFF7624-2A9D-4C9F-9E85-883DC6A3AFDE}"/>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89F644B2-63EB-4E42-9E1C-D3868AAE9116}"/>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336FBC64-9D50-4284-BF2D-E0C74014888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3B24585B-CE78-4E50-95D3-981EF066FC8C}"/>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DE941F04-C256-4533-AEF5-D3FA3D97939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F0131430-2BA6-460F-B92B-B1194FBF4382}"/>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429BD86D-4A27-492B-8A5F-AB2BD60B5C9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70104</xdr:rowOff>
    </xdr:from>
    <xdr:to>
      <xdr:col>24</xdr:col>
      <xdr:colOff>62865</xdr:colOff>
      <xdr:row>86</xdr:row>
      <xdr:rowOff>79248</xdr:rowOff>
    </xdr:to>
    <xdr:cxnSp macro="">
      <xdr:nvCxnSpPr>
        <xdr:cNvPr id="282" name="直線コネクタ 281">
          <a:extLst>
            <a:ext uri="{FF2B5EF4-FFF2-40B4-BE49-F238E27FC236}">
              <a16:creationId xmlns:a16="http://schemas.microsoft.com/office/drawing/2014/main" id="{61494E0B-79DA-40E1-BDC9-0B844F90E76D}"/>
            </a:ext>
          </a:extLst>
        </xdr:cNvPr>
        <xdr:cNvCxnSpPr/>
      </xdr:nvCxnSpPr>
      <xdr:spPr>
        <a:xfrm flipV="1">
          <a:off x="4634865" y="1344320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E27A5079-42F9-45D4-AC1B-7310EB427BE2}"/>
            </a:ext>
          </a:extLst>
        </xdr:cNvPr>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84" name="直線コネクタ 283">
          <a:extLst>
            <a:ext uri="{FF2B5EF4-FFF2-40B4-BE49-F238E27FC236}">
              <a16:creationId xmlns:a16="http://schemas.microsoft.com/office/drawing/2014/main" id="{3471175D-748C-41D7-BE0F-0BB788086947}"/>
            </a:ext>
          </a:extLst>
        </xdr:cNvPr>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16781</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F2CE9BCA-9A2E-46B6-A714-CE4F89C8EE1F}"/>
            </a:ext>
          </a:extLst>
        </xdr:cNvPr>
        <xdr:cNvSpPr txBox="1"/>
      </xdr:nvSpPr>
      <xdr:spPr>
        <a:xfrm>
          <a:off x="4673600" y="1321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70104</xdr:rowOff>
    </xdr:from>
    <xdr:to>
      <xdr:col>24</xdr:col>
      <xdr:colOff>152400</xdr:colOff>
      <xdr:row>78</xdr:row>
      <xdr:rowOff>70104</xdr:rowOff>
    </xdr:to>
    <xdr:cxnSp macro="">
      <xdr:nvCxnSpPr>
        <xdr:cNvPr id="286" name="直線コネクタ 285">
          <a:extLst>
            <a:ext uri="{FF2B5EF4-FFF2-40B4-BE49-F238E27FC236}">
              <a16:creationId xmlns:a16="http://schemas.microsoft.com/office/drawing/2014/main" id="{EB185AD5-2418-4E19-8F57-111EABBA3705}"/>
            </a:ext>
          </a:extLst>
        </xdr:cNvPr>
        <xdr:cNvCxnSpPr/>
      </xdr:nvCxnSpPr>
      <xdr:spPr>
        <a:xfrm>
          <a:off x="4546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98314</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7F124B29-3058-4229-A81C-F93BE03C5088}"/>
            </a:ext>
          </a:extLst>
        </xdr:cNvPr>
        <xdr:cNvSpPr txBox="1"/>
      </xdr:nvSpPr>
      <xdr:spPr>
        <a:xfrm>
          <a:off x="4673600" y="14157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119887</xdr:rowOff>
    </xdr:from>
    <xdr:to>
      <xdr:col>24</xdr:col>
      <xdr:colOff>114300</xdr:colOff>
      <xdr:row>83</xdr:row>
      <xdr:rowOff>50037</xdr:rowOff>
    </xdr:to>
    <xdr:sp macro="" textlink="">
      <xdr:nvSpPr>
        <xdr:cNvPr id="288" name="フローチャート: 判断 287">
          <a:extLst>
            <a:ext uri="{FF2B5EF4-FFF2-40B4-BE49-F238E27FC236}">
              <a16:creationId xmlns:a16="http://schemas.microsoft.com/office/drawing/2014/main" id="{36469525-4E8E-4A48-90F5-7E59DF82A77B}"/>
            </a:ext>
          </a:extLst>
        </xdr:cNvPr>
        <xdr:cNvSpPr/>
      </xdr:nvSpPr>
      <xdr:spPr>
        <a:xfrm>
          <a:off x="45847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60452</xdr:rowOff>
    </xdr:from>
    <xdr:to>
      <xdr:col>20</xdr:col>
      <xdr:colOff>38100</xdr:colOff>
      <xdr:row>82</xdr:row>
      <xdr:rowOff>162052</xdr:rowOff>
    </xdr:to>
    <xdr:sp macro="" textlink="">
      <xdr:nvSpPr>
        <xdr:cNvPr id="289" name="フローチャート: 判断 288">
          <a:extLst>
            <a:ext uri="{FF2B5EF4-FFF2-40B4-BE49-F238E27FC236}">
              <a16:creationId xmlns:a16="http://schemas.microsoft.com/office/drawing/2014/main" id="{361F7A08-694C-4A59-BEE0-2873F9A3265D}"/>
            </a:ext>
          </a:extLst>
        </xdr:cNvPr>
        <xdr:cNvSpPr/>
      </xdr:nvSpPr>
      <xdr:spPr>
        <a:xfrm>
          <a:off x="374650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23876</xdr:rowOff>
    </xdr:from>
    <xdr:to>
      <xdr:col>15</xdr:col>
      <xdr:colOff>101600</xdr:colOff>
      <xdr:row>82</xdr:row>
      <xdr:rowOff>125476</xdr:rowOff>
    </xdr:to>
    <xdr:sp macro="" textlink="">
      <xdr:nvSpPr>
        <xdr:cNvPr id="290" name="フローチャート: 判断 289">
          <a:extLst>
            <a:ext uri="{FF2B5EF4-FFF2-40B4-BE49-F238E27FC236}">
              <a16:creationId xmlns:a16="http://schemas.microsoft.com/office/drawing/2014/main" id="{D162D67D-E3D1-4FC7-9D14-BF3F776B5B02}"/>
            </a:ext>
          </a:extLst>
        </xdr:cNvPr>
        <xdr:cNvSpPr/>
      </xdr:nvSpPr>
      <xdr:spPr>
        <a:xfrm>
          <a:off x="2857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145035</xdr:rowOff>
    </xdr:from>
    <xdr:to>
      <xdr:col>10</xdr:col>
      <xdr:colOff>165100</xdr:colOff>
      <xdr:row>82</xdr:row>
      <xdr:rowOff>75185</xdr:rowOff>
    </xdr:to>
    <xdr:sp macro="" textlink="">
      <xdr:nvSpPr>
        <xdr:cNvPr id="291" name="フローチャート: 判断 290">
          <a:extLst>
            <a:ext uri="{FF2B5EF4-FFF2-40B4-BE49-F238E27FC236}">
              <a16:creationId xmlns:a16="http://schemas.microsoft.com/office/drawing/2014/main" id="{3A42F6B5-2D2F-4B87-9FFA-B4071B330497}"/>
            </a:ext>
          </a:extLst>
        </xdr:cNvPr>
        <xdr:cNvSpPr/>
      </xdr:nvSpPr>
      <xdr:spPr>
        <a:xfrm>
          <a:off x="1968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108458</xdr:rowOff>
    </xdr:from>
    <xdr:to>
      <xdr:col>6</xdr:col>
      <xdr:colOff>38100</xdr:colOff>
      <xdr:row>82</xdr:row>
      <xdr:rowOff>38608</xdr:rowOff>
    </xdr:to>
    <xdr:sp macro="" textlink="">
      <xdr:nvSpPr>
        <xdr:cNvPr id="292" name="フローチャート: 判断 291">
          <a:extLst>
            <a:ext uri="{FF2B5EF4-FFF2-40B4-BE49-F238E27FC236}">
              <a16:creationId xmlns:a16="http://schemas.microsoft.com/office/drawing/2014/main" id="{3FC238F1-F0BC-46FE-BA88-47505C8B8D5F}"/>
            </a:ext>
          </a:extLst>
        </xdr:cNvPr>
        <xdr:cNvSpPr/>
      </xdr:nvSpPr>
      <xdr:spPr>
        <a:xfrm>
          <a:off x="1079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BD232E74-400E-47D7-BE1C-77E113C33E4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775A4FEB-997F-40CB-A898-C4780D4E6D0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F2A8232-DFC5-4E6B-B0C0-28CF94C369B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E0EEBE5F-182C-45B1-9C99-508A5843DA0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77F3971-3F75-489F-8AE6-F26FEC68948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74168</xdr:rowOff>
    </xdr:from>
    <xdr:to>
      <xdr:col>24</xdr:col>
      <xdr:colOff>114300</xdr:colOff>
      <xdr:row>83</xdr:row>
      <xdr:rowOff>4318</xdr:rowOff>
    </xdr:to>
    <xdr:sp macro="" textlink="">
      <xdr:nvSpPr>
        <xdr:cNvPr id="298" name="楕円 297">
          <a:extLst>
            <a:ext uri="{FF2B5EF4-FFF2-40B4-BE49-F238E27FC236}">
              <a16:creationId xmlns:a16="http://schemas.microsoft.com/office/drawing/2014/main" id="{584C3CB0-3068-43BE-BE00-C5C404EBF188}"/>
            </a:ext>
          </a:extLst>
        </xdr:cNvPr>
        <xdr:cNvSpPr/>
      </xdr:nvSpPr>
      <xdr:spPr>
        <a:xfrm>
          <a:off x="45847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97045</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DEA4711D-3F1C-4BE7-BBF9-4D152DD5E029}"/>
            </a:ext>
          </a:extLst>
        </xdr:cNvPr>
        <xdr:cNvSpPr txBox="1"/>
      </xdr:nvSpPr>
      <xdr:spPr>
        <a:xfrm>
          <a:off x="4673600" y="1398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300" name="楕円 299">
          <a:extLst>
            <a:ext uri="{FF2B5EF4-FFF2-40B4-BE49-F238E27FC236}">
              <a16:creationId xmlns:a16="http://schemas.microsoft.com/office/drawing/2014/main" id="{297BBADF-3A7C-4091-9821-C51C427FF201}"/>
            </a:ext>
          </a:extLst>
        </xdr:cNvPr>
        <xdr:cNvSpPr/>
      </xdr:nvSpPr>
      <xdr:spPr>
        <a:xfrm>
          <a:off x="3746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83820</xdr:rowOff>
    </xdr:from>
    <xdr:to>
      <xdr:col>24</xdr:col>
      <xdr:colOff>63500</xdr:colOff>
      <xdr:row>82</xdr:row>
      <xdr:rowOff>124968</xdr:rowOff>
    </xdr:to>
    <xdr:cxnSp macro="">
      <xdr:nvCxnSpPr>
        <xdr:cNvPr id="301" name="直線コネクタ 300">
          <a:extLst>
            <a:ext uri="{FF2B5EF4-FFF2-40B4-BE49-F238E27FC236}">
              <a16:creationId xmlns:a16="http://schemas.microsoft.com/office/drawing/2014/main" id="{FC7D3679-7215-4892-B05D-8E44DF290737}"/>
            </a:ext>
          </a:extLst>
        </xdr:cNvPr>
        <xdr:cNvCxnSpPr/>
      </xdr:nvCxnSpPr>
      <xdr:spPr>
        <a:xfrm>
          <a:off x="3797300" y="141427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140463</xdr:rowOff>
    </xdr:from>
    <xdr:to>
      <xdr:col>15</xdr:col>
      <xdr:colOff>101600</xdr:colOff>
      <xdr:row>82</xdr:row>
      <xdr:rowOff>70613</xdr:rowOff>
    </xdr:to>
    <xdr:sp macro="" textlink="">
      <xdr:nvSpPr>
        <xdr:cNvPr id="302" name="楕円 301">
          <a:extLst>
            <a:ext uri="{FF2B5EF4-FFF2-40B4-BE49-F238E27FC236}">
              <a16:creationId xmlns:a16="http://schemas.microsoft.com/office/drawing/2014/main" id="{25174BB9-3B69-4FDD-83B6-F914BA8EE9B8}"/>
            </a:ext>
          </a:extLst>
        </xdr:cNvPr>
        <xdr:cNvSpPr/>
      </xdr:nvSpPr>
      <xdr:spPr>
        <a:xfrm>
          <a:off x="2857500" y="14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19813</xdr:rowOff>
    </xdr:from>
    <xdr:to>
      <xdr:col>19</xdr:col>
      <xdr:colOff>177800</xdr:colOff>
      <xdr:row>82</xdr:row>
      <xdr:rowOff>83820</xdr:rowOff>
    </xdr:to>
    <xdr:cxnSp macro="">
      <xdr:nvCxnSpPr>
        <xdr:cNvPr id="303" name="直線コネクタ 302">
          <a:extLst>
            <a:ext uri="{FF2B5EF4-FFF2-40B4-BE49-F238E27FC236}">
              <a16:creationId xmlns:a16="http://schemas.microsoft.com/office/drawing/2014/main" id="{DAD7F5A6-37E8-4188-8322-285D3E8F701D}"/>
            </a:ext>
          </a:extLst>
        </xdr:cNvPr>
        <xdr:cNvCxnSpPr/>
      </xdr:nvCxnSpPr>
      <xdr:spPr>
        <a:xfrm>
          <a:off x="2908300" y="14078713"/>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85598</xdr:rowOff>
    </xdr:from>
    <xdr:to>
      <xdr:col>10</xdr:col>
      <xdr:colOff>165100</xdr:colOff>
      <xdr:row>82</xdr:row>
      <xdr:rowOff>15748</xdr:rowOff>
    </xdr:to>
    <xdr:sp macro="" textlink="">
      <xdr:nvSpPr>
        <xdr:cNvPr id="304" name="楕円 303">
          <a:extLst>
            <a:ext uri="{FF2B5EF4-FFF2-40B4-BE49-F238E27FC236}">
              <a16:creationId xmlns:a16="http://schemas.microsoft.com/office/drawing/2014/main" id="{F49C78D8-53B4-42FE-B99E-C3E31CEF907E}"/>
            </a:ext>
          </a:extLst>
        </xdr:cNvPr>
        <xdr:cNvSpPr/>
      </xdr:nvSpPr>
      <xdr:spPr>
        <a:xfrm>
          <a:off x="1968500" y="139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136398</xdr:rowOff>
    </xdr:from>
    <xdr:to>
      <xdr:col>15</xdr:col>
      <xdr:colOff>50800</xdr:colOff>
      <xdr:row>82</xdr:row>
      <xdr:rowOff>19813</xdr:rowOff>
    </xdr:to>
    <xdr:cxnSp macro="">
      <xdr:nvCxnSpPr>
        <xdr:cNvPr id="305" name="直線コネクタ 304">
          <a:extLst>
            <a:ext uri="{FF2B5EF4-FFF2-40B4-BE49-F238E27FC236}">
              <a16:creationId xmlns:a16="http://schemas.microsoft.com/office/drawing/2014/main" id="{FC2CFFE8-DB12-4070-92FD-584FA98B6CF3}"/>
            </a:ext>
          </a:extLst>
        </xdr:cNvPr>
        <xdr:cNvCxnSpPr/>
      </xdr:nvCxnSpPr>
      <xdr:spPr>
        <a:xfrm>
          <a:off x="2019300" y="140238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35306</xdr:rowOff>
    </xdr:from>
    <xdr:to>
      <xdr:col>6</xdr:col>
      <xdr:colOff>38100</xdr:colOff>
      <xdr:row>81</xdr:row>
      <xdr:rowOff>136906</xdr:rowOff>
    </xdr:to>
    <xdr:sp macro="" textlink="">
      <xdr:nvSpPr>
        <xdr:cNvPr id="306" name="楕円 305">
          <a:extLst>
            <a:ext uri="{FF2B5EF4-FFF2-40B4-BE49-F238E27FC236}">
              <a16:creationId xmlns:a16="http://schemas.microsoft.com/office/drawing/2014/main" id="{BDCD78D4-4ACB-4B60-9386-9C52B3F09D82}"/>
            </a:ext>
          </a:extLst>
        </xdr:cNvPr>
        <xdr:cNvSpPr/>
      </xdr:nvSpPr>
      <xdr:spPr>
        <a:xfrm>
          <a:off x="10795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86106</xdr:rowOff>
    </xdr:from>
    <xdr:to>
      <xdr:col>10</xdr:col>
      <xdr:colOff>114300</xdr:colOff>
      <xdr:row>81</xdr:row>
      <xdr:rowOff>136398</xdr:rowOff>
    </xdr:to>
    <xdr:cxnSp macro="">
      <xdr:nvCxnSpPr>
        <xdr:cNvPr id="307" name="直線コネクタ 306">
          <a:extLst>
            <a:ext uri="{FF2B5EF4-FFF2-40B4-BE49-F238E27FC236}">
              <a16:creationId xmlns:a16="http://schemas.microsoft.com/office/drawing/2014/main" id="{ECFF0C0D-0583-43DF-B090-1212B272B689}"/>
            </a:ext>
          </a:extLst>
        </xdr:cNvPr>
        <xdr:cNvCxnSpPr/>
      </xdr:nvCxnSpPr>
      <xdr:spPr>
        <a:xfrm>
          <a:off x="1130300" y="139735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153179</xdr:rowOff>
    </xdr:from>
    <xdr:ext cx="405111" cy="259045"/>
    <xdr:sp macro="" textlink="">
      <xdr:nvSpPr>
        <xdr:cNvPr id="308" name="n_1aveValue【公営住宅】&#10;有形固定資産減価償却率">
          <a:extLst>
            <a:ext uri="{FF2B5EF4-FFF2-40B4-BE49-F238E27FC236}">
              <a16:creationId xmlns:a16="http://schemas.microsoft.com/office/drawing/2014/main" id="{2803726A-ADE4-4CE7-B9ED-96ACCE2FBCB5}"/>
            </a:ext>
          </a:extLst>
        </xdr:cNvPr>
        <xdr:cNvSpPr txBox="1"/>
      </xdr:nvSpPr>
      <xdr:spPr>
        <a:xfrm>
          <a:off x="35820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116603</xdr:rowOff>
    </xdr:from>
    <xdr:ext cx="405111" cy="259045"/>
    <xdr:sp macro="" textlink="">
      <xdr:nvSpPr>
        <xdr:cNvPr id="309" name="n_2aveValue【公営住宅】&#10;有形固定資産減価償却率">
          <a:extLst>
            <a:ext uri="{FF2B5EF4-FFF2-40B4-BE49-F238E27FC236}">
              <a16:creationId xmlns:a16="http://schemas.microsoft.com/office/drawing/2014/main" id="{A2EFF1F4-D30E-4C13-A73F-42ECF7A20E5E}"/>
            </a:ext>
          </a:extLst>
        </xdr:cNvPr>
        <xdr:cNvSpPr txBox="1"/>
      </xdr:nvSpPr>
      <xdr:spPr>
        <a:xfrm>
          <a:off x="2705744" y="1417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66312</xdr:rowOff>
    </xdr:from>
    <xdr:ext cx="405111" cy="259045"/>
    <xdr:sp macro="" textlink="">
      <xdr:nvSpPr>
        <xdr:cNvPr id="310" name="n_3aveValue【公営住宅】&#10;有形固定資産減価償却率">
          <a:extLst>
            <a:ext uri="{FF2B5EF4-FFF2-40B4-BE49-F238E27FC236}">
              <a16:creationId xmlns:a16="http://schemas.microsoft.com/office/drawing/2014/main" id="{6B3F7716-01E8-4646-937D-9B241115A056}"/>
            </a:ext>
          </a:extLst>
        </xdr:cNvPr>
        <xdr:cNvSpPr txBox="1"/>
      </xdr:nvSpPr>
      <xdr:spPr>
        <a:xfrm>
          <a:off x="1816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29735</xdr:rowOff>
    </xdr:from>
    <xdr:ext cx="405111" cy="259045"/>
    <xdr:sp macro="" textlink="">
      <xdr:nvSpPr>
        <xdr:cNvPr id="311" name="n_4aveValue【公営住宅】&#10;有形固定資産減価償却率">
          <a:extLst>
            <a:ext uri="{FF2B5EF4-FFF2-40B4-BE49-F238E27FC236}">
              <a16:creationId xmlns:a16="http://schemas.microsoft.com/office/drawing/2014/main" id="{F18D4BD7-E911-4460-A5F7-F05F91176931}"/>
            </a:ext>
          </a:extLst>
        </xdr:cNvPr>
        <xdr:cNvSpPr txBox="1"/>
      </xdr:nvSpPr>
      <xdr:spPr>
        <a:xfrm>
          <a:off x="9277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151147</xdr:rowOff>
    </xdr:from>
    <xdr:ext cx="405111" cy="259045"/>
    <xdr:sp macro="" textlink="">
      <xdr:nvSpPr>
        <xdr:cNvPr id="312" name="n_1mainValue【公営住宅】&#10;有形固定資産減価償却率">
          <a:extLst>
            <a:ext uri="{FF2B5EF4-FFF2-40B4-BE49-F238E27FC236}">
              <a16:creationId xmlns:a16="http://schemas.microsoft.com/office/drawing/2014/main" id="{5F3F7B9D-13BD-48A2-B88C-BC4224113946}"/>
            </a:ext>
          </a:extLst>
        </xdr:cNvPr>
        <xdr:cNvSpPr txBox="1"/>
      </xdr:nvSpPr>
      <xdr:spPr>
        <a:xfrm>
          <a:off x="35820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87140</xdr:rowOff>
    </xdr:from>
    <xdr:ext cx="405111" cy="259045"/>
    <xdr:sp macro="" textlink="">
      <xdr:nvSpPr>
        <xdr:cNvPr id="313" name="n_2mainValue【公営住宅】&#10;有形固定資産減価償却率">
          <a:extLst>
            <a:ext uri="{FF2B5EF4-FFF2-40B4-BE49-F238E27FC236}">
              <a16:creationId xmlns:a16="http://schemas.microsoft.com/office/drawing/2014/main" id="{EBFFB806-63AB-41AF-98CD-5310CAB5094D}"/>
            </a:ext>
          </a:extLst>
        </xdr:cNvPr>
        <xdr:cNvSpPr txBox="1"/>
      </xdr:nvSpPr>
      <xdr:spPr>
        <a:xfrm>
          <a:off x="2705744" y="13803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32275</xdr:rowOff>
    </xdr:from>
    <xdr:ext cx="405111" cy="259045"/>
    <xdr:sp macro="" textlink="">
      <xdr:nvSpPr>
        <xdr:cNvPr id="314" name="n_3mainValue【公営住宅】&#10;有形固定資産減価償却率">
          <a:extLst>
            <a:ext uri="{FF2B5EF4-FFF2-40B4-BE49-F238E27FC236}">
              <a16:creationId xmlns:a16="http://schemas.microsoft.com/office/drawing/2014/main" id="{B0A3326A-87B2-423C-B862-F7F447AA26C2}"/>
            </a:ext>
          </a:extLst>
        </xdr:cNvPr>
        <xdr:cNvSpPr txBox="1"/>
      </xdr:nvSpPr>
      <xdr:spPr>
        <a:xfrm>
          <a:off x="1816744" y="1374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153433</xdr:rowOff>
    </xdr:from>
    <xdr:ext cx="405111" cy="259045"/>
    <xdr:sp macro="" textlink="">
      <xdr:nvSpPr>
        <xdr:cNvPr id="315" name="n_4mainValue【公営住宅】&#10;有形固定資産減価償却率">
          <a:extLst>
            <a:ext uri="{FF2B5EF4-FFF2-40B4-BE49-F238E27FC236}">
              <a16:creationId xmlns:a16="http://schemas.microsoft.com/office/drawing/2014/main" id="{FFEE17A0-D438-4492-A7E5-F5B83A1D2E94}"/>
            </a:ext>
          </a:extLst>
        </xdr:cNvPr>
        <xdr:cNvSpPr txBox="1"/>
      </xdr:nvSpPr>
      <xdr:spPr>
        <a:xfrm>
          <a:off x="927744" y="1369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A59FC1C6-4DDE-4277-A0A8-D0678841E3E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A2A5D0D6-308C-400F-8995-C81DA600709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DF55628D-5890-4F96-A59D-902FD6E5D4D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614515D1-4999-4E45-8C04-304AFD9F77C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B3C75099-D0A5-46DB-A1C6-CBD8E3AE74F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8DCFE054-81FF-4BC3-9FAF-4138345A33C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C35602CF-AC6B-4798-B8F3-B449B7CA481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3EAC0FA2-B942-43EB-869E-C6743458AB7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AAA2451B-D5B5-426D-90A4-198DFED2270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76974585-9C24-4A3B-AF78-A21334383FD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80B2BDBB-2B55-4A25-8EF7-604D3263A60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A7D6D0D7-AB8F-4289-91CF-3AD4E4C5B84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0E390104-59B4-442B-A26A-C43D666EBB1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9F92809C-D1EA-4318-8F6D-676AE78061C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DB743185-7FB0-47B3-B869-2507C8827CD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1108E8EF-7D4B-4C0D-A8D4-B344865B951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9EFDB575-72E4-4583-A32F-53C4DD30206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F4B287D6-A5FB-468E-9E65-BDD07A7C7E84}"/>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FFE7FD36-37CD-4BC9-9DA6-6C0B7F1571A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101A3D6B-D1A9-4714-AF92-1173B6DDD07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F23FF2B0-D8BF-4DFD-8C08-321093E677A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38557</xdr:rowOff>
    </xdr:from>
    <xdr:to>
      <xdr:col>54</xdr:col>
      <xdr:colOff>189865</xdr:colOff>
      <xdr:row>85</xdr:row>
      <xdr:rowOff>160173</xdr:rowOff>
    </xdr:to>
    <xdr:cxnSp macro="">
      <xdr:nvCxnSpPr>
        <xdr:cNvPr id="337" name="直線コネクタ 336">
          <a:extLst>
            <a:ext uri="{FF2B5EF4-FFF2-40B4-BE49-F238E27FC236}">
              <a16:creationId xmlns:a16="http://schemas.microsoft.com/office/drawing/2014/main" id="{E24DCD47-6866-4549-8F65-B22929716F5E}"/>
            </a:ext>
          </a:extLst>
        </xdr:cNvPr>
        <xdr:cNvCxnSpPr/>
      </xdr:nvCxnSpPr>
      <xdr:spPr>
        <a:xfrm flipV="1">
          <a:off x="10476865" y="13583107"/>
          <a:ext cx="0" cy="115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164000</xdr:rowOff>
    </xdr:from>
    <xdr:ext cx="469744" cy="259045"/>
    <xdr:sp macro="" textlink="">
      <xdr:nvSpPr>
        <xdr:cNvPr id="338" name="【公営住宅】&#10;一人当たり面積最小値テキスト">
          <a:extLst>
            <a:ext uri="{FF2B5EF4-FFF2-40B4-BE49-F238E27FC236}">
              <a16:creationId xmlns:a16="http://schemas.microsoft.com/office/drawing/2014/main" id="{204C5D39-A361-4C67-93A2-C323DC9A62AB}"/>
            </a:ext>
          </a:extLst>
        </xdr:cNvPr>
        <xdr:cNvSpPr txBox="1"/>
      </xdr:nvSpPr>
      <xdr:spPr>
        <a:xfrm>
          <a:off x="10515600" y="1473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160173</xdr:rowOff>
    </xdr:from>
    <xdr:to>
      <xdr:col>55</xdr:col>
      <xdr:colOff>88900</xdr:colOff>
      <xdr:row>85</xdr:row>
      <xdr:rowOff>160173</xdr:rowOff>
    </xdr:to>
    <xdr:cxnSp macro="">
      <xdr:nvCxnSpPr>
        <xdr:cNvPr id="339" name="直線コネクタ 338">
          <a:extLst>
            <a:ext uri="{FF2B5EF4-FFF2-40B4-BE49-F238E27FC236}">
              <a16:creationId xmlns:a16="http://schemas.microsoft.com/office/drawing/2014/main" id="{783D7787-29B8-442C-AC56-69DB1F3FE221}"/>
            </a:ext>
          </a:extLst>
        </xdr:cNvPr>
        <xdr:cNvCxnSpPr/>
      </xdr:nvCxnSpPr>
      <xdr:spPr>
        <a:xfrm>
          <a:off x="10388600" y="14733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156684</xdr:rowOff>
    </xdr:from>
    <xdr:ext cx="469744" cy="259045"/>
    <xdr:sp macro="" textlink="">
      <xdr:nvSpPr>
        <xdr:cNvPr id="340" name="【公営住宅】&#10;一人当たり面積最大値テキスト">
          <a:extLst>
            <a:ext uri="{FF2B5EF4-FFF2-40B4-BE49-F238E27FC236}">
              <a16:creationId xmlns:a16="http://schemas.microsoft.com/office/drawing/2014/main" id="{6AB0D0C3-9D8D-4D60-9BCC-B5CEA0C88660}"/>
            </a:ext>
          </a:extLst>
        </xdr:cNvPr>
        <xdr:cNvSpPr txBox="1"/>
      </xdr:nvSpPr>
      <xdr:spPr>
        <a:xfrm>
          <a:off x="10515600" y="1335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38557</xdr:rowOff>
    </xdr:from>
    <xdr:to>
      <xdr:col>55</xdr:col>
      <xdr:colOff>88900</xdr:colOff>
      <xdr:row>79</xdr:row>
      <xdr:rowOff>38557</xdr:rowOff>
    </xdr:to>
    <xdr:cxnSp macro="">
      <xdr:nvCxnSpPr>
        <xdr:cNvPr id="341" name="直線コネクタ 340">
          <a:extLst>
            <a:ext uri="{FF2B5EF4-FFF2-40B4-BE49-F238E27FC236}">
              <a16:creationId xmlns:a16="http://schemas.microsoft.com/office/drawing/2014/main" id="{6F88F071-DFEE-49CB-916B-890837552859}"/>
            </a:ext>
          </a:extLst>
        </xdr:cNvPr>
        <xdr:cNvCxnSpPr/>
      </xdr:nvCxnSpPr>
      <xdr:spPr>
        <a:xfrm>
          <a:off x="10388600" y="1358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167454</xdr:rowOff>
    </xdr:from>
    <xdr:ext cx="469744" cy="259045"/>
    <xdr:sp macro="" textlink="">
      <xdr:nvSpPr>
        <xdr:cNvPr id="342" name="【公営住宅】&#10;一人当たり面積平均値テキスト">
          <a:extLst>
            <a:ext uri="{FF2B5EF4-FFF2-40B4-BE49-F238E27FC236}">
              <a16:creationId xmlns:a16="http://schemas.microsoft.com/office/drawing/2014/main" id="{780129DD-6CDB-4F6E-BA36-FB9FE30A4CF8}"/>
            </a:ext>
          </a:extLst>
        </xdr:cNvPr>
        <xdr:cNvSpPr txBox="1"/>
      </xdr:nvSpPr>
      <xdr:spPr>
        <a:xfrm>
          <a:off x="10515600" y="14054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144577</xdr:rowOff>
    </xdr:from>
    <xdr:to>
      <xdr:col>55</xdr:col>
      <xdr:colOff>50800</xdr:colOff>
      <xdr:row>83</xdr:row>
      <xdr:rowOff>74727</xdr:rowOff>
    </xdr:to>
    <xdr:sp macro="" textlink="">
      <xdr:nvSpPr>
        <xdr:cNvPr id="343" name="フローチャート: 判断 342">
          <a:extLst>
            <a:ext uri="{FF2B5EF4-FFF2-40B4-BE49-F238E27FC236}">
              <a16:creationId xmlns:a16="http://schemas.microsoft.com/office/drawing/2014/main" id="{EAAA2340-47A4-4783-BF93-D0C0FE213182}"/>
            </a:ext>
          </a:extLst>
        </xdr:cNvPr>
        <xdr:cNvSpPr/>
      </xdr:nvSpPr>
      <xdr:spPr>
        <a:xfrm>
          <a:off x="10426700" y="1420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145948</xdr:rowOff>
    </xdr:from>
    <xdr:to>
      <xdr:col>50</xdr:col>
      <xdr:colOff>165100</xdr:colOff>
      <xdr:row>83</xdr:row>
      <xdr:rowOff>76098</xdr:rowOff>
    </xdr:to>
    <xdr:sp macro="" textlink="">
      <xdr:nvSpPr>
        <xdr:cNvPr id="344" name="フローチャート: 判断 343">
          <a:extLst>
            <a:ext uri="{FF2B5EF4-FFF2-40B4-BE49-F238E27FC236}">
              <a16:creationId xmlns:a16="http://schemas.microsoft.com/office/drawing/2014/main" id="{554F7D87-F443-4482-B75E-29524FA5F032}"/>
            </a:ext>
          </a:extLst>
        </xdr:cNvPr>
        <xdr:cNvSpPr/>
      </xdr:nvSpPr>
      <xdr:spPr>
        <a:xfrm>
          <a:off x="9588500" y="1420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139548</xdr:rowOff>
    </xdr:from>
    <xdr:to>
      <xdr:col>46</xdr:col>
      <xdr:colOff>38100</xdr:colOff>
      <xdr:row>83</xdr:row>
      <xdr:rowOff>69698</xdr:rowOff>
    </xdr:to>
    <xdr:sp macro="" textlink="">
      <xdr:nvSpPr>
        <xdr:cNvPr id="345" name="フローチャート: 判断 344">
          <a:extLst>
            <a:ext uri="{FF2B5EF4-FFF2-40B4-BE49-F238E27FC236}">
              <a16:creationId xmlns:a16="http://schemas.microsoft.com/office/drawing/2014/main" id="{EDBBBECA-BF17-4710-9EA5-3543743F985D}"/>
            </a:ext>
          </a:extLst>
        </xdr:cNvPr>
        <xdr:cNvSpPr/>
      </xdr:nvSpPr>
      <xdr:spPr>
        <a:xfrm>
          <a:off x="8699500" y="1419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8C31C8BB-74DB-45BD-AD74-ED6724F538B9}"/>
            </a:ext>
          </a:extLst>
        </xdr:cNvPr>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62EE6B4B-9E2F-48AE-8747-B6F4C6FFF856}"/>
            </a:ext>
          </a:extLst>
        </xdr:cNvPr>
        <xdr:cNvSpPr/>
      </xdr:nvSpPr>
      <xdr:spPr>
        <a:xfrm>
          <a:off x="6921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375C7199-B2BB-4415-AD63-8AD818E2606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4AEF12-FE2F-4AE9-BCD4-707983C7494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A87D9AE9-376B-44F1-BBA2-5C7617D29BB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50C0655F-3A3D-49E4-BD79-4FCEDE5B8C3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4A2616F8-DD3C-4FF5-A175-6AE2C40BF98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108458</xdr:rowOff>
    </xdr:from>
    <xdr:to>
      <xdr:col>55</xdr:col>
      <xdr:colOff>50800</xdr:colOff>
      <xdr:row>85</xdr:row>
      <xdr:rowOff>38608</xdr:rowOff>
    </xdr:to>
    <xdr:sp macro="" textlink="">
      <xdr:nvSpPr>
        <xdr:cNvPr id="353" name="楕円 352">
          <a:extLst>
            <a:ext uri="{FF2B5EF4-FFF2-40B4-BE49-F238E27FC236}">
              <a16:creationId xmlns:a16="http://schemas.microsoft.com/office/drawing/2014/main" id="{D73AA645-6E81-4B05-A8CC-0C57E8CD1F91}"/>
            </a:ext>
          </a:extLst>
        </xdr:cNvPr>
        <xdr:cNvSpPr/>
      </xdr:nvSpPr>
      <xdr:spPr>
        <a:xfrm>
          <a:off x="104267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86885</xdr:rowOff>
    </xdr:from>
    <xdr:ext cx="469744" cy="259045"/>
    <xdr:sp macro="" textlink="">
      <xdr:nvSpPr>
        <xdr:cNvPr id="354" name="【公営住宅】&#10;一人当たり面積該当値テキスト">
          <a:extLst>
            <a:ext uri="{FF2B5EF4-FFF2-40B4-BE49-F238E27FC236}">
              <a16:creationId xmlns:a16="http://schemas.microsoft.com/office/drawing/2014/main" id="{D251F396-5BA4-43E9-A0ED-59DC55D508F4}"/>
            </a:ext>
          </a:extLst>
        </xdr:cNvPr>
        <xdr:cNvSpPr txBox="1"/>
      </xdr:nvSpPr>
      <xdr:spPr>
        <a:xfrm>
          <a:off x="10515600"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108001</xdr:rowOff>
    </xdr:from>
    <xdr:to>
      <xdr:col>50</xdr:col>
      <xdr:colOff>165100</xdr:colOff>
      <xdr:row>85</xdr:row>
      <xdr:rowOff>38151</xdr:rowOff>
    </xdr:to>
    <xdr:sp macro="" textlink="">
      <xdr:nvSpPr>
        <xdr:cNvPr id="355" name="楕円 354">
          <a:extLst>
            <a:ext uri="{FF2B5EF4-FFF2-40B4-BE49-F238E27FC236}">
              <a16:creationId xmlns:a16="http://schemas.microsoft.com/office/drawing/2014/main" id="{1C1E7B2F-7D14-4A45-813D-8E58451B5C19}"/>
            </a:ext>
          </a:extLst>
        </xdr:cNvPr>
        <xdr:cNvSpPr/>
      </xdr:nvSpPr>
      <xdr:spPr>
        <a:xfrm>
          <a:off x="9588500" y="1450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158801</xdr:rowOff>
    </xdr:from>
    <xdr:to>
      <xdr:col>55</xdr:col>
      <xdr:colOff>0</xdr:colOff>
      <xdr:row>84</xdr:row>
      <xdr:rowOff>159258</xdr:rowOff>
    </xdr:to>
    <xdr:cxnSp macro="">
      <xdr:nvCxnSpPr>
        <xdr:cNvPr id="356" name="直線コネクタ 355">
          <a:extLst>
            <a:ext uri="{FF2B5EF4-FFF2-40B4-BE49-F238E27FC236}">
              <a16:creationId xmlns:a16="http://schemas.microsoft.com/office/drawing/2014/main" id="{6499397F-78FB-4A9A-9AFE-1DC2D2B8816E}"/>
            </a:ext>
          </a:extLst>
        </xdr:cNvPr>
        <xdr:cNvCxnSpPr/>
      </xdr:nvCxnSpPr>
      <xdr:spPr>
        <a:xfrm>
          <a:off x="9639300" y="1456060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113488</xdr:rowOff>
    </xdr:from>
    <xdr:to>
      <xdr:col>46</xdr:col>
      <xdr:colOff>38100</xdr:colOff>
      <xdr:row>85</xdr:row>
      <xdr:rowOff>43638</xdr:rowOff>
    </xdr:to>
    <xdr:sp macro="" textlink="">
      <xdr:nvSpPr>
        <xdr:cNvPr id="357" name="楕円 356">
          <a:extLst>
            <a:ext uri="{FF2B5EF4-FFF2-40B4-BE49-F238E27FC236}">
              <a16:creationId xmlns:a16="http://schemas.microsoft.com/office/drawing/2014/main" id="{41EF0199-082D-4457-B82E-F88C43AE4260}"/>
            </a:ext>
          </a:extLst>
        </xdr:cNvPr>
        <xdr:cNvSpPr/>
      </xdr:nvSpPr>
      <xdr:spPr>
        <a:xfrm>
          <a:off x="8699500" y="145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158801</xdr:rowOff>
    </xdr:from>
    <xdr:to>
      <xdr:col>50</xdr:col>
      <xdr:colOff>114300</xdr:colOff>
      <xdr:row>84</xdr:row>
      <xdr:rowOff>164288</xdr:rowOff>
    </xdr:to>
    <xdr:cxnSp macro="">
      <xdr:nvCxnSpPr>
        <xdr:cNvPr id="358" name="直線コネクタ 357">
          <a:extLst>
            <a:ext uri="{FF2B5EF4-FFF2-40B4-BE49-F238E27FC236}">
              <a16:creationId xmlns:a16="http://schemas.microsoft.com/office/drawing/2014/main" id="{F33918AC-09AE-4A63-9932-F4064CD61CB2}"/>
            </a:ext>
          </a:extLst>
        </xdr:cNvPr>
        <xdr:cNvCxnSpPr/>
      </xdr:nvCxnSpPr>
      <xdr:spPr>
        <a:xfrm flipV="1">
          <a:off x="8750300" y="14560601"/>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113945</xdr:rowOff>
    </xdr:from>
    <xdr:to>
      <xdr:col>41</xdr:col>
      <xdr:colOff>101600</xdr:colOff>
      <xdr:row>85</xdr:row>
      <xdr:rowOff>44095</xdr:rowOff>
    </xdr:to>
    <xdr:sp macro="" textlink="">
      <xdr:nvSpPr>
        <xdr:cNvPr id="359" name="楕円 358">
          <a:extLst>
            <a:ext uri="{FF2B5EF4-FFF2-40B4-BE49-F238E27FC236}">
              <a16:creationId xmlns:a16="http://schemas.microsoft.com/office/drawing/2014/main" id="{0AC78705-FDB4-450F-89C9-3064E6A46487}"/>
            </a:ext>
          </a:extLst>
        </xdr:cNvPr>
        <xdr:cNvSpPr/>
      </xdr:nvSpPr>
      <xdr:spPr>
        <a:xfrm>
          <a:off x="7810500" y="145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164288</xdr:rowOff>
    </xdr:from>
    <xdr:to>
      <xdr:col>45</xdr:col>
      <xdr:colOff>177800</xdr:colOff>
      <xdr:row>84</xdr:row>
      <xdr:rowOff>164745</xdr:rowOff>
    </xdr:to>
    <xdr:cxnSp macro="">
      <xdr:nvCxnSpPr>
        <xdr:cNvPr id="360" name="直線コネクタ 359">
          <a:extLst>
            <a:ext uri="{FF2B5EF4-FFF2-40B4-BE49-F238E27FC236}">
              <a16:creationId xmlns:a16="http://schemas.microsoft.com/office/drawing/2014/main" id="{2432BE67-421B-45C6-83AF-8B86A6708838}"/>
            </a:ext>
          </a:extLst>
        </xdr:cNvPr>
        <xdr:cNvCxnSpPr/>
      </xdr:nvCxnSpPr>
      <xdr:spPr>
        <a:xfrm flipV="1">
          <a:off x="7861300" y="1456608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114858</xdr:rowOff>
    </xdr:from>
    <xdr:to>
      <xdr:col>36</xdr:col>
      <xdr:colOff>165100</xdr:colOff>
      <xdr:row>85</xdr:row>
      <xdr:rowOff>45008</xdr:rowOff>
    </xdr:to>
    <xdr:sp macro="" textlink="">
      <xdr:nvSpPr>
        <xdr:cNvPr id="361" name="楕円 360">
          <a:extLst>
            <a:ext uri="{FF2B5EF4-FFF2-40B4-BE49-F238E27FC236}">
              <a16:creationId xmlns:a16="http://schemas.microsoft.com/office/drawing/2014/main" id="{B7D98484-F04C-474E-A8E1-26CEF41274EC}"/>
            </a:ext>
          </a:extLst>
        </xdr:cNvPr>
        <xdr:cNvSpPr/>
      </xdr:nvSpPr>
      <xdr:spPr>
        <a:xfrm>
          <a:off x="6921500" y="1451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164745</xdr:rowOff>
    </xdr:from>
    <xdr:to>
      <xdr:col>41</xdr:col>
      <xdr:colOff>50800</xdr:colOff>
      <xdr:row>84</xdr:row>
      <xdr:rowOff>165658</xdr:rowOff>
    </xdr:to>
    <xdr:cxnSp macro="">
      <xdr:nvCxnSpPr>
        <xdr:cNvPr id="362" name="直線コネクタ 361">
          <a:extLst>
            <a:ext uri="{FF2B5EF4-FFF2-40B4-BE49-F238E27FC236}">
              <a16:creationId xmlns:a16="http://schemas.microsoft.com/office/drawing/2014/main" id="{F7BC338A-A77D-4619-8277-78284A479337}"/>
            </a:ext>
          </a:extLst>
        </xdr:cNvPr>
        <xdr:cNvCxnSpPr/>
      </xdr:nvCxnSpPr>
      <xdr:spPr>
        <a:xfrm flipV="1">
          <a:off x="6972300" y="14566545"/>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92625</xdr:rowOff>
    </xdr:from>
    <xdr:ext cx="469744" cy="259045"/>
    <xdr:sp macro="" textlink="">
      <xdr:nvSpPr>
        <xdr:cNvPr id="363" name="n_1aveValue【公営住宅】&#10;一人当たり面積">
          <a:extLst>
            <a:ext uri="{FF2B5EF4-FFF2-40B4-BE49-F238E27FC236}">
              <a16:creationId xmlns:a16="http://schemas.microsoft.com/office/drawing/2014/main" id="{51BA9A2D-00CD-4A30-BE98-3753D06065DD}"/>
            </a:ext>
          </a:extLst>
        </xdr:cNvPr>
        <xdr:cNvSpPr txBox="1"/>
      </xdr:nvSpPr>
      <xdr:spPr>
        <a:xfrm>
          <a:off x="9391727" y="1398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86225</xdr:rowOff>
    </xdr:from>
    <xdr:ext cx="469744" cy="259045"/>
    <xdr:sp macro="" textlink="">
      <xdr:nvSpPr>
        <xdr:cNvPr id="364" name="n_2aveValue【公営住宅】&#10;一人当たり面積">
          <a:extLst>
            <a:ext uri="{FF2B5EF4-FFF2-40B4-BE49-F238E27FC236}">
              <a16:creationId xmlns:a16="http://schemas.microsoft.com/office/drawing/2014/main" id="{39C85D7D-DE65-4BA4-AC79-D2A6EF67D17F}"/>
            </a:ext>
          </a:extLst>
        </xdr:cNvPr>
        <xdr:cNvSpPr txBox="1"/>
      </xdr:nvSpPr>
      <xdr:spPr>
        <a:xfrm>
          <a:off x="8515427" y="1397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5" name="n_3aveValue【公営住宅】&#10;一人当たり面積">
          <a:extLst>
            <a:ext uri="{FF2B5EF4-FFF2-40B4-BE49-F238E27FC236}">
              <a16:creationId xmlns:a16="http://schemas.microsoft.com/office/drawing/2014/main" id="{A9270AEB-6C03-4704-9E71-FE5E60AC72AB}"/>
            </a:ext>
          </a:extLst>
        </xdr:cNvPr>
        <xdr:cNvSpPr txBox="1"/>
      </xdr:nvSpPr>
      <xdr:spPr>
        <a:xfrm>
          <a:off x="7626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6" name="n_4aveValue【公営住宅】&#10;一人当たり面積">
          <a:extLst>
            <a:ext uri="{FF2B5EF4-FFF2-40B4-BE49-F238E27FC236}">
              <a16:creationId xmlns:a16="http://schemas.microsoft.com/office/drawing/2014/main" id="{94628AC9-11A3-4B68-8C2C-4799AE0D808C}"/>
            </a:ext>
          </a:extLst>
        </xdr:cNvPr>
        <xdr:cNvSpPr txBox="1"/>
      </xdr:nvSpPr>
      <xdr:spPr>
        <a:xfrm>
          <a:off x="6737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29278</xdr:rowOff>
    </xdr:from>
    <xdr:ext cx="469744" cy="259045"/>
    <xdr:sp macro="" textlink="">
      <xdr:nvSpPr>
        <xdr:cNvPr id="367" name="n_1mainValue【公営住宅】&#10;一人当たり面積">
          <a:extLst>
            <a:ext uri="{FF2B5EF4-FFF2-40B4-BE49-F238E27FC236}">
              <a16:creationId xmlns:a16="http://schemas.microsoft.com/office/drawing/2014/main" id="{94A08332-42D5-4DA8-8BF0-57C5C45FE7B6}"/>
            </a:ext>
          </a:extLst>
        </xdr:cNvPr>
        <xdr:cNvSpPr txBox="1"/>
      </xdr:nvSpPr>
      <xdr:spPr>
        <a:xfrm>
          <a:off x="9391727" y="1460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34765</xdr:rowOff>
    </xdr:from>
    <xdr:ext cx="469744" cy="259045"/>
    <xdr:sp macro="" textlink="">
      <xdr:nvSpPr>
        <xdr:cNvPr id="368" name="n_2mainValue【公営住宅】&#10;一人当たり面積">
          <a:extLst>
            <a:ext uri="{FF2B5EF4-FFF2-40B4-BE49-F238E27FC236}">
              <a16:creationId xmlns:a16="http://schemas.microsoft.com/office/drawing/2014/main" id="{FF8C6ED3-02B4-4318-A727-290A3645677A}"/>
            </a:ext>
          </a:extLst>
        </xdr:cNvPr>
        <xdr:cNvSpPr txBox="1"/>
      </xdr:nvSpPr>
      <xdr:spPr>
        <a:xfrm>
          <a:off x="8515427" y="146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35222</xdr:rowOff>
    </xdr:from>
    <xdr:ext cx="469744" cy="259045"/>
    <xdr:sp macro="" textlink="">
      <xdr:nvSpPr>
        <xdr:cNvPr id="369" name="n_3mainValue【公営住宅】&#10;一人当たり面積">
          <a:extLst>
            <a:ext uri="{FF2B5EF4-FFF2-40B4-BE49-F238E27FC236}">
              <a16:creationId xmlns:a16="http://schemas.microsoft.com/office/drawing/2014/main" id="{8984B0D1-068A-4119-85F6-66BE8D9C3D88}"/>
            </a:ext>
          </a:extLst>
        </xdr:cNvPr>
        <xdr:cNvSpPr txBox="1"/>
      </xdr:nvSpPr>
      <xdr:spPr>
        <a:xfrm>
          <a:off x="7626427" y="1460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36135</xdr:rowOff>
    </xdr:from>
    <xdr:ext cx="469744" cy="259045"/>
    <xdr:sp macro="" textlink="">
      <xdr:nvSpPr>
        <xdr:cNvPr id="370" name="n_4mainValue【公営住宅】&#10;一人当たり面積">
          <a:extLst>
            <a:ext uri="{FF2B5EF4-FFF2-40B4-BE49-F238E27FC236}">
              <a16:creationId xmlns:a16="http://schemas.microsoft.com/office/drawing/2014/main" id="{3AB541D1-DEEF-4A75-8B77-1DD5137B81BA}"/>
            </a:ext>
          </a:extLst>
        </xdr:cNvPr>
        <xdr:cNvSpPr txBox="1"/>
      </xdr:nvSpPr>
      <xdr:spPr>
        <a:xfrm>
          <a:off x="6737427" y="1460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33A34881-7A91-42FC-8EF7-51817487CA8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22B5BAA0-8DD0-4E5A-A5E7-E21E8FD7D17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407D1EA5-AF93-43B3-86CF-89309C33F41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9153A81A-42D5-439F-AF92-CBF95AEFDFB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121E16A5-DFCE-4B0F-9528-E06CAF0149E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2BC6F2C7-4457-47B0-8364-74412B494BB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1EBCD886-2241-4DCB-81B8-83C84FE3D77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6C99BDB2-F2E2-4F54-81D7-15237D0979A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52C6D766-E66D-4D62-9C3A-88F708E3C76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B1D22987-C788-4889-AB91-F11891DBCC6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0DE40500-7E20-4065-BD02-1E036EA14F6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a:extLst>
            <a:ext uri="{FF2B5EF4-FFF2-40B4-BE49-F238E27FC236}">
              <a16:creationId xmlns:a16="http://schemas.microsoft.com/office/drawing/2014/main" id="{BAE6A28C-72EA-4354-8EA3-869E5E76FA7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3" name="テキスト ボックス 382">
          <a:extLst>
            <a:ext uri="{FF2B5EF4-FFF2-40B4-BE49-F238E27FC236}">
              <a16:creationId xmlns:a16="http://schemas.microsoft.com/office/drawing/2014/main" id="{47D67BFF-416F-412F-9A9F-730F153E8CEF}"/>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a:extLst>
            <a:ext uri="{FF2B5EF4-FFF2-40B4-BE49-F238E27FC236}">
              <a16:creationId xmlns:a16="http://schemas.microsoft.com/office/drawing/2014/main" id="{677A533D-E11A-4D5C-B87E-36099DC95EC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a:extLst>
            <a:ext uri="{FF2B5EF4-FFF2-40B4-BE49-F238E27FC236}">
              <a16:creationId xmlns:a16="http://schemas.microsoft.com/office/drawing/2014/main" id="{10DC82DD-A36C-401B-85F4-2C02B58872A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a:extLst>
            <a:ext uri="{FF2B5EF4-FFF2-40B4-BE49-F238E27FC236}">
              <a16:creationId xmlns:a16="http://schemas.microsoft.com/office/drawing/2014/main" id="{3C83C810-6797-4380-801F-7E7FAE7F2A3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a:extLst>
            <a:ext uri="{FF2B5EF4-FFF2-40B4-BE49-F238E27FC236}">
              <a16:creationId xmlns:a16="http://schemas.microsoft.com/office/drawing/2014/main" id="{6D447ABF-95F4-4B0E-B38F-4A97B3024B4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a:extLst>
            <a:ext uri="{FF2B5EF4-FFF2-40B4-BE49-F238E27FC236}">
              <a16:creationId xmlns:a16="http://schemas.microsoft.com/office/drawing/2014/main" id="{7DB21214-4F8F-4863-BF94-0711D90D58B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a:extLst>
            <a:ext uri="{FF2B5EF4-FFF2-40B4-BE49-F238E27FC236}">
              <a16:creationId xmlns:a16="http://schemas.microsoft.com/office/drawing/2014/main" id="{C7749487-2E3A-4FCD-9F18-1EA79E2E9B6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a:extLst>
            <a:ext uri="{FF2B5EF4-FFF2-40B4-BE49-F238E27FC236}">
              <a16:creationId xmlns:a16="http://schemas.microsoft.com/office/drawing/2014/main" id="{5C080D02-A30D-479F-A8F0-F8853333B606}"/>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a:extLst>
            <a:ext uri="{FF2B5EF4-FFF2-40B4-BE49-F238E27FC236}">
              <a16:creationId xmlns:a16="http://schemas.microsoft.com/office/drawing/2014/main" id="{410DC82A-C422-444C-82A8-F005ADCB69BA}"/>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id="{359877EE-B7E7-41A9-A25C-234DE78DD5F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a:extLst>
            <a:ext uri="{FF2B5EF4-FFF2-40B4-BE49-F238E27FC236}">
              <a16:creationId xmlns:a16="http://schemas.microsoft.com/office/drawing/2014/main" id="{51ACD32E-96EF-4FFE-AB63-3B7CB3F77D0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59055</xdr:rowOff>
    </xdr:from>
    <xdr:to>
      <xdr:col>24</xdr:col>
      <xdr:colOff>62865</xdr:colOff>
      <xdr:row>109</xdr:row>
      <xdr:rowOff>57150</xdr:rowOff>
    </xdr:to>
    <xdr:cxnSp macro="">
      <xdr:nvCxnSpPr>
        <xdr:cNvPr id="394" name="直線コネクタ 393">
          <a:extLst>
            <a:ext uri="{FF2B5EF4-FFF2-40B4-BE49-F238E27FC236}">
              <a16:creationId xmlns:a16="http://schemas.microsoft.com/office/drawing/2014/main" id="{CBDB7D74-054A-4D6E-9171-F9AB7EF09155}"/>
            </a:ext>
          </a:extLst>
        </xdr:cNvPr>
        <xdr:cNvCxnSpPr/>
      </xdr:nvCxnSpPr>
      <xdr:spPr>
        <a:xfrm flipV="1">
          <a:off x="4634865" y="1737550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60977</xdr:rowOff>
    </xdr:from>
    <xdr:ext cx="405111" cy="259045"/>
    <xdr:sp macro="" textlink="">
      <xdr:nvSpPr>
        <xdr:cNvPr id="395" name="【港湾・漁港】&#10;有形固定資産減価償却率最小値テキスト">
          <a:extLst>
            <a:ext uri="{FF2B5EF4-FFF2-40B4-BE49-F238E27FC236}">
              <a16:creationId xmlns:a16="http://schemas.microsoft.com/office/drawing/2014/main" id="{AACD5B95-3544-4E44-9868-A038CE97C0E2}"/>
            </a:ext>
          </a:extLst>
        </xdr:cNvPr>
        <xdr:cNvSpPr txBox="1"/>
      </xdr:nvSpPr>
      <xdr:spPr>
        <a:xfrm>
          <a:off x="4673600"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57150</xdr:rowOff>
    </xdr:from>
    <xdr:to>
      <xdr:col>24</xdr:col>
      <xdr:colOff>152400</xdr:colOff>
      <xdr:row>109</xdr:row>
      <xdr:rowOff>57150</xdr:rowOff>
    </xdr:to>
    <xdr:cxnSp macro="">
      <xdr:nvCxnSpPr>
        <xdr:cNvPr id="396" name="直線コネクタ 395">
          <a:extLst>
            <a:ext uri="{FF2B5EF4-FFF2-40B4-BE49-F238E27FC236}">
              <a16:creationId xmlns:a16="http://schemas.microsoft.com/office/drawing/2014/main" id="{60F65FA1-1858-4914-9D04-7B5F6A706BF1}"/>
            </a:ext>
          </a:extLst>
        </xdr:cNvPr>
        <xdr:cNvCxnSpPr/>
      </xdr:nvCxnSpPr>
      <xdr:spPr>
        <a:xfrm>
          <a:off x="4546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5732</xdr:rowOff>
    </xdr:from>
    <xdr:ext cx="405111" cy="259045"/>
    <xdr:sp macro="" textlink="">
      <xdr:nvSpPr>
        <xdr:cNvPr id="397" name="【港湾・漁港】&#10;有形固定資産減価償却率最大値テキスト">
          <a:extLst>
            <a:ext uri="{FF2B5EF4-FFF2-40B4-BE49-F238E27FC236}">
              <a16:creationId xmlns:a16="http://schemas.microsoft.com/office/drawing/2014/main" id="{C1BFE81F-B973-4D7B-9905-F226F5EA73D4}"/>
            </a:ext>
          </a:extLst>
        </xdr:cNvPr>
        <xdr:cNvSpPr txBox="1"/>
      </xdr:nvSpPr>
      <xdr:spPr>
        <a:xfrm>
          <a:off x="4673600" y="1715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59055</xdr:rowOff>
    </xdr:from>
    <xdr:to>
      <xdr:col>24</xdr:col>
      <xdr:colOff>152400</xdr:colOff>
      <xdr:row>101</xdr:row>
      <xdr:rowOff>59055</xdr:rowOff>
    </xdr:to>
    <xdr:cxnSp macro="">
      <xdr:nvCxnSpPr>
        <xdr:cNvPr id="398" name="直線コネクタ 397">
          <a:extLst>
            <a:ext uri="{FF2B5EF4-FFF2-40B4-BE49-F238E27FC236}">
              <a16:creationId xmlns:a16="http://schemas.microsoft.com/office/drawing/2014/main" id="{B4847FDB-73DF-4A9B-9316-37D49B856C05}"/>
            </a:ext>
          </a:extLst>
        </xdr:cNvPr>
        <xdr:cNvCxnSpPr/>
      </xdr:nvCxnSpPr>
      <xdr:spPr>
        <a:xfrm>
          <a:off x="4546600" y="1737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74313</xdr:rowOff>
    </xdr:from>
    <xdr:ext cx="405111" cy="259045"/>
    <xdr:sp macro="" textlink="">
      <xdr:nvSpPr>
        <xdr:cNvPr id="399" name="【港湾・漁港】&#10;有形固定資産減価償却率平均値テキスト">
          <a:extLst>
            <a:ext uri="{FF2B5EF4-FFF2-40B4-BE49-F238E27FC236}">
              <a16:creationId xmlns:a16="http://schemas.microsoft.com/office/drawing/2014/main" id="{CB2FBE5B-4C27-4A90-A947-F1A857FD65E6}"/>
            </a:ext>
          </a:extLst>
        </xdr:cNvPr>
        <xdr:cNvSpPr txBox="1"/>
      </xdr:nvSpPr>
      <xdr:spPr>
        <a:xfrm>
          <a:off x="4673600" y="1841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95886</xdr:rowOff>
    </xdr:from>
    <xdr:to>
      <xdr:col>24</xdr:col>
      <xdr:colOff>114300</xdr:colOff>
      <xdr:row>108</xdr:row>
      <xdr:rowOff>26036</xdr:rowOff>
    </xdr:to>
    <xdr:sp macro="" textlink="">
      <xdr:nvSpPr>
        <xdr:cNvPr id="400" name="フローチャート: 判断 399">
          <a:extLst>
            <a:ext uri="{FF2B5EF4-FFF2-40B4-BE49-F238E27FC236}">
              <a16:creationId xmlns:a16="http://schemas.microsoft.com/office/drawing/2014/main" id="{33898FBF-2B13-4E15-8646-578F895E6B1F}"/>
            </a:ext>
          </a:extLst>
        </xdr:cNvPr>
        <xdr:cNvSpPr/>
      </xdr:nvSpPr>
      <xdr:spPr>
        <a:xfrm>
          <a:off x="45847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46355</xdr:rowOff>
    </xdr:from>
    <xdr:to>
      <xdr:col>20</xdr:col>
      <xdr:colOff>38100</xdr:colOff>
      <xdr:row>107</xdr:row>
      <xdr:rowOff>147955</xdr:rowOff>
    </xdr:to>
    <xdr:sp macro="" textlink="">
      <xdr:nvSpPr>
        <xdr:cNvPr id="401" name="フローチャート: 判断 400">
          <a:extLst>
            <a:ext uri="{FF2B5EF4-FFF2-40B4-BE49-F238E27FC236}">
              <a16:creationId xmlns:a16="http://schemas.microsoft.com/office/drawing/2014/main" id="{2D061DE5-DAD5-4376-A5DE-B1F7F28D04A4}"/>
            </a:ext>
          </a:extLst>
        </xdr:cNvPr>
        <xdr:cNvSpPr/>
      </xdr:nvSpPr>
      <xdr:spPr>
        <a:xfrm>
          <a:off x="37465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8255</xdr:rowOff>
    </xdr:from>
    <xdr:to>
      <xdr:col>15</xdr:col>
      <xdr:colOff>101600</xdr:colOff>
      <xdr:row>107</xdr:row>
      <xdr:rowOff>109855</xdr:rowOff>
    </xdr:to>
    <xdr:sp macro="" textlink="">
      <xdr:nvSpPr>
        <xdr:cNvPr id="402" name="フローチャート: 判断 401">
          <a:extLst>
            <a:ext uri="{FF2B5EF4-FFF2-40B4-BE49-F238E27FC236}">
              <a16:creationId xmlns:a16="http://schemas.microsoft.com/office/drawing/2014/main" id="{D9315887-7524-41BF-AA8F-C952A28EFBC3}"/>
            </a:ext>
          </a:extLst>
        </xdr:cNvPr>
        <xdr:cNvSpPr/>
      </xdr:nvSpPr>
      <xdr:spPr>
        <a:xfrm>
          <a:off x="2857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162561</xdr:rowOff>
    </xdr:from>
    <xdr:to>
      <xdr:col>10</xdr:col>
      <xdr:colOff>165100</xdr:colOff>
      <xdr:row>107</xdr:row>
      <xdr:rowOff>92711</xdr:rowOff>
    </xdr:to>
    <xdr:sp macro="" textlink="">
      <xdr:nvSpPr>
        <xdr:cNvPr id="403" name="フローチャート: 判断 402">
          <a:extLst>
            <a:ext uri="{FF2B5EF4-FFF2-40B4-BE49-F238E27FC236}">
              <a16:creationId xmlns:a16="http://schemas.microsoft.com/office/drawing/2014/main" id="{A30F7880-6A91-4B9B-8F9E-96360001CF70}"/>
            </a:ext>
          </a:extLst>
        </xdr:cNvPr>
        <xdr:cNvSpPr/>
      </xdr:nvSpPr>
      <xdr:spPr>
        <a:xfrm>
          <a:off x="196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124461</xdr:rowOff>
    </xdr:from>
    <xdr:to>
      <xdr:col>6</xdr:col>
      <xdr:colOff>38100</xdr:colOff>
      <xdr:row>107</xdr:row>
      <xdr:rowOff>54611</xdr:rowOff>
    </xdr:to>
    <xdr:sp macro="" textlink="">
      <xdr:nvSpPr>
        <xdr:cNvPr id="404" name="フローチャート: 判断 403">
          <a:extLst>
            <a:ext uri="{FF2B5EF4-FFF2-40B4-BE49-F238E27FC236}">
              <a16:creationId xmlns:a16="http://schemas.microsoft.com/office/drawing/2014/main" id="{90FDED37-77E1-42BA-A04D-CC7D011B126B}"/>
            </a:ext>
          </a:extLst>
        </xdr:cNvPr>
        <xdr:cNvSpPr/>
      </xdr:nvSpPr>
      <xdr:spPr>
        <a:xfrm>
          <a:off x="1079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1D9F3BBC-10F2-40B3-B757-6991140B290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D7F5C2BD-22A7-4999-A951-D5A23566F62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BAD5B507-DEB3-4A7A-9050-0FA84B5C1E3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B7DEADD5-ED14-4328-AFB5-CBF1694C5D8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5DEA4725-1625-47E3-BF24-22592804E0B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141605</xdr:rowOff>
    </xdr:from>
    <xdr:to>
      <xdr:col>24</xdr:col>
      <xdr:colOff>114300</xdr:colOff>
      <xdr:row>107</xdr:row>
      <xdr:rowOff>71755</xdr:rowOff>
    </xdr:to>
    <xdr:sp macro="" textlink="">
      <xdr:nvSpPr>
        <xdr:cNvPr id="410" name="楕円 409">
          <a:extLst>
            <a:ext uri="{FF2B5EF4-FFF2-40B4-BE49-F238E27FC236}">
              <a16:creationId xmlns:a16="http://schemas.microsoft.com/office/drawing/2014/main" id="{8DDBD7D7-1458-445A-BCBD-06D00203206C}"/>
            </a:ext>
          </a:extLst>
        </xdr:cNvPr>
        <xdr:cNvSpPr/>
      </xdr:nvSpPr>
      <xdr:spPr>
        <a:xfrm>
          <a:off x="45847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164482</xdr:rowOff>
    </xdr:from>
    <xdr:ext cx="405111" cy="259045"/>
    <xdr:sp macro="" textlink="">
      <xdr:nvSpPr>
        <xdr:cNvPr id="411" name="【港湾・漁港】&#10;有形固定資産減価償却率該当値テキスト">
          <a:extLst>
            <a:ext uri="{FF2B5EF4-FFF2-40B4-BE49-F238E27FC236}">
              <a16:creationId xmlns:a16="http://schemas.microsoft.com/office/drawing/2014/main" id="{7CCA1B9E-A625-45E5-B842-39F9FB3CABDF}"/>
            </a:ext>
          </a:extLst>
        </xdr:cNvPr>
        <xdr:cNvSpPr txBox="1"/>
      </xdr:nvSpPr>
      <xdr:spPr>
        <a:xfrm>
          <a:off x="4673600" y="1816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636</xdr:rowOff>
    </xdr:from>
    <xdr:to>
      <xdr:col>20</xdr:col>
      <xdr:colOff>38100</xdr:colOff>
      <xdr:row>106</xdr:row>
      <xdr:rowOff>102236</xdr:rowOff>
    </xdr:to>
    <xdr:sp macro="" textlink="">
      <xdr:nvSpPr>
        <xdr:cNvPr id="412" name="楕円 411">
          <a:extLst>
            <a:ext uri="{FF2B5EF4-FFF2-40B4-BE49-F238E27FC236}">
              <a16:creationId xmlns:a16="http://schemas.microsoft.com/office/drawing/2014/main" id="{29681663-F670-40CC-A40F-8EFEE035F10C}"/>
            </a:ext>
          </a:extLst>
        </xdr:cNvPr>
        <xdr:cNvSpPr/>
      </xdr:nvSpPr>
      <xdr:spPr>
        <a:xfrm>
          <a:off x="3746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51436</xdr:rowOff>
    </xdr:from>
    <xdr:to>
      <xdr:col>24</xdr:col>
      <xdr:colOff>63500</xdr:colOff>
      <xdr:row>107</xdr:row>
      <xdr:rowOff>20955</xdr:rowOff>
    </xdr:to>
    <xdr:cxnSp macro="">
      <xdr:nvCxnSpPr>
        <xdr:cNvPr id="413" name="直線コネクタ 412">
          <a:extLst>
            <a:ext uri="{FF2B5EF4-FFF2-40B4-BE49-F238E27FC236}">
              <a16:creationId xmlns:a16="http://schemas.microsoft.com/office/drawing/2014/main" id="{CE85EFBD-730B-45F2-AEB4-88653BA2D477}"/>
            </a:ext>
          </a:extLst>
        </xdr:cNvPr>
        <xdr:cNvCxnSpPr/>
      </xdr:nvCxnSpPr>
      <xdr:spPr>
        <a:xfrm>
          <a:off x="3797300" y="18225136"/>
          <a:ext cx="8382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137795</xdr:rowOff>
    </xdr:from>
    <xdr:to>
      <xdr:col>15</xdr:col>
      <xdr:colOff>101600</xdr:colOff>
      <xdr:row>106</xdr:row>
      <xdr:rowOff>67945</xdr:rowOff>
    </xdr:to>
    <xdr:sp macro="" textlink="">
      <xdr:nvSpPr>
        <xdr:cNvPr id="414" name="楕円 413">
          <a:extLst>
            <a:ext uri="{FF2B5EF4-FFF2-40B4-BE49-F238E27FC236}">
              <a16:creationId xmlns:a16="http://schemas.microsoft.com/office/drawing/2014/main" id="{57A15A38-316B-4210-81D0-ADBAB04D2EE7}"/>
            </a:ext>
          </a:extLst>
        </xdr:cNvPr>
        <xdr:cNvSpPr/>
      </xdr:nvSpPr>
      <xdr:spPr>
        <a:xfrm>
          <a:off x="2857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17145</xdr:rowOff>
    </xdr:from>
    <xdr:to>
      <xdr:col>19</xdr:col>
      <xdr:colOff>177800</xdr:colOff>
      <xdr:row>106</xdr:row>
      <xdr:rowOff>51436</xdr:rowOff>
    </xdr:to>
    <xdr:cxnSp macro="">
      <xdr:nvCxnSpPr>
        <xdr:cNvPr id="415" name="直線コネクタ 414">
          <a:extLst>
            <a:ext uri="{FF2B5EF4-FFF2-40B4-BE49-F238E27FC236}">
              <a16:creationId xmlns:a16="http://schemas.microsoft.com/office/drawing/2014/main" id="{6CEE1FE0-92BE-420A-AFDF-2C1BC2FD91B3}"/>
            </a:ext>
          </a:extLst>
        </xdr:cNvPr>
        <xdr:cNvCxnSpPr/>
      </xdr:nvCxnSpPr>
      <xdr:spPr>
        <a:xfrm>
          <a:off x="2908300" y="181908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137795</xdr:rowOff>
    </xdr:from>
    <xdr:to>
      <xdr:col>10</xdr:col>
      <xdr:colOff>165100</xdr:colOff>
      <xdr:row>106</xdr:row>
      <xdr:rowOff>67945</xdr:rowOff>
    </xdr:to>
    <xdr:sp macro="" textlink="">
      <xdr:nvSpPr>
        <xdr:cNvPr id="416" name="楕円 415">
          <a:extLst>
            <a:ext uri="{FF2B5EF4-FFF2-40B4-BE49-F238E27FC236}">
              <a16:creationId xmlns:a16="http://schemas.microsoft.com/office/drawing/2014/main" id="{538AB7EC-C5B9-40C8-9F42-E5F36D6E1348}"/>
            </a:ext>
          </a:extLst>
        </xdr:cNvPr>
        <xdr:cNvSpPr/>
      </xdr:nvSpPr>
      <xdr:spPr>
        <a:xfrm>
          <a:off x="1968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17145</xdr:rowOff>
    </xdr:from>
    <xdr:to>
      <xdr:col>15</xdr:col>
      <xdr:colOff>50800</xdr:colOff>
      <xdr:row>106</xdr:row>
      <xdr:rowOff>17145</xdr:rowOff>
    </xdr:to>
    <xdr:cxnSp macro="">
      <xdr:nvCxnSpPr>
        <xdr:cNvPr id="417" name="直線コネクタ 416">
          <a:extLst>
            <a:ext uri="{FF2B5EF4-FFF2-40B4-BE49-F238E27FC236}">
              <a16:creationId xmlns:a16="http://schemas.microsoft.com/office/drawing/2014/main" id="{75819153-141D-4F38-B6B5-6D5E57FDD6EB}"/>
            </a:ext>
          </a:extLst>
        </xdr:cNvPr>
        <xdr:cNvCxnSpPr/>
      </xdr:nvCxnSpPr>
      <xdr:spPr>
        <a:xfrm>
          <a:off x="2019300" y="18190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101600</xdr:rowOff>
    </xdr:from>
    <xdr:to>
      <xdr:col>6</xdr:col>
      <xdr:colOff>38100</xdr:colOff>
      <xdr:row>106</xdr:row>
      <xdr:rowOff>31750</xdr:rowOff>
    </xdr:to>
    <xdr:sp macro="" textlink="">
      <xdr:nvSpPr>
        <xdr:cNvPr id="418" name="楕円 417">
          <a:extLst>
            <a:ext uri="{FF2B5EF4-FFF2-40B4-BE49-F238E27FC236}">
              <a16:creationId xmlns:a16="http://schemas.microsoft.com/office/drawing/2014/main" id="{7ADC242D-6F71-47BB-852E-A6039EBF0EC6}"/>
            </a:ext>
          </a:extLst>
        </xdr:cNvPr>
        <xdr:cNvSpPr/>
      </xdr:nvSpPr>
      <xdr:spPr>
        <a:xfrm>
          <a:off x="1079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152400</xdr:rowOff>
    </xdr:from>
    <xdr:to>
      <xdr:col>10</xdr:col>
      <xdr:colOff>114300</xdr:colOff>
      <xdr:row>106</xdr:row>
      <xdr:rowOff>17145</xdr:rowOff>
    </xdr:to>
    <xdr:cxnSp macro="">
      <xdr:nvCxnSpPr>
        <xdr:cNvPr id="419" name="直線コネクタ 418">
          <a:extLst>
            <a:ext uri="{FF2B5EF4-FFF2-40B4-BE49-F238E27FC236}">
              <a16:creationId xmlns:a16="http://schemas.microsoft.com/office/drawing/2014/main" id="{609A0450-CFC3-49AF-B1B4-006FD172EE5E}"/>
            </a:ext>
          </a:extLst>
        </xdr:cNvPr>
        <xdr:cNvCxnSpPr/>
      </xdr:nvCxnSpPr>
      <xdr:spPr>
        <a:xfrm>
          <a:off x="1130300" y="181546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139082</xdr:rowOff>
    </xdr:from>
    <xdr:ext cx="405111" cy="259045"/>
    <xdr:sp macro="" textlink="">
      <xdr:nvSpPr>
        <xdr:cNvPr id="420" name="n_1aveValue【港湾・漁港】&#10;有形固定資産減価償却率">
          <a:extLst>
            <a:ext uri="{FF2B5EF4-FFF2-40B4-BE49-F238E27FC236}">
              <a16:creationId xmlns:a16="http://schemas.microsoft.com/office/drawing/2014/main" id="{DC56A790-2EB2-4315-AC7C-4C44DB823F71}"/>
            </a:ext>
          </a:extLst>
        </xdr:cNvPr>
        <xdr:cNvSpPr txBox="1"/>
      </xdr:nvSpPr>
      <xdr:spPr>
        <a:xfrm>
          <a:off x="3582044" y="184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100982</xdr:rowOff>
    </xdr:from>
    <xdr:ext cx="405111" cy="259045"/>
    <xdr:sp macro="" textlink="">
      <xdr:nvSpPr>
        <xdr:cNvPr id="421" name="n_2aveValue【港湾・漁港】&#10;有形固定資産減価償却率">
          <a:extLst>
            <a:ext uri="{FF2B5EF4-FFF2-40B4-BE49-F238E27FC236}">
              <a16:creationId xmlns:a16="http://schemas.microsoft.com/office/drawing/2014/main" id="{608F8EA5-828A-4F22-9A29-EED7ACE2C22A}"/>
            </a:ext>
          </a:extLst>
        </xdr:cNvPr>
        <xdr:cNvSpPr txBox="1"/>
      </xdr:nvSpPr>
      <xdr:spPr>
        <a:xfrm>
          <a:off x="2705744"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83838</xdr:rowOff>
    </xdr:from>
    <xdr:ext cx="405111" cy="259045"/>
    <xdr:sp macro="" textlink="">
      <xdr:nvSpPr>
        <xdr:cNvPr id="422" name="n_3aveValue【港湾・漁港】&#10;有形固定資産減価償却率">
          <a:extLst>
            <a:ext uri="{FF2B5EF4-FFF2-40B4-BE49-F238E27FC236}">
              <a16:creationId xmlns:a16="http://schemas.microsoft.com/office/drawing/2014/main" id="{1A3E5ABB-3032-4EA2-8BE0-29CDA054A625}"/>
            </a:ext>
          </a:extLst>
        </xdr:cNvPr>
        <xdr:cNvSpPr txBox="1"/>
      </xdr:nvSpPr>
      <xdr:spPr>
        <a:xfrm>
          <a:off x="1816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45738</xdr:rowOff>
    </xdr:from>
    <xdr:ext cx="405111" cy="259045"/>
    <xdr:sp macro="" textlink="">
      <xdr:nvSpPr>
        <xdr:cNvPr id="423" name="n_4aveValue【港湾・漁港】&#10;有形固定資産減価償却率">
          <a:extLst>
            <a:ext uri="{FF2B5EF4-FFF2-40B4-BE49-F238E27FC236}">
              <a16:creationId xmlns:a16="http://schemas.microsoft.com/office/drawing/2014/main" id="{7D16F0E2-05A5-43F6-9DC8-A43E4C8E138A}"/>
            </a:ext>
          </a:extLst>
        </xdr:cNvPr>
        <xdr:cNvSpPr txBox="1"/>
      </xdr:nvSpPr>
      <xdr:spPr>
        <a:xfrm>
          <a:off x="9277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118763</xdr:rowOff>
    </xdr:from>
    <xdr:ext cx="405111" cy="259045"/>
    <xdr:sp macro="" textlink="">
      <xdr:nvSpPr>
        <xdr:cNvPr id="424" name="n_1mainValue【港湾・漁港】&#10;有形固定資産減価償却率">
          <a:extLst>
            <a:ext uri="{FF2B5EF4-FFF2-40B4-BE49-F238E27FC236}">
              <a16:creationId xmlns:a16="http://schemas.microsoft.com/office/drawing/2014/main" id="{08F3DDB5-F442-4A35-A9A9-E3B9D2AA70BF}"/>
            </a:ext>
          </a:extLst>
        </xdr:cNvPr>
        <xdr:cNvSpPr txBox="1"/>
      </xdr:nvSpPr>
      <xdr:spPr>
        <a:xfrm>
          <a:off x="3582044" y="1794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84472</xdr:rowOff>
    </xdr:from>
    <xdr:ext cx="405111" cy="259045"/>
    <xdr:sp macro="" textlink="">
      <xdr:nvSpPr>
        <xdr:cNvPr id="425" name="n_2mainValue【港湾・漁港】&#10;有形固定資産減価償却率">
          <a:extLst>
            <a:ext uri="{FF2B5EF4-FFF2-40B4-BE49-F238E27FC236}">
              <a16:creationId xmlns:a16="http://schemas.microsoft.com/office/drawing/2014/main" id="{1842844F-C344-4F34-BD80-EBCD6E3EA9E5}"/>
            </a:ext>
          </a:extLst>
        </xdr:cNvPr>
        <xdr:cNvSpPr txBox="1"/>
      </xdr:nvSpPr>
      <xdr:spPr>
        <a:xfrm>
          <a:off x="2705744" y="17915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84472</xdr:rowOff>
    </xdr:from>
    <xdr:ext cx="405111" cy="259045"/>
    <xdr:sp macro="" textlink="">
      <xdr:nvSpPr>
        <xdr:cNvPr id="426" name="n_3mainValue【港湾・漁港】&#10;有形固定資産減価償却率">
          <a:extLst>
            <a:ext uri="{FF2B5EF4-FFF2-40B4-BE49-F238E27FC236}">
              <a16:creationId xmlns:a16="http://schemas.microsoft.com/office/drawing/2014/main" id="{2892002E-225C-41E4-ABBA-119233F744AA}"/>
            </a:ext>
          </a:extLst>
        </xdr:cNvPr>
        <xdr:cNvSpPr txBox="1"/>
      </xdr:nvSpPr>
      <xdr:spPr>
        <a:xfrm>
          <a:off x="1816744" y="17915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48277</xdr:rowOff>
    </xdr:from>
    <xdr:ext cx="405111" cy="259045"/>
    <xdr:sp macro="" textlink="">
      <xdr:nvSpPr>
        <xdr:cNvPr id="427" name="n_4mainValue【港湾・漁港】&#10;有形固定資産減価償却率">
          <a:extLst>
            <a:ext uri="{FF2B5EF4-FFF2-40B4-BE49-F238E27FC236}">
              <a16:creationId xmlns:a16="http://schemas.microsoft.com/office/drawing/2014/main" id="{A4DBDE6B-301F-40E7-8507-B7C5041BE69C}"/>
            </a:ext>
          </a:extLst>
        </xdr:cNvPr>
        <xdr:cNvSpPr txBox="1"/>
      </xdr:nvSpPr>
      <xdr:spPr>
        <a:xfrm>
          <a:off x="927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083DE61B-A2F5-4749-9C51-C443921924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8E2E6976-BDBC-4705-AE7C-D1D38B599A3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A5207E4C-359D-472F-B1EC-F42BC8413AB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A23A38B9-0720-4F26-A432-8F2A913AF6B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EC244C08-6FA6-4B24-8B70-5C7CC9A4120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4756FAED-1B17-434E-B486-1B133C9A7E6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6D08F9A9-C0AE-4499-8317-9F8D4DB97FC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B88AA2B2-343D-420A-9A15-2E841C3FF4C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33EA6BFF-C2AC-4CD8-B46F-AEB91D7552F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3DADCF23-B894-4D41-BCDC-DE770FF05E2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a:extLst>
            <a:ext uri="{FF2B5EF4-FFF2-40B4-BE49-F238E27FC236}">
              <a16:creationId xmlns:a16="http://schemas.microsoft.com/office/drawing/2014/main" id="{5A60ECEE-E6C8-4465-9415-91996D8FB704}"/>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a:extLst>
            <a:ext uri="{FF2B5EF4-FFF2-40B4-BE49-F238E27FC236}">
              <a16:creationId xmlns:a16="http://schemas.microsoft.com/office/drawing/2014/main" id="{B72FF890-CAA2-492A-8BC1-11785D0C6363}"/>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a:extLst>
            <a:ext uri="{FF2B5EF4-FFF2-40B4-BE49-F238E27FC236}">
              <a16:creationId xmlns:a16="http://schemas.microsoft.com/office/drawing/2014/main" id="{C0BA4303-C3FF-4E4B-8D50-86B28B13E00E}"/>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1" name="テキスト ボックス 440">
          <a:extLst>
            <a:ext uri="{FF2B5EF4-FFF2-40B4-BE49-F238E27FC236}">
              <a16:creationId xmlns:a16="http://schemas.microsoft.com/office/drawing/2014/main" id="{D2EA5EF6-5550-4CAA-9A49-1C7208AE5A11}"/>
            </a:ext>
          </a:extLst>
        </xdr:cNvPr>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a:extLst>
            <a:ext uri="{FF2B5EF4-FFF2-40B4-BE49-F238E27FC236}">
              <a16:creationId xmlns:a16="http://schemas.microsoft.com/office/drawing/2014/main" id="{9CED6473-79A2-4F70-AA41-ED48E9E9BAA4}"/>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3" name="テキスト ボックス 442">
          <a:extLst>
            <a:ext uri="{FF2B5EF4-FFF2-40B4-BE49-F238E27FC236}">
              <a16:creationId xmlns:a16="http://schemas.microsoft.com/office/drawing/2014/main" id="{E6D4D241-F53A-401D-9143-BD94788A7399}"/>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a:extLst>
            <a:ext uri="{FF2B5EF4-FFF2-40B4-BE49-F238E27FC236}">
              <a16:creationId xmlns:a16="http://schemas.microsoft.com/office/drawing/2014/main" id="{CA981438-6A2E-4702-98B3-75AE79813AB1}"/>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5" name="テキスト ボックス 444">
          <a:extLst>
            <a:ext uri="{FF2B5EF4-FFF2-40B4-BE49-F238E27FC236}">
              <a16:creationId xmlns:a16="http://schemas.microsoft.com/office/drawing/2014/main" id="{2EFC837B-A554-4203-9DAD-804B354B9F18}"/>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8F7578F8-7E2D-4D3F-A912-82F254E84CE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a:extLst>
            <a:ext uri="{FF2B5EF4-FFF2-40B4-BE49-F238E27FC236}">
              <a16:creationId xmlns:a16="http://schemas.microsoft.com/office/drawing/2014/main" id="{3AF9B55F-9EF3-4AD4-B87B-6F3A3B40A005}"/>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a:extLst>
            <a:ext uri="{FF2B5EF4-FFF2-40B4-BE49-F238E27FC236}">
              <a16:creationId xmlns:a16="http://schemas.microsoft.com/office/drawing/2014/main" id="{F6F3519A-DC46-4C56-8060-B846353D4FB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131164</xdr:rowOff>
    </xdr:from>
    <xdr:to>
      <xdr:col>54</xdr:col>
      <xdr:colOff>189865</xdr:colOff>
      <xdr:row>108</xdr:row>
      <xdr:rowOff>74005</xdr:rowOff>
    </xdr:to>
    <xdr:cxnSp macro="">
      <xdr:nvCxnSpPr>
        <xdr:cNvPr id="449" name="直線コネクタ 448">
          <a:extLst>
            <a:ext uri="{FF2B5EF4-FFF2-40B4-BE49-F238E27FC236}">
              <a16:creationId xmlns:a16="http://schemas.microsoft.com/office/drawing/2014/main" id="{7A56AE68-9552-41B9-902C-2D7C90955AA0}"/>
            </a:ext>
          </a:extLst>
        </xdr:cNvPr>
        <xdr:cNvCxnSpPr/>
      </xdr:nvCxnSpPr>
      <xdr:spPr>
        <a:xfrm flipV="1">
          <a:off x="10476865" y="17104714"/>
          <a:ext cx="0" cy="148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77832</xdr:rowOff>
    </xdr:from>
    <xdr:ext cx="378565" cy="259045"/>
    <xdr:sp macro="" textlink="">
      <xdr:nvSpPr>
        <xdr:cNvPr id="450" name="【港湾・漁港】&#10;一人当たり有形固定資産（償却資産）額最小値テキスト">
          <a:extLst>
            <a:ext uri="{FF2B5EF4-FFF2-40B4-BE49-F238E27FC236}">
              <a16:creationId xmlns:a16="http://schemas.microsoft.com/office/drawing/2014/main" id="{46DB112C-CDFB-411C-BE58-CE10E094513A}"/>
            </a:ext>
          </a:extLst>
        </xdr:cNvPr>
        <xdr:cNvSpPr txBox="1"/>
      </xdr:nvSpPr>
      <xdr:spPr>
        <a:xfrm>
          <a:off x="10515600" y="18594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74005</xdr:rowOff>
    </xdr:from>
    <xdr:to>
      <xdr:col>55</xdr:col>
      <xdr:colOff>88900</xdr:colOff>
      <xdr:row>108</xdr:row>
      <xdr:rowOff>74005</xdr:rowOff>
    </xdr:to>
    <xdr:cxnSp macro="">
      <xdr:nvCxnSpPr>
        <xdr:cNvPr id="451" name="直線コネクタ 450">
          <a:extLst>
            <a:ext uri="{FF2B5EF4-FFF2-40B4-BE49-F238E27FC236}">
              <a16:creationId xmlns:a16="http://schemas.microsoft.com/office/drawing/2014/main" id="{37BA1D47-05AC-4403-85A0-642E4656AABF}"/>
            </a:ext>
          </a:extLst>
        </xdr:cNvPr>
        <xdr:cNvCxnSpPr/>
      </xdr:nvCxnSpPr>
      <xdr:spPr>
        <a:xfrm>
          <a:off x="10388600" y="1859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77841</xdr:rowOff>
    </xdr:from>
    <xdr:ext cx="599010" cy="259045"/>
    <xdr:sp macro="" textlink="">
      <xdr:nvSpPr>
        <xdr:cNvPr id="452" name="【港湾・漁港】&#10;一人当たり有形固定資産（償却資産）額最大値テキスト">
          <a:extLst>
            <a:ext uri="{FF2B5EF4-FFF2-40B4-BE49-F238E27FC236}">
              <a16:creationId xmlns:a16="http://schemas.microsoft.com/office/drawing/2014/main" id="{179F0DDF-45D6-4746-897F-7CC56F557B45}"/>
            </a:ext>
          </a:extLst>
        </xdr:cNvPr>
        <xdr:cNvSpPr txBox="1"/>
      </xdr:nvSpPr>
      <xdr:spPr>
        <a:xfrm>
          <a:off x="10515600" y="1687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131164</xdr:rowOff>
    </xdr:from>
    <xdr:to>
      <xdr:col>55</xdr:col>
      <xdr:colOff>88900</xdr:colOff>
      <xdr:row>99</xdr:row>
      <xdr:rowOff>131164</xdr:rowOff>
    </xdr:to>
    <xdr:cxnSp macro="">
      <xdr:nvCxnSpPr>
        <xdr:cNvPr id="453" name="直線コネクタ 452">
          <a:extLst>
            <a:ext uri="{FF2B5EF4-FFF2-40B4-BE49-F238E27FC236}">
              <a16:creationId xmlns:a16="http://schemas.microsoft.com/office/drawing/2014/main" id="{0DE62E63-F1B5-4922-829A-AFF5FB99AA1C}"/>
            </a:ext>
          </a:extLst>
        </xdr:cNvPr>
        <xdr:cNvCxnSpPr/>
      </xdr:nvCxnSpPr>
      <xdr:spPr>
        <a:xfrm>
          <a:off x="10388600" y="171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144663</xdr:rowOff>
    </xdr:from>
    <xdr:ext cx="534377" cy="259045"/>
    <xdr:sp macro="" textlink="">
      <xdr:nvSpPr>
        <xdr:cNvPr id="454" name="【港湾・漁港】&#10;一人当たり有形固定資産（償却資産）額平均値テキスト">
          <a:extLst>
            <a:ext uri="{FF2B5EF4-FFF2-40B4-BE49-F238E27FC236}">
              <a16:creationId xmlns:a16="http://schemas.microsoft.com/office/drawing/2014/main" id="{5D89DF40-26AC-4B05-9BCE-867A3A0BA25B}"/>
            </a:ext>
          </a:extLst>
        </xdr:cNvPr>
        <xdr:cNvSpPr txBox="1"/>
      </xdr:nvSpPr>
      <xdr:spPr>
        <a:xfrm>
          <a:off x="10515600" y="17804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166236</xdr:rowOff>
    </xdr:from>
    <xdr:to>
      <xdr:col>55</xdr:col>
      <xdr:colOff>50800</xdr:colOff>
      <xdr:row>104</xdr:row>
      <xdr:rowOff>96386</xdr:rowOff>
    </xdr:to>
    <xdr:sp macro="" textlink="">
      <xdr:nvSpPr>
        <xdr:cNvPr id="455" name="フローチャート: 判断 454">
          <a:extLst>
            <a:ext uri="{FF2B5EF4-FFF2-40B4-BE49-F238E27FC236}">
              <a16:creationId xmlns:a16="http://schemas.microsoft.com/office/drawing/2014/main" id="{5F6DEC1D-B00F-472D-9804-4373DE13E1D6}"/>
            </a:ext>
          </a:extLst>
        </xdr:cNvPr>
        <xdr:cNvSpPr/>
      </xdr:nvSpPr>
      <xdr:spPr>
        <a:xfrm>
          <a:off x="10426700" y="1782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59727</xdr:rowOff>
    </xdr:from>
    <xdr:to>
      <xdr:col>50</xdr:col>
      <xdr:colOff>165100</xdr:colOff>
      <xdr:row>104</xdr:row>
      <xdr:rowOff>161327</xdr:rowOff>
    </xdr:to>
    <xdr:sp macro="" textlink="">
      <xdr:nvSpPr>
        <xdr:cNvPr id="456" name="フローチャート: 判断 455">
          <a:extLst>
            <a:ext uri="{FF2B5EF4-FFF2-40B4-BE49-F238E27FC236}">
              <a16:creationId xmlns:a16="http://schemas.microsoft.com/office/drawing/2014/main" id="{3535FB5F-D5B4-4FE6-AA5E-1158A245CC0D}"/>
            </a:ext>
          </a:extLst>
        </xdr:cNvPr>
        <xdr:cNvSpPr/>
      </xdr:nvSpPr>
      <xdr:spPr>
        <a:xfrm>
          <a:off x="9588500" y="1789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61547</xdr:rowOff>
    </xdr:from>
    <xdr:to>
      <xdr:col>46</xdr:col>
      <xdr:colOff>38100</xdr:colOff>
      <xdr:row>104</xdr:row>
      <xdr:rowOff>163147</xdr:rowOff>
    </xdr:to>
    <xdr:sp macro="" textlink="">
      <xdr:nvSpPr>
        <xdr:cNvPr id="457" name="フローチャート: 判断 456">
          <a:extLst>
            <a:ext uri="{FF2B5EF4-FFF2-40B4-BE49-F238E27FC236}">
              <a16:creationId xmlns:a16="http://schemas.microsoft.com/office/drawing/2014/main" id="{7499C367-275D-4BEE-A71D-3F5B6278A52F}"/>
            </a:ext>
          </a:extLst>
        </xdr:cNvPr>
        <xdr:cNvSpPr/>
      </xdr:nvSpPr>
      <xdr:spPr>
        <a:xfrm>
          <a:off x="8699500" y="1789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59572</xdr:rowOff>
    </xdr:from>
    <xdr:to>
      <xdr:col>41</xdr:col>
      <xdr:colOff>101600</xdr:colOff>
      <xdr:row>104</xdr:row>
      <xdr:rowOff>161172</xdr:rowOff>
    </xdr:to>
    <xdr:sp macro="" textlink="">
      <xdr:nvSpPr>
        <xdr:cNvPr id="458" name="フローチャート: 判断 457">
          <a:extLst>
            <a:ext uri="{FF2B5EF4-FFF2-40B4-BE49-F238E27FC236}">
              <a16:creationId xmlns:a16="http://schemas.microsoft.com/office/drawing/2014/main" id="{909BA624-09B2-4143-AA7A-D803644460F4}"/>
            </a:ext>
          </a:extLst>
        </xdr:cNvPr>
        <xdr:cNvSpPr/>
      </xdr:nvSpPr>
      <xdr:spPr>
        <a:xfrm>
          <a:off x="7810500" y="17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69273</xdr:rowOff>
    </xdr:from>
    <xdr:to>
      <xdr:col>36</xdr:col>
      <xdr:colOff>165100</xdr:colOff>
      <xdr:row>104</xdr:row>
      <xdr:rowOff>170873</xdr:rowOff>
    </xdr:to>
    <xdr:sp macro="" textlink="">
      <xdr:nvSpPr>
        <xdr:cNvPr id="459" name="フローチャート: 判断 458">
          <a:extLst>
            <a:ext uri="{FF2B5EF4-FFF2-40B4-BE49-F238E27FC236}">
              <a16:creationId xmlns:a16="http://schemas.microsoft.com/office/drawing/2014/main" id="{20B60078-AC4C-4D78-ADE0-2CC6E3C4298E}"/>
            </a:ext>
          </a:extLst>
        </xdr:cNvPr>
        <xdr:cNvSpPr/>
      </xdr:nvSpPr>
      <xdr:spPr>
        <a:xfrm>
          <a:off x="69215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EB8E5C0A-361F-42D7-BC32-373B58E9FA7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2AD7F9A5-69C9-41A6-9F3E-57F6B1B3D99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34EE3DB0-48B1-4BBD-BC55-342C945B959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D10A09CE-D220-4EF9-A589-419E6E8F47C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BE80AAC4-73D3-4101-B9C8-0A077E22D28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121138</xdr:rowOff>
    </xdr:from>
    <xdr:to>
      <xdr:col>55</xdr:col>
      <xdr:colOff>50800</xdr:colOff>
      <xdr:row>102</xdr:row>
      <xdr:rowOff>51288</xdr:rowOff>
    </xdr:to>
    <xdr:sp macro="" textlink="">
      <xdr:nvSpPr>
        <xdr:cNvPr id="465" name="楕円 464">
          <a:extLst>
            <a:ext uri="{FF2B5EF4-FFF2-40B4-BE49-F238E27FC236}">
              <a16:creationId xmlns:a16="http://schemas.microsoft.com/office/drawing/2014/main" id="{0B4142CE-7DB1-438E-A94E-F4FAFFC30818}"/>
            </a:ext>
          </a:extLst>
        </xdr:cNvPr>
        <xdr:cNvSpPr/>
      </xdr:nvSpPr>
      <xdr:spPr>
        <a:xfrm>
          <a:off x="10426700" y="1743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144015</xdr:rowOff>
    </xdr:from>
    <xdr:ext cx="599010" cy="259045"/>
    <xdr:sp macro="" textlink="">
      <xdr:nvSpPr>
        <xdr:cNvPr id="466" name="【港湾・漁港】&#10;一人当たり有形固定資産（償却資産）額該当値テキスト">
          <a:extLst>
            <a:ext uri="{FF2B5EF4-FFF2-40B4-BE49-F238E27FC236}">
              <a16:creationId xmlns:a16="http://schemas.microsoft.com/office/drawing/2014/main" id="{FCB21BDA-2A84-4041-8DF7-3420268AE605}"/>
            </a:ext>
          </a:extLst>
        </xdr:cNvPr>
        <xdr:cNvSpPr txBox="1"/>
      </xdr:nvSpPr>
      <xdr:spPr>
        <a:xfrm>
          <a:off x="10515600" y="1728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59288</xdr:rowOff>
    </xdr:from>
    <xdr:to>
      <xdr:col>50</xdr:col>
      <xdr:colOff>165100</xdr:colOff>
      <xdr:row>103</xdr:row>
      <xdr:rowOff>160888</xdr:rowOff>
    </xdr:to>
    <xdr:sp macro="" textlink="">
      <xdr:nvSpPr>
        <xdr:cNvPr id="467" name="楕円 466">
          <a:extLst>
            <a:ext uri="{FF2B5EF4-FFF2-40B4-BE49-F238E27FC236}">
              <a16:creationId xmlns:a16="http://schemas.microsoft.com/office/drawing/2014/main" id="{19FE15C1-AE62-403C-9AE2-4C2B721C01EE}"/>
            </a:ext>
          </a:extLst>
        </xdr:cNvPr>
        <xdr:cNvSpPr/>
      </xdr:nvSpPr>
      <xdr:spPr>
        <a:xfrm>
          <a:off x="9588500" y="1771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488</xdr:rowOff>
    </xdr:from>
    <xdr:to>
      <xdr:col>55</xdr:col>
      <xdr:colOff>0</xdr:colOff>
      <xdr:row>103</xdr:row>
      <xdr:rowOff>110088</xdr:rowOff>
    </xdr:to>
    <xdr:cxnSp macro="">
      <xdr:nvCxnSpPr>
        <xdr:cNvPr id="468" name="直線コネクタ 467">
          <a:extLst>
            <a:ext uri="{FF2B5EF4-FFF2-40B4-BE49-F238E27FC236}">
              <a16:creationId xmlns:a16="http://schemas.microsoft.com/office/drawing/2014/main" id="{73FA331C-806D-4F28-A7F1-822465B36FA5}"/>
            </a:ext>
          </a:extLst>
        </xdr:cNvPr>
        <xdr:cNvCxnSpPr/>
      </xdr:nvCxnSpPr>
      <xdr:spPr>
        <a:xfrm flipV="1">
          <a:off x="9639300" y="17488388"/>
          <a:ext cx="838200" cy="28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63046</xdr:rowOff>
    </xdr:from>
    <xdr:to>
      <xdr:col>46</xdr:col>
      <xdr:colOff>38100</xdr:colOff>
      <xdr:row>103</xdr:row>
      <xdr:rowOff>164646</xdr:rowOff>
    </xdr:to>
    <xdr:sp macro="" textlink="">
      <xdr:nvSpPr>
        <xdr:cNvPr id="469" name="楕円 468">
          <a:extLst>
            <a:ext uri="{FF2B5EF4-FFF2-40B4-BE49-F238E27FC236}">
              <a16:creationId xmlns:a16="http://schemas.microsoft.com/office/drawing/2014/main" id="{CF4EDCAA-0F34-47D1-9A34-3350CD559552}"/>
            </a:ext>
          </a:extLst>
        </xdr:cNvPr>
        <xdr:cNvSpPr/>
      </xdr:nvSpPr>
      <xdr:spPr>
        <a:xfrm>
          <a:off x="8699500" y="177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110088</xdr:rowOff>
    </xdr:from>
    <xdr:to>
      <xdr:col>50</xdr:col>
      <xdr:colOff>114300</xdr:colOff>
      <xdr:row>103</xdr:row>
      <xdr:rowOff>113846</xdr:rowOff>
    </xdr:to>
    <xdr:cxnSp macro="">
      <xdr:nvCxnSpPr>
        <xdr:cNvPr id="470" name="直線コネクタ 469">
          <a:extLst>
            <a:ext uri="{FF2B5EF4-FFF2-40B4-BE49-F238E27FC236}">
              <a16:creationId xmlns:a16="http://schemas.microsoft.com/office/drawing/2014/main" id="{B08FC80D-6373-4493-8E1C-65C7AEB827E2}"/>
            </a:ext>
          </a:extLst>
        </xdr:cNvPr>
        <xdr:cNvCxnSpPr/>
      </xdr:nvCxnSpPr>
      <xdr:spPr>
        <a:xfrm flipV="1">
          <a:off x="8750300" y="17769438"/>
          <a:ext cx="889000" cy="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88329</xdr:rowOff>
    </xdr:from>
    <xdr:to>
      <xdr:col>41</xdr:col>
      <xdr:colOff>101600</xdr:colOff>
      <xdr:row>104</xdr:row>
      <xdr:rowOff>18479</xdr:rowOff>
    </xdr:to>
    <xdr:sp macro="" textlink="">
      <xdr:nvSpPr>
        <xdr:cNvPr id="471" name="楕円 470">
          <a:extLst>
            <a:ext uri="{FF2B5EF4-FFF2-40B4-BE49-F238E27FC236}">
              <a16:creationId xmlns:a16="http://schemas.microsoft.com/office/drawing/2014/main" id="{A21197C5-42FB-4E25-A00A-3D82C5FBB80D}"/>
            </a:ext>
          </a:extLst>
        </xdr:cNvPr>
        <xdr:cNvSpPr/>
      </xdr:nvSpPr>
      <xdr:spPr>
        <a:xfrm>
          <a:off x="7810500" y="1774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113846</xdr:rowOff>
    </xdr:from>
    <xdr:to>
      <xdr:col>45</xdr:col>
      <xdr:colOff>177800</xdr:colOff>
      <xdr:row>103</xdr:row>
      <xdr:rowOff>139129</xdr:rowOff>
    </xdr:to>
    <xdr:cxnSp macro="">
      <xdr:nvCxnSpPr>
        <xdr:cNvPr id="472" name="直線コネクタ 471">
          <a:extLst>
            <a:ext uri="{FF2B5EF4-FFF2-40B4-BE49-F238E27FC236}">
              <a16:creationId xmlns:a16="http://schemas.microsoft.com/office/drawing/2014/main" id="{61E44C79-E22A-4405-8701-D2BCFDB2E3FC}"/>
            </a:ext>
          </a:extLst>
        </xdr:cNvPr>
        <xdr:cNvCxnSpPr/>
      </xdr:nvCxnSpPr>
      <xdr:spPr>
        <a:xfrm flipV="1">
          <a:off x="7861300" y="17773196"/>
          <a:ext cx="8890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85623</xdr:rowOff>
    </xdr:from>
    <xdr:to>
      <xdr:col>36</xdr:col>
      <xdr:colOff>165100</xdr:colOff>
      <xdr:row>104</xdr:row>
      <xdr:rowOff>15773</xdr:rowOff>
    </xdr:to>
    <xdr:sp macro="" textlink="">
      <xdr:nvSpPr>
        <xdr:cNvPr id="473" name="楕円 472">
          <a:extLst>
            <a:ext uri="{FF2B5EF4-FFF2-40B4-BE49-F238E27FC236}">
              <a16:creationId xmlns:a16="http://schemas.microsoft.com/office/drawing/2014/main" id="{37B34D63-B742-49B5-AC06-E4302A882653}"/>
            </a:ext>
          </a:extLst>
        </xdr:cNvPr>
        <xdr:cNvSpPr/>
      </xdr:nvSpPr>
      <xdr:spPr>
        <a:xfrm>
          <a:off x="6921500" y="1774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136423</xdr:rowOff>
    </xdr:from>
    <xdr:to>
      <xdr:col>41</xdr:col>
      <xdr:colOff>50800</xdr:colOff>
      <xdr:row>103</xdr:row>
      <xdr:rowOff>139129</xdr:rowOff>
    </xdr:to>
    <xdr:cxnSp macro="">
      <xdr:nvCxnSpPr>
        <xdr:cNvPr id="474" name="直線コネクタ 473">
          <a:extLst>
            <a:ext uri="{FF2B5EF4-FFF2-40B4-BE49-F238E27FC236}">
              <a16:creationId xmlns:a16="http://schemas.microsoft.com/office/drawing/2014/main" id="{577B2F0E-8461-490B-A45C-1FFC3C092068}"/>
            </a:ext>
          </a:extLst>
        </xdr:cNvPr>
        <xdr:cNvCxnSpPr/>
      </xdr:nvCxnSpPr>
      <xdr:spPr>
        <a:xfrm>
          <a:off x="6972300" y="17795773"/>
          <a:ext cx="889000" cy="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152454</xdr:rowOff>
    </xdr:from>
    <xdr:ext cx="534377" cy="259045"/>
    <xdr:sp macro="" textlink="">
      <xdr:nvSpPr>
        <xdr:cNvPr id="475" name="n_1aveValue【港湾・漁港】&#10;一人当たり有形固定資産（償却資産）額">
          <a:extLst>
            <a:ext uri="{FF2B5EF4-FFF2-40B4-BE49-F238E27FC236}">
              <a16:creationId xmlns:a16="http://schemas.microsoft.com/office/drawing/2014/main" id="{5911C87A-8337-4C40-A82A-4556BA11259B}"/>
            </a:ext>
          </a:extLst>
        </xdr:cNvPr>
        <xdr:cNvSpPr txBox="1"/>
      </xdr:nvSpPr>
      <xdr:spPr>
        <a:xfrm>
          <a:off x="9359411" y="1798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154274</xdr:rowOff>
    </xdr:from>
    <xdr:ext cx="534377" cy="259045"/>
    <xdr:sp macro="" textlink="">
      <xdr:nvSpPr>
        <xdr:cNvPr id="476" name="n_2aveValue【港湾・漁港】&#10;一人当たり有形固定資産（償却資産）額">
          <a:extLst>
            <a:ext uri="{FF2B5EF4-FFF2-40B4-BE49-F238E27FC236}">
              <a16:creationId xmlns:a16="http://schemas.microsoft.com/office/drawing/2014/main" id="{6821ABF8-A9BE-4A12-9001-71A45A21FA8F}"/>
            </a:ext>
          </a:extLst>
        </xdr:cNvPr>
        <xdr:cNvSpPr txBox="1"/>
      </xdr:nvSpPr>
      <xdr:spPr>
        <a:xfrm>
          <a:off x="8483111" y="1798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152299</xdr:rowOff>
    </xdr:from>
    <xdr:ext cx="534377" cy="259045"/>
    <xdr:sp macro="" textlink="">
      <xdr:nvSpPr>
        <xdr:cNvPr id="477" name="n_3aveValue【港湾・漁港】&#10;一人当たり有形固定資産（償却資産）額">
          <a:extLst>
            <a:ext uri="{FF2B5EF4-FFF2-40B4-BE49-F238E27FC236}">
              <a16:creationId xmlns:a16="http://schemas.microsoft.com/office/drawing/2014/main" id="{B58F6D30-6B9B-48EB-B7D9-492C0D76AED3}"/>
            </a:ext>
          </a:extLst>
        </xdr:cNvPr>
        <xdr:cNvSpPr txBox="1"/>
      </xdr:nvSpPr>
      <xdr:spPr>
        <a:xfrm>
          <a:off x="7594111" y="1798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162000</xdr:rowOff>
    </xdr:from>
    <xdr:ext cx="534377" cy="259045"/>
    <xdr:sp macro="" textlink="">
      <xdr:nvSpPr>
        <xdr:cNvPr id="478" name="n_4aveValue【港湾・漁港】&#10;一人当たり有形固定資産（償却資産）額">
          <a:extLst>
            <a:ext uri="{FF2B5EF4-FFF2-40B4-BE49-F238E27FC236}">
              <a16:creationId xmlns:a16="http://schemas.microsoft.com/office/drawing/2014/main" id="{915583F0-75D7-475D-BC95-6771BF067EFF}"/>
            </a:ext>
          </a:extLst>
        </xdr:cNvPr>
        <xdr:cNvSpPr txBox="1"/>
      </xdr:nvSpPr>
      <xdr:spPr>
        <a:xfrm>
          <a:off x="6705111" y="1799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102</xdr:row>
      <xdr:rowOff>5965</xdr:rowOff>
    </xdr:from>
    <xdr:ext cx="534377" cy="259045"/>
    <xdr:sp macro="" textlink="">
      <xdr:nvSpPr>
        <xdr:cNvPr id="479" name="n_1mainValue【港湾・漁港】&#10;一人当たり有形固定資産（償却資産）額">
          <a:extLst>
            <a:ext uri="{FF2B5EF4-FFF2-40B4-BE49-F238E27FC236}">
              <a16:creationId xmlns:a16="http://schemas.microsoft.com/office/drawing/2014/main" id="{E5A1447B-1D6D-4264-892B-0DD9CF207C41}"/>
            </a:ext>
          </a:extLst>
        </xdr:cNvPr>
        <xdr:cNvSpPr txBox="1"/>
      </xdr:nvSpPr>
      <xdr:spPr>
        <a:xfrm>
          <a:off x="9359411" y="1749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102</xdr:row>
      <xdr:rowOff>9723</xdr:rowOff>
    </xdr:from>
    <xdr:ext cx="534377" cy="259045"/>
    <xdr:sp macro="" textlink="">
      <xdr:nvSpPr>
        <xdr:cNvPr id="480" name="n_2mainValue【港湾・漁港】&#10;一人当たり有形固定資産（償却資産）額">
          <a:extLst>
            <a:ext uri="{FF2B5EF4-FFF2-40B4-BE49-F238E27FC236}">
              <a16:creationId xmlns:a16="http://schemas.microsoft.com/office/drawing/2014/main" id="{538B2B6D-750B-424A-B303-C91498D9BF73}"/>
            </a:ext>
          </a:extLst>
        </xdr:cNvPr>
        <xdr:cNvSpPr txBox="1"/>
      </xdr:nvSpPr>
      <xdr:spPr>
        <a:xfrm>
          <a:off x="8483111" y="1749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102</xdr:row>
      <xdr:rowOff>35006</xdr:rowOff>
    </xdr:from>
    <xdr:ext cx="534377" cy="259045"/>
    <xdr:sp macro="" textlink="">
      <xdr:nvSpPr>
        <xdr:cNvPr id="481" name="n_3mainValue【港湾・漁港】&#10;一人当たり有形固定資産（償却資産）額">
          <a:extLst>
            <a:ext uri="{FF2B5EF4-FFF2-40B4-BE49-F238E27FC236}">
              <a16:creationId xmlns:a16="http://schemas.microsoft.com/office/drawing/2014/main" id="{2DCCB685-C029-4745-AAB1-17322CD1AD94}"/>
            </a:ext>
          </a:extLst>
        </xdr:cNvPr>
        <xdr:cNvSpPr txBox="1"/>
      </xdr:nvSpPr>
      <xdr:spPr>
        <a:xfrm>
          <a:off x="7594111" y="1752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102</xdr:row>
      <xdr:rowOff>32300</xdr:rowOff>
    </xdr:from>
    <xdr:ext cx="534377" cy="259045"/>
    <xdr:sp macro="" textlink="">
      <xdr:nvSpPr>
        <xdr:cNvPr id="482" name="n_4mainValue【港湾・漁港】&#10;一人当たり有形固定資産（償却資産）額">
          <a:extLst>
            <a:ext uri="{FF2B5EF4-FFF2-40B4-BE49-F238E27FC236}">
              <a16:creationId xmlns:a16="http://schemas.microsoft.com/office/drawing/2014/main" id="{7CAC8B0D-6A2C-4B30-90B7-C41328E06C01}"/>
            </a:ext>
          </a:extLst>
        </xdr:cNvPr>
        <xdr:cNvSpPr txBox="1"/>
      </xdr:nvSpPr>
      <xdr:spPr>
        <a:xfrm>
          <a:off x="6705111" y="1752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87099F98-1885-4D3B-A9AF-46B5059DFC3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5E0F6775-9D84-4F88-928E-A7994F9BCD2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79A1B93E-E678-41D5-BB03-512B7E54C6E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D06FB7A9-3704-48D9-BA6A-F5E42DD2596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F6EFCD09-65AB-4954-B70D-9EA45CF99A2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CF7C5D88-ED35-4250-88C1-11EFC76CB0F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FAA719EB-1F9C-4D79-A36C-0DF01B95C4D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725A988C-9953-4976-90BC-9761C899922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a:extLst>
            <a:ext uri="{FF2B5EF4-FFF2-40B4-BE49-F238E27FC236}">
              <a16:creationId xmlns:a16="http://schemas.microsoft.com/office/drawing/2014/main" id="{DA1EE502-419E-4133-A69F-77890F7D7AF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a:extLst>
            <a:ext uri="{FF2B5EF4-FFF2-40B4-BE49-F238E27FC236}">
              <a16:creationId xmlns:a16="http://schemas.microsoft.com/office/drawing/2014/main" id="{3C78C9B1-2118-4297-A2CF-854916C10A7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a:extLst>
            <a:ext uri="{FF2B5EF4-FFF2-40B4-BE49-F238E27FC236}">
              <a16:creationId xmlns:a16="http://schemas.microsoft.com/office/drawing/2014/main" id="{59A67F78-406F-4954-9096-E078275AD87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a:extLst>
            <a:ext uri="{FF2B5EF4-FFF2-40B4-BE49-F238E27FC236}">
              <a16:creationId xmlns:a16="http://schemas.microsoft.com/office/drawing/2014/main" id="{4C8A36BA-2D9E-427F-B12E-1C6295C487B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5" name="テキスト ボックス 494">
          <a:extLst>
            <a:ext uri="{FF2B5EF4-FFF2-40B4-BE49-F238E27FC236}">
              <a16:creationId xmlns:a16="http://schemas.microsoft.com/office/drawing/2014/main" id="{406BC3AF-E2C1-43F0-80B0-927721D34143}"/>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a:extLst>
            <a:ext uri="{FF2B5EF4-FFF2-40B4-BE49-F238E27FC236}">
              <a16:creationId xmlns:a16="http://schemas.microsoft.com/office/drawing/2014/main" id="{3CC509BC-E6A4-44B2-AAD0-D2E95A23CB9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a:extLst>
            <a:ext uri="{FF2B5EF4-FFF2-40B4-BE49-F238E27FC236}">
              <a16:creationId xmlns:a16="http://schemas.microsoft.com/office/drawing/2014/main" id="{EF81CBC9-31B5-48EB-AD97-FA935887DC2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a:extLst>
            <a:ext uri="{FF2B5EF4-FFF2-40B4-BE49-F238E27FC236}">
              <a16:creationId xmlns:a16="http://schemas.microsoft.com/office/drawing/2014/main" id="{D5289CA9-29D2-4D5E-B2A2-1469119B7D9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a:extLst>
            <a:ext uri="{FF2B5EF4-FFF2-40B4-BE49-F238E27FC236}">
              <a16:creationId xmlns:a16="http://schemas.microsoft.com/office/drawing/2014/main" id="{9EE06244-090E-4174-80A1-B1C6EE8A14A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a:extLst>
            <a:ext uri="{FF2B5EF4-FFF2-40B4-BE49-F238E27FC236}">
              <a16:creationId xmlns:a16="http://schemas.microsoft.com/office/drawing/2014/main" id="{8670943D-5245-4E9A-9042-3DF491DBFFB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a:extLst>
            <a:ext uri="{FF2B5EF4-FFF2-40B4-BE49-F238E27FC236}">
              <a16:creationId xmlns:a16="http://schemas.microsoft.com/office/drawing/2014/main" id="{609CE619-EC5D-4065-84AE-13882F281F9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a:extLst>
            <a:ext uri="{FF2B5EF4-FFF2-40B4-BE49-F238E27FC236}">
              <a16:creationId xmlns:a16="http://schemas.microsoft.com/office/drawing/2014/main" id="{2EDE7784-6003-43F8-B46F-845E9D1F194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a:extLst>
            <a:ext uri="{FF2B5EF4-FFF2-40B4-BE49-F238E27FC236}">
              <a16:creationId xmlns:a16="http://schemas.microsoft.com/office/drawing/2014/main" id="{ED869A6C-067C-424E-B0DC-DAEFAC23812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a:extLst>
            <a:ext uri="{FF2B5EF4-FFF2-40B4-BE49-F238E27FC236}">
              <a16:creationId xmlns:a16="http://schemas.microsoft.com/office/drawing/2014/main" id="{21F99CE3-6D31-4FF8-BC4A-1A07E53EDA6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5" name="テキスト ボックス 504">
          <a:extLst>
            <a:ext uri="{FF2B5EF4-FFF2-40B4-BE49-F238E27FC236}">
              <a16:creationId xmlns:a16="http://schemas.microsoft.com/office/drawing/2014/main" id="{93427D10-208A-46AF-9FF0-1A00EA67D2FE}"/>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FC088300-EE96-4CE2-A803-5192F3B8A86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42647DC4-271F-46B7-8778-C011FEA2DA15}"/>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D742C0A9-A2E0-4641-80DC-9C005CD5B9C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45176</xdr:rowOff>
    </xdr:from>
    <xdr:to>
      <xdr:col>85</xdr:col>
      <xdr:colOff>126364</xdr:colOff>
      <xdr:row>41</xdr:row>
      <xdr:rowOff>51707</xdr:rowOff>
    </xdr:to>
    <xdr:cxnSp macro="">
      <xdr:nvCxnSpPr>
        <xdr:cNvPr id="509" name="直線コネクタ 508">
          <a:extLst>
            <a:ext uri="{FF2B5EF4-FFF2-40B4-BE49-F238E27FC236}">
              <a16:creationId xmlns:a16="http://schemas.microsoft.com/office/drawing/2014/main" id="{DBA79636-DB15-4F1C-B924-4356E0DB9BF7}"/>
            </a:ext>
          </a:extLst>
        </xdr:cNvPr>
        <xdr:cNvCxnSpPr/>
      </xdr:nvCxnSpPr>
      <xdr:spPr>
        <a:xfrm flipV="1">
          <a:off x="16318864" y="570302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55534</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BDADF443-C143-4C24-A658-B3A033B15497}"/>
            </a:ext>
          </a:extLst>
        </xdr:cNvPr>
        <xdr:cNvSpPr txBox="1"/>
      </xdr:nvSpPr>
      <xdr:spPr>
        <a:xfrm>
          <a:off x="163576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51707</xdr:rowOff>
    </xdr:from>
    <xdr:to>
      <xdr:col>86</xdr:col>
      <xdr:colOff>25400</xdr:colOff>
      <xdr:row>41</xdr:row>
      <xdr:rowOff>51707</xdr:rowOff>
    </xdr:to>
    <xdr:cxnSp macro="">
      <xdr:nvCxnSpPr>
        <xdr:cNvPr id="511" name="直線コネクタ 510">
          <a:extLst>
            <a:ext uri="{FF2B5EF4-FFF2-40B4-BE49-F238E27FC236}">
              <a16:creationId xmlns:a16="http://schemas.microsoft.com/office/drawing/2014/main" id="{83A264A2-DE1F-4128-AA54-5D11E7648022}"/>
            </a:ext>
          </a:extLst>
        </xdr:cNvPr>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163303</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97E0C1EF-F1AF-4F5B-9E53-0EA2ABAB5859}"/>
            </a:ext>
          </a:extLst>
        </xdr:cNvPr>
        <xdr:cNvSpPr txBox="1"/>
      </xdr:nvSpPr>
      <xdr:spPr>
        <a:xfrm>
          <a:off x="16357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45176</xdr:rowOff>
    </xdr:from>
    <xdr:to>
      <xdr:col>86</xdr:col>
      <xdr:colOff>25400</xdr:colOff>
      <xdr:row>33</xdr:row>
      <xdr:rowOff>45176</xdr:rowOff>
    </xdr:to>
    <xdr:cxnSp macro="">
      <xdr:nvCxnSpPr>
        <xdr:cNvPr id="513" name="直線コネクタ 512">
          <a:extLst>
            <a:ext uri="{FF2B5EF4-FFF2-40B4-BE49-F238E27FC236}">
              <a16:creationId xmlns:a16="http://schemas.microsoft.com/office/drawing/2014/main" id="{1DD5D45F-7953-481D-A9F1-26D9ECF0F703}"/>
            </a:ext>
          </a:extLst>
        </xdr:cNvPr>
        <xdr:cNvCxnSpPr/>
      </xdr:nvCxnSpPr>
      <xdr:spPr>
        <a:xfrm>
          <a:off x="16230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36F6F480-E5FE-495D-B4A9-6B8A8AF85984}"/>
            </a:ext>
          </a:extLst>
        </xdr:cNvPr>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15" name="フローチャート: 判断 514">
          <a:extLst>
            <a:ext uri="{FF2B5EF4-FFF2-40B4-BE49-F238E27FC236}">
              <a16:creationId xmlns:a16="http://schemas.microsoft.com/office/drawing/2014/main" id="{2FE0E393-BF2A-4E03-86DF-0D57F7B9EC7A}"/>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61323</xdr:rowOff>
    </xdr:from>
    <xdr:to>
      <xdr:col>81</xdr:col>
      <xdr:colOff>101600</xdr:colOff>
      <xdr:row>38</xdr:row>
      <xdr:rowOff>162923</xdr:rowOff>
    </xdr:to>
    <xdr:sp macro="" textlink="">
      <xdr:nvSpPr>
        <xdr:cNvPr id="516" name="フローチャート: 判断 515">
          <a:extLst>
            <a:ext uri="{FF2B5EF4-FFF2-40B4-BE49-F238E27FC236}">
              <a16:creationId xmlns:a16="http://schemas.microsoft.com/office/drawing/2014/main" id="{D41EFD3E-2137-46EA-8407-FFAD9A8D2AB1}"/>
            </a:ext>
          </a:extLst>
        </xdr:cNvPr>
        <xdr:cNvSpPr/>
      </xdr:nvSpPr>
      <xdr:spPr>
        <a:xfrm>
          <a:off x="15430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517" name="フローチャート: 判断 516">
          <a:extLst>
            <a:ext uri="{FF2B5EF4-FFF2-40B4-BE49-F238E27FC236}">
              <a16:creationId xmlns:a16="http://schemas.microsoft.com/office/drawing/2014/main" id="{E161AC8E-9477-4F2A-A488-C55E586EA4FA}"/>
            </a:ext>
          </a:extLst>
        </xdr:cNvPr>
        <xdr:cNvSpPr/>
      </xdr:nvSpPr>
      <xdr:spPr>
        <a:xfrm>
          <a:off x="14541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97246</xdr:rowOff>
    </xdr:from>
    <xdr:to>
      <xdr:col>72</xdr:col>
      <xdr:colOff>38100</xdr:colOff>
      <xdr:row>39</xdr:row>
      <xdr:rowOff>27396</xdr:rowOff>
    </xdr:to>
    <xdr:sp macro="" textlink="">
      <xdr:nvSpPr>
        <xdr:cNvPr id="518" name="フローチャート: 判断 517">
          <a:extLst>
            <a:ext uri="{FF2B5EF4-FFF2-40B4-BE49-F238E27FC236}">
              <a16:creationId xmlns:a16="http://schemas.microsoft.com/office/drawing/2014/main" id="{179C33F8-BC16-421A-A0CD-230717DEB745}"/>
            </a:ext>
          </a:extLst>
        </xdr:cNvPr>
        <xdr:cNvSpPr/>
      </xdr:nvSpPr>
      <xdr:spPr>
        <a:xfrm>
          <a:off x="13652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19" name="フローチャート: 判断 518">
          <a:extLst>
            <a:ext uri="{FF2B5EF4-FFF2-40B4-BE49-F238E27FC236}">
              <a16:creationId xmlns:a16="http://schemas.microsoft.com/office/drawing/2014/main" id="{34EC3A34-29B0-4542-A746-1CEEFF6988C8}"/>
            </a:ext>
          </a:extLst>
        </xdr:cNvPr>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EA07ED3A-DC20-4E08-B6A6-C023BD025FC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A7AB7C31-C3B6-4621-A4AC-57A036E551C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B204A6CE-4C09-4634-A90C-36F6C2C9EBA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6129D82B-8E8E-48F2-A519-88F1A956726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57B20339-EF67-4E4D-A460-01AAA97B0E0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66222</xdr:rowOff>
    </xdr:from>
    <xdr:to>
      <xdr:col>85</xdr:col>
      <xdr:colOff>177800</xdr:colOff>
      <xdr:row>37</xdr:row>
      <xdr:rowOff>167822</xdr:rowOff>
    </xdr:to>
    <xdr:sp macro="" textlink="">
      <xdr:nvSpPr>
        <xdr:cNvPr id="525" name="楕円 524">
          <a:extLst>
            <a:ext uri="{FF2B5EF4-FFF2-40B4-BE49-F238E27FC236}">
              <a16:creationId xmlns:a16="http://schemas.microsoft.com/office/drawing/2014/main" id="{DEA7CC0E-6972-4AC9-926F-8B59FC3CD648}"/>
            </a:ext>
          </a:extLst>
        </xdr:cNvPr>
        <xdr:cNvSpPr/>
      </xdr:nvSpPr>
      <xdr:spPr>
        <a:xfrm>
          <a:off x="162687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89099</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F8630519-855D-4D3F-B2A7-EF4F3EE0A4C6}"/>
            </a:ext>
          </a:extLst>
        </xdr:cNvPr>
        <xdr:cNvSpPr txBox="1"/>
      </xdr:nvSpPr>
      <xdr:spPr>
        <a:xfrm>
          <a:off x="16357600" y="626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17236</xdr:rowOff>
    </xdr:from>
    <xdr:to>
      <xdr:col>81</xdr:col>
      <xdr:colOff>101600</xdr:colOff>
      <xdr:row>37</xdr:row>
      <xdr:rowOff>118836</xdr:rowOff>
    </xdr:to>
    <xdr:sp macro="" textlink="">
      <xdr:nvSpPr>
        <xdr:cNvPr id="527" name="楕円 526">
          <a:extLst>
            <a:ext uri="{FF2B5EF4-FFF2-40B4-BE49-F238E27FC236}">
              <a16:creationId xmlns:a16="http://schemas.microsoft.com/office/drawing/2014/main" id="{A328C2F7-FCAD-4711-8D59-0807370CAA62}"/>
            </a:ext>
          </a:extLst>
        </xdr:cNvPr>
        <xdr:cNvSpPr/>
      </xdr:nvSpPr>
      <xdr:spPr>
        <a:xfrm>
          <a:off x="15430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68036</xdr:rowOff>
    </xdr:from>
    <xdr:to>
      <xdr:col>85</xdr:col>
      <xdr:colOff>127000</xdr:colOff>
      <xdr:row>37</xdr:row>
      <xdr:rowOff>117022</xdr:rowOff>
    </xdr:to>
    <xdr:cxnSp macro="">
      <xdr:nvCxnSpPr>
        <xdr:cNvPr id="528" name="直線コネクタ 527">
          <a:extLst>
            <a:ext uri="{FF2B5EF4-FFF2-40B4-BE49-F238E27FC236}">
              <a16:creationId xmlns:a16="http://schemas.microsoft.com/office/drawing/2014/main" id="{1ABCE3E7-BD1B-402D-997B-F11B7592185B}"/>
            </a:ext>
          </a:extLst>
        </xdr:cNvPr>
        <xdr:cNvCxnSpPr/>
      </xdr:nvCxnSpPr>
      <xdr:spPr>
        <a:xfrm>
          <a:off x="15481300" y="641168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126637</xdr:rowOff>
    </xdr:from>
    <xdr:to>
      <xdr:col>76</xdr:col>
      <xdr:colOff>165100</xdr:colOff>
      <xdr:row>37</xdr:row>
      <xdr:rowOff>56787</xdr:rowOff>
    </xdr:to>
    <xdr:sp macro="" textlink="">
      <xdr:nvSpPr>
        <xdr:cNvPr id="529" name="楕円 528">
          <a:extLst>
            <a:ext uri="{FF2B5EF4-FFF2-40B4-BE49-F238E27FC236}">
              <a16:creationId xmlns:a16="http://schemas.microsoft.com/office/drawing/2014/main" id="{6E1D8767-8133-4956-BEFC-9E05B9B1D10F}"/>
            </a:ext>
          </a:extLst>
        </xdr:cNvPr>
        <xdr:cNvSpPr/>
      </xdr:nvSpPr>
      <xdr:spPr>
        <a:xfrm>
          <a:off x="14541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5987</xdr:rowOff>
    </xdr:from>
    <xdr:to>
      <xdr:col>81</xdr:col>
      <xdr:colOff>50800</xdr:colOff>
      <xdr:row>37</xdr:row>
      <xdr:rowOff>68036</xdr:rowOff>
    </xdr:to>
    <xdr:cxnSp macro="">
      <xdr:nvCxnSpPr>
        <xdr:cNvPr id="530" name="直線コネクタ 529">
          <a:extLst>
            <a:ext uri="{FF2B5EF4-FFF2-40B4-BE49-F238E27FC236}">
              <a16:creationId xmlns:a16="http://schemas.microsoft.com/office/drawing/2014/main" id="{69FD9CDA-1602-4A4F-BF9E-C65E6BB43534}"/>
            </a:ext>
          </a:extLst>
        </xdr:cNvPr>
        <xdr:cNvCxnSpPr/>
      </xdr:nvCxnSpPr>
      <xdr:spPr>
        <a:xfrm>
          <a:off x="14592300" y="634963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90714</xdr:rowOff>
    </xdr:from>
    <xdr:to>
      <xdr:col>72</xdr:col>
      <xdr:colOff>38100</xdr:colOff>
      <xdr:row>37</xdr:row>
      <xdr:rowOff>20864</xdr:rowOff>
    </xdr:to>
    <xdr:sp macro="" textlink="">
      <xdr:nvSpPr>
        <xdr:cNvPr id="531" name="楕円 530">
          <a:extLst>
            <a:ext uri="{FF2B5EF4-FFF2-40B4-BE49-F238E27FC236}">
              <a16:creationId xmlns:a16="http://schemas.microsoft.com/office/drawing/2014/main" id="{1AC91706-934A-49E2-AB5D-A79D46A50AA0}"/>
            </a:ext>
          </a:extLst>
        </xdr:cNvPr>
        <xdr:cNvSpPr/>
      </xdr:nvSpPr>
      <xdr:spPr>
        <a:xfrm>
          <a:off x="13652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141514</xdr:rowOff>
    </xdr:from>
    <xdr:to>
      <xdr:col>76</xdr:col>
      <xdr:colOff>114300</xdr:colOff>
      <xdr:row>37</xdr:row>
      <xdr:rowOff>5987</xdr:rowOff>
    </xdr:to>
    <xdr:cxnSp macro="">
      <xdr:nvCxnSpPr>
        <xdr:cNvPr id="532" name="直線コネクタ 531">
          <a:extLst>
            <a:ext uri="{FF2B5EF4-FFF2-40B4-BE49-F238E27FC236}">
              <a16:creationId xmlns:a16="http://schemas.microsoft.com/office/drawing/2014/main" id="{54E353E0-95EC-4543-97F9-4530C31FD0F6}"/>
            </a:ext>
          </a:extLst>
        </xdr:cNvPr>
        <xdr:cNvCxnSpPr/>
      </xdr:nvCxnSpPr>
      <xdr:spPr>
        <a:xfrm>
          <a:off x="13703300" y="63137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170724</xdr:rowOff>
    </xdr:from>
    <xdr:to>
      <xdr:col>67</xdr:col>
      <xdr:colOff>101600</xdr:colOff>
      <xdr:row>36</xdr:row>
      <xdr:rowOff>100874</xdr:rowOff>
    </xdr:to>
    <xdr:sp macro="" textlink="">
      <xdr:nvSpPr>
        <xdr:cNvPr id="533" name="楕円 532">
          <a:extLst>
            <a:ext uri="{FF2B5EF4-FFF2-40B4-BE49-F238E27FC236}">
              <a16:creationId xmlns:a16="http://schemas.microsoft.com/office/drawing/2014/main" id="{DA12AA72-F2A3-478A-BD94-E93EAE204405}"/>
            </a:ext>
          </a:extLst>
        </xdr:cNvPr>
        <xdr:cNvSpPr/>
      </xdr:nvSpPr>
      <xdr:spPr>
        <a:xfrm>
          <a:off x="12763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50074</xdr:rowOff>
    </xdr:from>
    <xdr:to>
      <xdr:col>71</xdr:col>
      <xdr:colOff>177800</xdr:colOff>
      <xdr:row>36</xdr:row>
      <xdr:rowOff>141514</xdr:rowOff>
    </xdr:to>
    <xdr:cxnSp macro="">
      <xdr:nvCxnSpPr>
        <xdr:cNvPr id="534" name="直線コネクタ 533">
          <a:extLst>
            <a:ext uri="{FF2B5EF4-FFF2-40B4-BE49-F238E27FC236}">
              <a16:creationId xmlns:a16="http://schemas.microsoft.com/office/drawing/2014/main" id="{18F213EC-2878-4C8D-87BC-10646C66F9BD}"/>
            </a:ext>
          </a:extLst>
        </xdr:cNvPr>
        <xdr:cNvCxnSpPr/>
      </xdr:nvCxnSpPr>
      <xdr:spPr>
        <a:xfrm>
          <a:off x="12814300" y="622227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154050</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CFA04501-6D28-4764-840D-B689842E6977}"/>
            </a:ext>
          </a:extLst>
        </xdr:cNvPr>
        <xdr:cNvSpPr txBox="1"/>
      </xdr:nvSpPr>
      <xdr:spPr>
        <a:xfrm>
          <a:off x="15266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137721</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260A77FF-2003-4D12-B69D-0F3A7A2C2235}"/>
            </a:ext>
          </a:extLst>
        </xdr:cNvPr>
        <xdr:cNvSpPr txBox="1"/>
      </xdr:nvSpPr>
      <xdr:spPr>
        <a:xfrm>
          <a:off x="14389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18523</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08033ADD-4AE2-476C-8BB1-DEFBBD71B112}"/>
            </a:ext>
          </a:extLst>
        </xdr:cNvPr>
        <xdr:cNvSpPr txBox="1"/>
      </xdr:nvSpPr>
      <xdr:spPr>
        <a:xfrm>
          <a:off x="13500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D039BB84-A501-4479-B59D-445A93D62D8B}"/>
            </a:ext>
          </a:extLst>
        </xdr:cNvPr>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135363</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7B5A5919-B4BA-4B7E-9BA7-06E8087F10FF}"/>
            </a:ext>
          </a:extLst>
        </xdr:cNvPr>
        <xdr:cNvSpPr txBox="1"/>
      </xdr:nvSpPr>
      <xdr:spPr>
        <a:xfrm>
          <a:off x="15266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73314</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A1A9465F-9A98-4CCE-B03B-3F8F28A12617}"/>
            </a:ext>
          </a:extLst>
        </xdr:cNvPr>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37391</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16FF1415-5B76-4C4E-9F16-0D0B0F182833}"/>
            </a:ext>
          </a:extLst>
        </xdr:cNvPr>
        <xdr:cNvSpPr txBox="1"/>
      </xdr:nvSpPr>
      <xdr:spPr>
        <a:xfrm>
          <a:off x="13500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117401</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200B6E77-C1E9-4929-969C-3C2B3ED0BCED}"/>
            </a:ext>
          </a:extLst>
        </xdr:cNvPr>
        <xdr:cNvSpPr txBox="1"/>
      </xdr:nvSpPr>
      <xdr:spPr>
        <a:xfrm>
          <a:off x="126117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2E221781-B9A5-41B6-8171-A5A25793B6C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A8870651-8D6C-45E8-A7C0-D78C21BD9B4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AA7080AA-07A8-440F-AB82-3637D655459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E3D368BE-718D-44EB-965A-B431928F669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FF292057-CEE3-44A5-8FAA-35102254DCD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5081B343-7A2C-4F93-95D0-A0EFC8BB0A1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9ABCD034-94D8-49D8-903E-32367E5FC09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EE879550-F55B-4868-BDDA-FA30687C64C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B61769EE-5E70-4710-8131-6C456AA00DB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426B72D9-29C3-43C0-921C-DC0A914D94B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3" name="直線コネクタ 552">
          <a:extLst>
            <a:ext uri="{FF2B5EF4-FFF2-40B4-BE49-F238E27FC236}">
              <a16:creationId xmlns:a16="http://schemas.microsoft.com/office/drawing/2014/main" id="{FB8265A8-FB71-46EF-875E-A23015BFFC7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4" name="テキスト ボックス 553">
          <a:extLst>
            <a:ext uri="{FF2B5EF4-FFF2-40B4-BE49-F238E27FC236}">
              <a16:creationId xmlns:a16="http://schemas.microsoft.com/office/drawing/2014/main" id="{2F790220-5271-4796-A234-80ED170B21C3}"/>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5" name="直線コネクタ 554">
          <a:extLst>
            <a:ext uri="{FF2B5EF4-FFF2-40B4-BE49-F238E27FC236}">
              <a16:creationId xmlns:a16="http://schemas.microsoft.com/office/drawing/2014/main" id="{FCB84573-E6D2-46CC-A214-BEB273720D2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6" name="テキスト ボックス 555">
          <a:extLst>
            <a:ext uri="{FF2B5EF4-FFF2-40B4-BE49-F238E27FC236}">
              <a16:creationId xmlns:a16="http://schemas.microsoft.com/office/drawing/2014/main" id="{BDACFB10-B0E5-4380-982B-E712BDF6100A}"/>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7" name="直線コネクタ 556">
          <a:extLst>
            <a:ext uri="{FF2B5EF4-FFF2-40B4-BE49-F238E27FC236}">
              <a16:creationId xmlns:a16="http://schemas.microsoft.com/office/drawing/2014/main" id="{4D6D4894-3F4A-457F-9DC5-57FBAF44FAA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8" name="テキスト ボックス 557">
          <a:extLst>
            <a:ext uri="{FF2B5EF4-FFF2-40B4-BE49-F238E27FC236}">
              <a16:creationId xmlns:a16="http://schemas.microsoft.com/office/drawing/2014/main" id="{F78B9C05-3712-49EF-9D5D-B3F4EFD855F7}"/>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9" name="直線コネクタ 558">
          <a:extLst>
            <a:ext uri="{FF2B5EF4-FFF2-40B4-BE49-F238E27FC236}">
              <a16:creationId xmlns:a16="http://schemas.microsoft.com/office/drawing/2014/main" id="{65DAD391-AAD0-46A2-9EB8-BC8C9CEA1CD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0" name="テキスト ボックス 559">
          <a:extLst>
            <a:ext uri="{FF2B5EF4-FFF2-40B4-BE49-F238E27FC236}">
              <a16:creationId xmlns:a16="http://schemas.microsoft.com/office/drawing/2014/main" id="{3E41FA21-ACEF-4277-B000-F3A45E02B2D4}"/>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1" name="直線コネクタ 560">
          <a:extLst>
            <a:ext uri="{FF2B5EF4-FFF2-40B4-BE49-F238E27FC236}">
              <a16:creationId xmlns:a16="http://schemas.microsoft.com/office/drawing/2014/main" id="{91722978-BF5D-417C-BAA9-757F9BFAFC5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2" name="テキスト ボックス 561">
          <a:extLst>
            <a:ext uri="{FF2B5EF4-FFF2-40B4-BE49-F238E27FC236}">
              <a16:creationId xmlns:a16="http://schemas.microsoft.com/office/drawing/2014/main" id="{7D8D8E3E-E334-4573-9531-BCD5D8E007F9}"/>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3" name="直線コネクタ 562">
          <a:extLst>
            <a:ext uri="{FF2B5EF4-FFF2-40B4-BE49-F238E27FC236}">
              <a16:creationId xmlns:a16="http://schemas.microsoft.com/office/drawing/2014/main" id="{77E4CAE6-6AA4-4668-8671-B543DB67993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4" name="テキスト ボックス 563">
          <a:extLst>
            <a:ext uri="{FF2B5EF4-FFF2-40B4-BE49-F238E27FC236}">
              <a16:creationId xmlns:a16="http://schemas.microsoft.com/office/drawing/2014/main" id="{ED4D1CC8-10F6-4C2B-83FD-CC91171EA3D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E6B05846-CAF2-4BDE-9703-05FD155F6A1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a:extLst>
            <a:ext uri="{FF2B5EF4-FFF2-40B4-BE49-F238E27FC236}">
              <a16:creationId xmlns:a16="http://schemas.microsoft.com/office/drawing/2014/main" id="{8543F688-69B9-4040-B028-8308CBE5038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a:extLst>
            <a:ext uri="{FF2B5EF4-FFF2-40B4-BE49-F238E27FC236}">
              <a16:creationId xmlns:a16="http://schemas.microsoft.com/office/drawing/2014/main" id="{457B9A26-60B2-45BE-98FB-3CE4D5AD191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152400</xdr:rowOff>
    </xdr:from>
    <xdr:to>
      <xdr:col>116</xdr:col>
      <xdr:colOff>62864</xdr:colOff>
      <xdr:row>42</xdr:row>
      <xdr:rowOff>16328</xdr:rowOff>
    </xdr:to>
    <xdr:cxnSp macro="">
      <xdr:nvCxnSpPr>
        <xdr:cNvPr id="568" name="直線コネクタ 567">
          <a:extLst>
            <a:ext uri="{FF2B5EF4-FFF2-40B4-BE49-F238E27FC236}">
              <a16:creationId xmlns:a16="http://schemas.microsoft.com/office/drawing/2014/main" id="{7347A302-8ED1-4E5F-8A13-A8AAB17B144E}"/>
            </a:ext>
          </a:extLst>
        </xdr:cNvPr>
        <xdr:cNvCxnSpPr/>
      </xdr:nvCxnSpPr>
      <xdr:spPr>
        <a:xfrm flipV="1">
          <a:off x="22160864" y="56388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69" name="【認定こども園・幼稚園・保育所】&#10;一人当たり面積最小値テキスト">
          <a:extLst>
            <a:ext uri="{FF2B5EF4-FFF2-40B4-BE49-F238E27FC236}">
              <a16:creationId xmlns:a16="http://schemas.microsoft.com/office/drawing/2014/main" id="{727F8C1F-A9B0-42BD-8977-AEF941639B93}"/>
            </a:ext>
          </a:extLst>
        </xdr:cNvPr>
        <xdr:cNvSpPr txBox="1"/>
      </xdr:nvSpPr>
      <xdr:spPr>
        <a:xfrm>
          <a:off x="22199600"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70" name="直線コネクタ 569">
          <a:extLst>
            <a:ext uri="{FF2B5EF4-FFF2-40B4-BE49-F238E27FC236}">
              <a16:creationId xmlns:a16="http://schemas.microsoft.com/office/drawing/2014/main" id="{32B6A82B-C3B3-44EA-A85B-F9570F4AF202}"/>
            </a:ext>
          </a:extLst>
        </xdr:cNvPr>
        <xdr:cNvCxnSpPr/>
      </xdr:nvCxnSpPr>
      <xdr:spPr>
        <a:xfrm>
          <a:off x="22072600" y="721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99077</xdr:rowOff>
    </xdr:from>
    <xdr:ext cx="469744" cy="259045"/>
    <xdr:sp macro="" textlink="">
      <xdr:nvSpPr>
        <xdr:cNvPr id="571" name="【認定こども園・幼稚園・保育所】&#10;一人当たり面積最大値テキスト">
          <a:extLst>
            <a:ext uri="{FF2B5EF4-FFF2-40B4-BE49-F238E27FC236}">
              <a16:creationId xmlns:a16="http://schemas.microsoft.com/office/drawing/2014/main" id="{7BB07034-2DA6-4AD0-B666-60CE8D14B6F9}"/>
            </a:ext>
          </a:extLst>
        </xdr:cNvPr>
        <xdr:cNvSpPr txBox="1"/>
      </xdr:nvSpPr>
      <xdr:spPr>
        <a:xfrm>
          <a:off x="22199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152400</xdr:rowOff>
    </xdr:from>
    <xdr:to>
      <xdr:col>116</xdr:col>
      <xdr:colOff>152400</xdr:colOff>
      <xdr:row>32</xdr:row>
      <xdr:rowOff>152400</xdr:rowOff>
    </xdr:to>
    <xdr:cxnSp macro="">
      <xdr:nvCxnSpPr>
        <xdr:cNvPr id="572" name="直線コネクタ 571">
          <a:extLst>
            <a:ext uri="{FF2B5EF4-FFF2-40B4-BE49-F238E27FC236}">
              <a16:creationId xmlns:a16="http://schemas.microsoft.com/office/drawing/2014/main" id="{24C1F8C6-B167-4229-B971-E6CA73BF4332}"/>
            </a:ext>
          </a:extLst>
        </xdr:cNvPr>
        <xdr:cNvCxnSpPr/>
      </xdr:nvCxnSpPr>
      <xdr:spPr>
        <a:xfrm>
          <a:off x="22072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37392</xdr:rowOff>
    </xdr:from>
    <xdr:ext cx="469744" cy="259045"/>
    <xdr:sp macro="" textlink="">
      <xdr:nvSpPr>
        <xdr:cNvPr id="573" name="【認定こども園・幼稚園・保育所】&#10;一人当たり面積平均値テキスト">
          <a:extLst>
            <a:ext uri="{FF2B5EF4-FFF2-40B4-BE49-F238E27FC236}">
              <a16:creationId xmlns:a16="http://schemas.microsoft.com/office/drawing/2014/main" id="{968D5465-6967-4309-812F-C4DC8A81E0DF}"/>
            </a:ext>
          </a:extLst>
        </xdr:cNvPr>
        <xdr:cNvSpPr txBox="1"/>
      </xdr:nvSpPr>
      <xdr:spPr>
        <a:xfrm>
          <a:off x="22199600" y="6723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14515</xdr:rowOff>
    </xdr:from>
    <xdr:to>
      <xdr:col>116</xdr:col>
      <xdr:colOff>114300</xdr:colOff>
      <xdr:row>40</xdr:row>
      <xdr:rowOff>116115</xdr:rowOff>
    </xdr:to>
    <xdr:sp macro="" textlink="">
      <xdr:nvSpPr>
        <xdr:cNvPr id="574" name="フローチャート: 判断 573">
          <a:extLst>
            <a:ext uri="{FF2B5EF4-FFF2-40B4-BE49-F238E27FC236}">
              <a16:creationId xmlns:a16="http://schemas.microsoft.com/office/drawing/2014/main" id="{ADFB0991-2AD9-4543-85C0-765651A77EDE}"/>
            </a:ext>
          </a:extLst>
        </xdr:cNvPr>
        <xdr:cNvSpPr/>
      </xdr:nvSpPr>
      <xdr:spPr>
        <a:xfrm>
          <a:off x="221107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3628</xdr:rowOff>
    </xdr:from>
    <xdr:to>
      <xdr:col>112</xdr:col>
      <xdr:colOff>38100</xdr:colOff>
      <xdr:row>40</xdr:row>
      <xdr:rowOff>105228</xdr:rowOff>
    </xdr:to>
    <xdr:sp macro="" textlink="">
      <xdr:nvSpPr>
        <xdr:cNvPr id="575" name="フローチャート: 判断 574">
          <a:extLst>
            <a:ext uri="{FF2B5EF4-FFF2-40B4-BE49-F238E27FC236}">
              <a16:creationId xmlns:a16="http://schemas.microsoft.com/office/drawing/2014/main" id="{B159D702-2F75-48FC-A773-C8969469959D}"/>
            </a:ext>
          </a:extLst>
        </xdr:cNvPr>
        <xdr:cNvSpPr/>
      </xdr:nvSpPr>
      <xdr:spPr>
        <a:xfrm>
          <a:off x="21272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3628</xdr:rowOff>
    </xdr:from>
    <xdr:to>
      <xdr:col>107</xdr:col>
      <xdr:colOff>101600</xdr:colOff>
      <xdr:row>40</xdr:row>
      <xdr:rowOff>105228</xdr:rowOff>
    </xdr:to>
    <xdr:sp macro="" textlink="">
      <xdr:nvSpPr>
        <xdr:cNvPr id="576" name="フローチャート: 判断 575">
          <a:extLst>
            <a:ext uri="{FF2B5EF4-FFF2-40B4-BE49-F238E27FC236}">
              <a16:creationId xmlns:a16="http://schemas.microsoft.com/office/drawing/2014/main" id="{A424D56F-B1A3-4C7B-94AB-BFF2966B1561}"/>
            </a:ext>
          </a:extLst>
        </xdr:cNvPr>
        <xdr:cNvSpPr/>
      </xdr:nvSpPr>
      <xdr:spPr>
        <a:xfrm>
          <a:off x="20383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164193</xdr:rowOff>
    </xdr:from>
    <xdr:to>
      <xdr:col>102</xdr:col>
      <xdr:colOff>165100</xdr:colOff>
      <xdr:row>40</xdr:row>
      <xdr:rowOff>94343</xdr:rowOff>
    </xdr:to>
    <xdr:sp macro="" textlink="">
      <xdr:nvSpPr>
        <xdr:cNvPr id="577" name="フローチャート: 判断 576">
          <a:extLst>
            <a:ext uri="{FF2B5EF4-FFF2-40B4-BE49-F238E27FC236}">
              <a16:creationId xmlns:a16="http://schemas.microsoft.com/office/drawing/2014/main" id="{500E9E0F-B44B-44ED-9924-E542CA6DFF04}"/>
            </a:ext>
          </a:extLst>
        </xdr:cNvPr>
        <xdr:cNvSpPr/>
      </xdr:nvSpPr>
      <xdr:spPr>
        <a:xfrm>
          <a:off x="19494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153307</xdr:rowOff>
    </xdr:from>
    <xdr:to>
      <xdr:col>98</xdr:col>
      <xdr:colOff>38100</xdr:colOff>
      <xdr:row>40</xdr:row>
      <xdr:rowOff>83457</xdr:rowOff>
    </xdr:to>
    <xdr:sp macro="" textlink="">
      <xdr:nvSpPr>
        <xdr:cNvPr id="578" name="フローチャート: 判断 577">
          <a:extLst>
            <a:ext uri="{FF2B5EF4-FFF2-40B4-BE49-F238E27FC236}">
              <a16:creationId xmlns:a16="http://schemas.microsoft.com/office/drawing/2014/main" id="{86379255-2679-418B-AA33-2D938450C6FA}"/>
            </a:ext>
          </a:extLst>
        </xdr:cNvPr>
        <xdr:cNvSpPr/>
      </xdr:nvSpPr>
      <xdr:spPr>
        <a:xfrm>
          <a:off x="18605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8D134466-31A1-4175-AE4B-5A45C6DCEEC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142041E3-FFC8-482E-9346-15771C4F053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82917DE0-FE9D-47AD-ABAD-E19F3E07F33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5104D803-1429-43ED-BC50-E11DA24C42F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4C7C3388-3A73-401C-9012-6B381192DB9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71665</xdr:rowOff>
    </xdr:from>
    <xdr:to>
      <xdr:col>116</xdr:col>
      <xdr:colOff>114300</xdr:colOff>
      <xdr:row>42</xdr:row>
      <xdr:rowOff>1815</xdr:rowOff>
    </xdr:to>
    <xdr:sp macro="" textlink="">
      <xdr:nvSpPr>
        <xdr:cNvPr id="584" name="楕円 583">
          <a:extLst>
            <a:ext uri="{FF2B5EF4-FFF2-40B4-BE49-F238E27FC236}">
              <a16:creationId xmlns:a16="http://schemas.microsoft.com/office/drawing/2014/main" id="{01752181-ABBE-4391-80D6-9642D454A861}"/>
            </a:ext>
          </a:extLst>
        </xdr:cNvPr>
        <xdr:cNvSpPr/>
      </xdr:nvSpPr>
      <xdr:spPr>
        <a:xfrm>
          <a:off x="22110700" y="710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158042</xdr:rowOff>
    </xdr:from>
    <xdr:ext cx="469744" cy="259045"/>
    <xdr:sp macro="" textlink="">
      <xdr:nvSpPr>
        <xdr:cNvPr id="585" name="【認定こども園・幼稚園・保育所】&#10;一人当たり面積該当値テキスト">
          <a:extLst>
            <a:ext uri="{FF2B5EF4-FFF2-40B4-BE49-F238E27FC236}">
              <a16:creationId xmlns:a16="http://schemas.microsoft.com/office/drawing/2014/main" id="{31EAF7CA-6F5E-475A-882B-E881B2E2C684}"/>
            </a:ext>
          </a:extLst>
        </xdr:cNvPr>
        <xdr:cNvSpPr txBox="1"/>
      </xdr:nvSpPr>
      <xdr:spPr>
        <a:xfrm>
          <a:off x="22199600" y="70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60778</xdr:rowOff>
    </xdr:from>
    <xdr:to>
      <xdr:col>112</xdr:col>
      <xdr:colOff>38100</xdr:colOff>
      <xdr:row>41</xdr:row>
      <xdr:rowOff>162378</xdr:rowOff>
    </xdr:to>
    <xdr:sp macro="" textlink="">
      <xdr:nvSpPr>
        <xdr:cNvPr id="586" name="楕円 585">
          <a:extLst>
            <a:ext uri="{FF2B5EF4-FFF2-40B4-BE49-F238E27FC236}">
              <a16:creationId xmlns:a16="http://schemas.microsoft.com/office/drawing/2014/main" id="{1372B8D5-CEE0-4C0B-A6F4-5CA27C1DB86C}"/>
            </a:ext>
          </a:extLst>
        </xdr:cNvPr>
        <xdr:cNvSpPr/>
      </xdr:nvSpPr>
      <xdr:spPr>
        <a:xfrm>
          <a:off x="21272500" y="70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111578</xdr:rowOff>
    </xdr:from>
    <xdr:to>
      <xdr:col>116</xdr:col>
      <xdr:colOff>63500</xdr:colOff>
      <xdr:row>41</xdr:row>
      <xdr:rowOff>122465</xdr:rowOff>
    </xdr:to>
    <xdr:cxnSp macro="">
      <xdr:nvCxnSpPr>
        <xdr:cNvPr id="587" name="直線コネクタ 586">
          <a:extLst>
            <a:ext uri="{FF2B5EF4-FFF2-40B4-BE49-F238E27FC236}">
              <a16:creationId xmlns:a16="http://schemas.microsoft.com/office/drawing/2014/main" id="{489106DB-9D1B-4C07-AC9A-6073EA589ACE}"/>
            </a:ext>
          </a:extLst>
        </xdr:cNvPr>
        <xdr:cNvCxnSpPr/>
      </xdr:nvCxnSpPr>
      <xdr:spPr>
        <a:xfrm>
          <a:off x="21323300" y="71410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49893</xdr:rowOff>
    </xdr:from>
    <xdr:to>
      <xdr:col>107</xdr:col>
      <xdr:colOff>101600</xdr:colOff>
      <xdr:row>41</xdr:row>
      <xdr:rowOff>151493</xdr:rowOff>
    </xdr:to>
    <xdr:sp macro="" textlink="">
      <xdr:nvSpPr>
        <xdr:cNvPr id="588" name="楕円 587">
          <a:extLst>
            <a:ext uri="{FF2B5EF4-FFF2-40B4-BE49-F238E27FC236}">
              <a16:creationId xmlns:a16="http://schemas.microsoft.com/office/drawing/2014/main" id="{A74EE4F6-6B9E-494D-B832-6D387F1C4592}"/>
            </a:ext>
          </a:extLst>
        </xdr:cNvPr>
        <xdr:cNvSpPr/>
      </xdr:nvSpPr>
      <xdr:spPr>
        <a:xfrm>
          <a:off x="20383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100693</xdr:rowOff>
    </xdr:from>
    <xdr:to>
      <xdr:col>111</xdr:col>
      <xdr:colOff>177800</xdr:colOff>
      <xdr:row>41</xdr:row>
      <xdr:rowOff>111578</xdr:rowOff>
    </xdr:to>
    <xdr:cxnSp macro="">
      <xdr:nvCxnSpPr>
        <xdr:cNvPr id="589" name="直線コネクタ 588">
          <a:extLst>
            <a:ext uri="{FF2B5EF4-FFF2-40B4-BE49-F238E27FC236}">
              <a16:creationId xmlns:a16="http://schemas.microsoft.com/office/drawing/2014/main" id="{F262A7C0-2CDC-4B39-BF18-0D486F7208F2}"/>
            </a:ext>
          </a:extLst>
        </xdr:cNvPr>
        <xdr:cNvCxnSpPr/>
      </xdr:nvCxnSpPr>
      <xdr:spPr>
        <a:xfrm>
          <a:off x="20434300" y="71301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39007</xdr:rowOff>
    </xdr:from>
    <xdr:to>
      <xdr:col>102</xdr:col>
      <xdr:colOff>165100</xdr:colOff>
      <xdr:row>41</xdr:row>
      <xdr:rowOff>140607</xdr:rowOff>
    </xdr:to>
    <xdr:sp macro="" textlink="">
      <xdr:nvSpPr>
        <xdr:cNvPr id="590" name="楕円 589">
          <a:extLst>
            <a:ext uri="{FF2B5EF4-FFF2-40B4-BE49-F238E27FC236}">
              <a16:creationId xmlns:a16="http://schemas.microsoft.com/office/drawing/2014/main" id="{D69B11B5-0915-411B-855A-1F400E0E2E52}"/>
            </a:ext>
          </a:extLst>
        </xdr:cNvPr>
        <xdr:cNvSpPr/>
      </xdr:nvSpPr>
      <xdr:spPr>
        <a:xfrm>
          <a:off x="19494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89807</xdr:rowOff>
    </xdr:from>
    <xdr:to>
      <xdr:col>107</xdr:col>
      <xdr:colOff>50800</xdr:colOff>
      <xdr:row>41</xdr:row>
      <xdr:rowOff>100693</xdr:rowOff>
    </xdr:to>
    <xdr:cxnSp macro="">
      <xdr:nvCxnSpPr>
        <xdr:cNvPr id="591" name="直線コネクタ 590">
          <a:extLst>
            <a:ext uri="{FF2B5EF4-FFF2-40B4-BE49-F238E27FC236}">
              <a16:creationId xmlns:a16="http://schemas.microsoft.com/office/drawing/2014/main" id="{65F725B8-9DD1-46C9-818B-957330B29B3F}"/>
            </a:ext>
          </a:extLst>
        </xdr:cNvPr>
        <xdr:cNvCxnSpPr/>
      </xdr:nvCxnSpPr>
      <xdr:spPr>
        <a:xfrm>
          <a:off x="19545300" y="71192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39007</xdr:rowOff>
    </xdr:from>
    <xdr:to>
      <xdr:col>98</xdr:col>
      <xdr:colOff>38100</xdr:colOff>
      <xdr:row>41</xdr:row>
      <xdr:rowOff>140607</xdr:rowOff>
    </xdr:to>
    <xdr:sp macro="" textlink="">
      <xdr:nvSpPr>
        <xdr:cNvPr id="592" name="楕円 591">
          <a:extLst>
            <a:ext uri="{FF2B5EF4-FFF2-40B4-BE49-F238E27FC236}">
              <a16:creationId xmlns:a16="http://schemas.microsoft.com/office/drawing/2014/main" id="{0E3E09D2-F6B2-4C66-A394-3FCE0F4D7A76}"/>
            </a:ext>
          </a:extLst>
        </xdr:cNvPr>
        <xdr:cNvSpPr/>
      </xdr:nvSpPr>
      <xdr:spPr>
        <a:xfrm>
          <a:off x="18605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89807</xdr:rowOff>
    </xdr:from>
    <xdr:to>
      <xdr:col>102</xdr:col>
      <xdr:colOff>114300</xdr:colOff>
      <xdr:row>41</xdr:row>
      <xdr:rowOff>89807</xdr:rowOff>
    </xdr:to>
    <xdr:cxnSp macro="">
      <xdr:nvCxnSpPr>
        <xdr:cNvPr id="593" name="直線コネクタ 592">
          <a:extLst>
            <a:ext uri="{FF2B5EF4-FFF2-40B4-BE49-F238E27FC236}">
              <a16:creationId xmlns:a16="http://schemas.microsoft.com/office/drawing/2014/main" id="{3B49125A-0111-4966-BBD3-6E73053A0F60}"/>
            </a:ext>
          </a:extLst>
        </xdr:cNvPr>
        <xdr:cNvCxnSpPr/>
      </xdr:nvCxnSpPr>
      <xdr:spPr>
        <a:xfrm>
          <a:off x="18656300" y="711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121755</xdr:rowOff>
    </xdr:from>
    <xdr:ext cx="469744" cy="259045"/>
    <xdr:sp macro="" textlink="">
      <xdr:nvSpPr>
        <xdr:cNvPr id="594" name="n_1aveValue【認定こども園・幼稚園・保育所】&#10;一人当たり面積">
          <a:extLst>
            <a:ext uri="{FF2B5EF4-FFF2-40B4-BE49-F238E27FC236}">
              <a16:creationId xmlns:a16="http://schemas.microsoft.com/office/drawing/2014/main" id="{DDC907EA-7F90-430C-BF04-84524280FF51}"/>
            </a:ext>
          </a:extLst>
        </xdr:cNvPr>
        <xdr:cNvSpPr txBox="1"/>
      </xdr:nvSpPr>
      <xdr:spPr>
        <a:xfrm>
          <a:off x="21075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121755</xdr:rowOff>
    </xdr:from>
    <xdr:ext cx="469744" cy="259045"/>
    <xdr:sp macro="" textlink="">
      <xdr:nvSpPr>
        <xdr:cNvPr id="595" name="n_2aveValue【認定こども園・幼稚園・保育所】&#10;一人当たり面積">
          <a:extLst>
            <a:ext uri="{FF2B5EF4-FFF2-40B4-BE49-F238E27FC236}">
              <a16:creationId xmlns:a16="http://schemas.microsoft.com/office/drawing/2014/main" id="{E4BF16BD-978E-4E80-AF69-19109EB7184F}"/>
            </a:ext>
          </a:extLst>
        </xdr:cNvPr>
        <xdr:cNvSpPr txBox="1"/>
      </xdr:nvSpPr>
      <xdr:spPr>
        <a:xfrm>
          <a:off x="20199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110870</xdr:rowOff>
    </xdr:from>
    <xdr:ext cx="469744" cy="259045"/>
    <xdr:sp macro="" textlink="">
      <xdr:nvSpPr>
        <xdr:cNvPr id="596" name="n_3aveValue【認定こども園・幼稚園・保育所】&#10;一人当たり面積">
          <a:extLst>
            <a:ext uri="{FF2B5EF4-FFF2-40B4-BE49-F238E27FC236}">
              <a16:creationId xmlns:a16="http://schemas.microsoft.com/office/drawing/2014/main" id="{8097C2F6-076A-4E32-9C19-E0C453B8AB55}"/>
            </a:ext>
          </a:extLst>
        </xdr:cNvPr>
        <xdr:cNvSpPr txBox="1"/>
      </xdr:nvSpPr>
      <xdr:spPr>
        <a:xfrm>
          <a:off x="19310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99984</xdr:rowOff>
    </xdr:from>
    <xdr:ext cx="469744" cy="259045"/>
    <xdr:sp macro="" textlink="">
      <xdr:nvSpPr>
        <xdr:cNvPr id="597" name="n_4aveValue【認定こども園・幼稚園・保育所】&#10;一人当たり面積">
          <a:extLst>
            <a:ext uri="{FF2B5EF4-FFF2-40B4-BE49-F238E27FC236}">
              <a16:creationId xmlns:a16="http://schemas.microsoft.com/office/drawing/2014/main" id="{668F8B90-5057-4804-B518-0707E2021361}"/>
            </a:ext>
          </a:extLst>
        </xdr:cNvPr>
        <xdr:cNvSpPr txBox="1"/>
      </xdr:nvSpPr>
      <xdr:spPr>
        <a:xfrm>
          <a:off x="18421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153505</xdr:rowOff>
    </xdr:from>
    <xdr:ext cx="469744" cy="259045"/>
    <xdr:sp macro="" textlink="">
      <xdr:nvSpPr>
        <xdr:cNvPr id="598" name="n_1mainValue【認定こども園・幼稚園・保育所】&#10;一人当たり面積">
          <a:extLst>
            <a:ext uri="{FF2B5EF4-FFF2-40B4-BE49-F238E27FC236}">
              <a16:creationId xmlns:a16="http://schemas.microsoft.com/office/drawing/2014/main" id="{FB12F5C2-A3C4-454E-AC3A-A3B03D7AFF23}"/>
            </a:ext>
          </a:extLst>
        </xdr:cNvPr>
        <xdr:cNvSpPr txBox="1"/>
      </xdr:nvSpPr>
      <xdr:spPr>
        <a:xfrm>
          <a:off x="21075727" y="718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142620</xdr:rowOff>
    </xdr:from>
    <xdr:ext cx="469744" cy="259045"/>
    <xdr:sp macro="" textlink="">
      <xdr:nvSpPr>
        <xdr:cNvPr id="599" name="n_2mainValue【認定こども園・幼稚園・保育所】&#10;一人当たり面積">
          <a:extLst>
            <a:ext uri="{FF2B5EF4-FFF2-40B4-BE49-F238E27FC236}">
              <a16:creationId xmlns:a16="http://schemas.microsoft.com/office/drawing/2014/main" id="{061427F8-42BD-4A8C-97F1-90A1F2C1AD61}"/>
            </a:ext>
          </a:extLst>
        </xdr:cNvPr>
        <xdr:cNvSpPr txBox="1"/>
      </xdr:nvSpPr>
      <xdr:spPr>
        <a:xfrm>
          <a:off x="20199427" y="717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131734</xdr:rowOff>
    </xdr:from>
    <xdr:ext cx="469744" cy="259045"/>
    <xdr:sp macro="" textlink="">
      <xdr:nvSpPr>
        <xdr:cNvPr id="600" name="n_3mainValue【認定こども園・幼稚園・保育所】&#10;一人当たり面積">
          <a:extLst>
            <a:ext uri="{FF2B5EF4-FFF2-40B4-BE49-F238E27FC236}">
              <a16:creationId xmlns:a16="http://schemas.microsoft.com/office/drawing/2014/main" id="{B296BCA3-636A-4C0B-8920-A7465B484D84}"/>
            </a:ext>
          </a:extLst>
        </xdr:cNvPr>
        <xdr:cNvSpPr txBox="1"/>
      </xdr:nvSpPr>
      <xdr:spPr>
        <a:xfrm>
          <a:off x="193104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131734</xdr:rowOff>
    </xdr:from>
    <xdr:ext cx="469744" cy="259045"/>
    <xdr:sp macro="" textlink="">
      <xdr:nvSpPr>
        <xdr:cNvPr id="601" name="n_4mainValue【認定こども園・幼稚園・保育所】&#10;一人当たり面積">
          <a:extLst>
            <a:ext uri="{FF2B5EF4-FFF2-40B4-BE49-F238E27FC236}">
              <a16:creationId xmlns:a16="http://schemas.microsoft.com/office/drawing/2014/main" id="{61E5C3E4-CC20-4F43-B13D-9FC19E028221}"/>
            </a:ext>
          </a:extLst>
        </xdr:cNvPr>
        <xdr:cNvSpPr txBox="1"/>
      </xdr:nvSpPr>
      <xdr:spPr>
        <a:xfrm>
          <a:off x="184214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B2494703-3363-44D6-8064-E14DEA668BD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5C513A74-8EA4-4538-85DA-208F58C6134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799DCC2B-A4E2-44E1-8C72-92EEB4B2463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71442B46-ABD0-4582-BDD7-C445C49C7D7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FCAC54BE-4E91-421B-A46B-77E68D0FC89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9CC6059A-97FD-4270-99DE-5B607DD477A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BEA30FE9-59D3-4739-B9B6-FF80297097B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1886115E-BB20-4111-B177-913F340CE15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E384B7FC-AB8A-4006-8EC7-93F0A51E4A5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1ED6FF61-C9D1-4595-A7AC-DA283F4111A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2" name="テキスト ボックス 611">
          <a:extLst>
            <a:ext uri="{FF2B5EF4-FFF2-40B4-BE49-F238E27FC236}">
              <a16:creationId xmlns:a16="http://schemas.microsoft.com/office/drawing/2014/main" id="{C73C9F09-304C-4D1A-8AE9-93D6CFCCAD2C}"/>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a:extLst>
            <a:ext uri="{FF2B5EF4-FFF2-40B4-BE49-F238E27FC236}">
              <a16:creationId xmlns:a16="http://schemas.microsoft.com/office/drawing/2014/main" id="{F2767D06-5C87-40B7-BD4B-C4ED4F95E5CB}"/>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4" name="テキスト ボックス 613">
          <a:extLst>
            <a:ext uri="{FF2B5EF4-FFF2-40B4-BE49-F238E27FC236}">
              <a16:creationId xmlns:a16="http://schemas.microsoft.com/office/drawing/2014/main" id="{46C7CEB7-1F60-4544-8B3C-3A2D5C009F09}"/>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a:extLst>
            <a:ext uri="{FF2B5EF4-FFF2-40B4-BE49-F238E27FC236}">
              <a16:creationId xmlns:a16="http://schemas.microsoft.com/office/drawing/2014/main" id="{95A4B80B-D1DE-419D-8171-29A4135A5FDB}"/>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a:extLst>
            <a:ext uri="{FF2B5EF4-FFF2-40B4-BE49-F238E27FC236}">
              <a16:creationId xmlns:a16="http://schemas.microsoft.com/office/drawing/2014/main" id="{3538C62D-8CC5-4ED6-AE30-D86188D7FB28}"/>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a:extLst>
            <a:ext uri="{FF2B5EF4-FFF2-40B4-BE49-F238E27FC236}">
              <a16:creationId xmlns:a16="http://schemas.microsoft.com/office/drawing/2014/main" id="{F63AE93A-6C26-456E-B1CE-CD6997DA6D06}"/>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a:extLst>
            <a:ext uri="{FF2B5EF4-FFF2-40B4-BE49-F238E27FC236}">
              <a16:creationId xmlns:a16="http://schemas.microsoft.com/office/drawing/2014/main" id="{573EFE46-9B8F-42A4-98E2-40EB33D5CB33}"/>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a:extLst>
            <a:ext uri="{FF2B5EF4-FFF2-40B4-BE49-F238E27FC236}">
              <a16:creationId xmlns:a16="http://schemas.microsoft.com/office/drawing/2014/main" id="{13B03EBC-BDF7-4331-AFFD-6B022C361443}"/>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a:extLst>
            <a:ext uri="{FF2B5EF4-FFF2-40B4-BE49-F238E27FC236}">
              <a16:creationId xmlns:a16="http://schemas.microsoft.com/office/drawing/2014/main" id="{991A23B6-0EF2-49F1-914F-3A90783A38F4}"/>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7CCCEC5E-82DC-4CA1-AC6B-86D629BF81E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2" name="テキスト ボックス 621">
          <a:extLst>
            <a:ext uri="{FF2B5EF4-FFF2-40B4-BE49-F238E27FC236}">
              <a16:creationId xmlns:a16="http://schemas.microsoft.com/office/drawing/2014/main" id="{DD27E34E-3805-4283-A5CA-FA756659E63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学校施設】&#10;有形固定資産減価償却率グラフ枠">
          <a:extLst>
            <a:ext uri="{FF2B5EF4-FFF2-40B4-BE49-F238E27FC236}">
              <a16:creationId xmlns:a16="http://schemas.microsoft.com/office/drawing/2014/main" id="{E17A850A-7128-44E6-A318-DDAA389002D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25146</xdr:rowOff>
    </xdr:from>
    <xdr:to>
      <xdr:col>85</xdr:col>
      <xdr:colOff>126364</xdr:colOff>
      <xdr:row>63</xdr:row>
      <xdr:rowOff>148590</xdr:rowOff>
    </xdr:to>
    <xdr:cxnSp macro="">
      <xdr:nvCxnSpPr>
        <xdr:cNvPr id="624" name="直線コネクタ 623">
          <a:extLst>
            <a:ext uri="{FF2B5EF4-FFF2-40B4-BE49-F238E27FC236}">
              <a16:creationId xmlns:a16="http://schemas.microsoft.com/office/drawing/2014/main" id="{A8DFFC3D-96BC-4CF8-BEF3-BC934883761D}"/>
            </a:ext>
          </a:extLst>
        </xdr:cNvPr>
        <xdr:cNvCxnSpPr/>
      </xdr:nvCxnSpPr>
      <xdr:spPr>
        <a:xfrm flipV="1">
          <a:off x="16318864" y="979779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625" name="【学校施設】&#10;有形固定資産減価償却率最小値テキスト">
          <a:extLst>
            <a:ext uri="{FF2B5EF4-FFF2-40B4-BE49-F238E27FC236}">
              <a16:creationId xmlns:a16="http://schemas.microsoft.com/office/drawing/2014/main" id="{91B9BAB4-1315-4058-8768-7AF75AF68569}"/>
            </a:ext>
          </a:extLst>
        </xdr:cNvPr>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626" name="直線コネクタ 625">
          <a:extLst>
            <a:ext uri="{FF2B5EF4-FFF2-40B4-BE49-F238E27FC236}">
              <a16:creationId xmlns:a16="http://schemas.microsoft.com/office/drawing/2014/main" id="{F4F105F4-B860-4079-ADE3-E05ED40078C1}"/>
            </a:ext>
          </a:extLst>
        </xdr:cNvPr>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143273</xdr:rowOff>
    </xdr:from>
    <xdr:ext cx="405111" cy="259045"/>
    <xdr:sp macro="" textlink="">
      <xdr:nvSpPr>
        <xdr:cNvPr id="627" name="【学校施設】&#10;有形固定資産減価償却率最大値テキスト">
          <a:extLst>
            <a:ext uri="{FF2B5EF4-FFF2-40B4-BE49-F238E27FC236}">
              <a16:creationId xmlns:a16="http://schemas.microsoft.com/office/drawing/2014/main" id="{21EAB8A1-2E9C-4699-A66F-197BC8853039}"/>
            </a:ext>
          </a:extLst>
        </xdr:cNvPr>
        <xdr:cNvSpPr txBox="1"/>
      </xdr:nvSpPr>
      <xdr:spPr>
        <a:xfrm>
          <a:off x="16357600" y="9573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25146</xdr:rowOff>
    </xdr:from>
    <xdr:to>
      <xdr:col>86</xdr:col>
      <xdr:colOff>25400</xdr:colOff>
      <xdr:row>57</xdr:row>
      <xdr:rowOff>25146</xdr:rowOff>
    </xdr:to>
    <xdr:cxnSp macro="">
      <xdr:nvCxnSpPr>
        <xdr:cNvPr id="628" name="直線コネクタ 627">
          <a:extLst>
            <a:ext uri="{FF2B5EF4-FFF2-40B4-BE49-F238E27FC236}">
              <a16:creationId xmlns:a16="http://schemas.microsoft.com/office/drawing/2014/main" id="{A039C7BE-9572-4D85-82D4-5AD629DA5DB2}"/>
            </a:ext>
          </a:extLst>
        </xdr:cNvPr>
        <xdr:cNvCxnSpPr/>
      </xdr:nvCxnSpPr>
      <xdr:spPr>
        <a:xfrm>
          <a:off x="16230600" y="979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629" name="【学校施設】&#10;有形固定資産減価償却率平均値テキスト">
          <a:extLst>
            <a:ext uri="{FF2B5EF4-FFF2-40B4-BE49-F238E27FC236}">
              <a16:creationId xmlns:a16="http://schemas.microsoft.com/office/drawing/2014/main" id="{9C7CC653-8612-44F8-8076-315A45CCE977}"/>
            </a:ext>
          </a:extLst>
        </xdr:cNvPr>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630" name="フローチャート: 判断 629">
          <a:extLst>
            <a:ext uri="{FF2B5EF4-FFF2-40B4-BE49-F238E27FC236}">
              <a16:creationId xmlns:a16="http://schemas.microsoft.com/office/drawing/2014/main" id="{B6DDEA2B-8F04-48F7-8FC1-DC0902361E0E}"/>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631" name="フローチャート: 判断 630">
          <a:extLst>
            <a:ext uri="{FF2B5EF4-FFF2-40B4-BE49-F238E27FC236}">
              <a16:creationId xmlns:a16="http://schemas.microsoft.com/office/drawing/2014/main" id="{2B41FAA7-54B1-4BB5-865C-2D6D23E47A85}"/>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26924</xdr:rowOff>
    </xdr:from>
    <xdr:to>
      <xdr:col>76</xdr:col>
      <xdr:colOff>165100</xdr:colOff>
      <xdr:row>60</xdr:row>
      <xdr:rowOff>128524</xdr:rowOff>
    </xdr:to>
    <xdr:sp macro="" textlink="">
      <xdr:nvSpPr>
        <xdr:cNvPr id="632" name="フローチャート: 判断 631">
          <a:extLst>
            <a:ext uri="{FF2B5EF4-FFF2-40B4-BE49-F238E27FC236}">
              <a16:creationId xmlns:a16="http://schemas.microsoft.com/office/drawing/2014/main" id="{4101AB7A-BB82-40C8-837D-BDEC776C9795}"/>
            </a:ext>
          </a:extLst>
        </xdr:cNvPr>
        <xdr:cNvSpPr/>
      </xdr:nvSpPr>
      <xdr:spPr>
        <a:xfrm>
          <a:off x="14541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170942</xdr:rowOff>
    </xdr:from>
    <xdr:to>
      <xdr:col>72</xdr:col>
      <xdr:colOff>38100</xdr:colOff>
      <xdr:row>60</xdr:row>
      <xdr:rowOff>101092</xdr:rowOff>
    </xdr:to>
    <xdr:sp macro="" textlink="">
      <xdr:nvSpPr>
        <xdr:cNvPr id="633" name="フローチャート: 判断 632">
          <a:extLst>
            <a:ext uri="{FF2B5EF4-FFF2-40B4-BE49-F238E27FC236}">
              <a16:creationId xmlns:a16="http://schemas.microsoft.com/office/drawing/2014/main" id="{0AACAD57-F5AD-4584-BDF2-BDC78F976B37}"/>
            </a:ext>
          </a:extLst>
        </xdr:cNvPr>
        <xdr:cNvSpPr/>
      </xdr:nvSpPr>
      <xdr:spPr>
        <a:xfrm>
          <a:off x="13652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161798</xdr:rowOff>
    </xdr:from>
    <xdr:to>
      <xdr:col>67</xdr:col>
      <xdr:colOff>101600</xdr:colOff>
      <xdr:row>60</xdr:row>
      <xdr:rowOff>91948</xdr:rowOff>
    </xdr:to>
    <xdr:sp macro="" textlink="">
      <xdr:nvSpPr>
        <xdr:cNvPr id="634" name="フローチャート: 判断 633">
          <a:extLst>
            <a:ext uri="{FF2B5EF4-FFF2-40B4-BE49-F238E27FC236}">
              <a16:creationId xmlns:a16="http://schemas.microsoft.com/office/drawing/2014/main" id="{17DF9418-2BC3-4308-8B8A-8F2139E75F15}"/>
            </a:ext>
          </a:extLst>
        </xdr:cNvPr>
        <xdr:cNvSpPr/>
      </xdr:nvSpPr>
      <xdr:spPr>
        <a:xfrm>
          <a:off x="12763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91CB13E1-F905-4384-AAF8-C012ABDBFFF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317BF592-F229-468C-9937-860FFED495C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64AAD701-0C36-4679-B4A9-9F247AE27A4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6D59EB57-5E21-44D2-B253-7F2474173C1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75927FE0-79C2-4EE5-8567-949672AAA5F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640" name="楕円 639">
          <a:extLst>
            <a:ext uri="{FF2B5EF4-FFF2-40B4-BE49-F238E27FC236}">
              <a16:creationId xmlns:a16="http://schemas.microsoft.com/office/drawing/2014/main" id="{F8AC2DCD-55EF-486B-BCE5-455298409C9A}"/>
            </a:ext>
          </a:extLst>
        </xdr:cNvPr>
        <xdr:cNvSpPr/>
      </xdr:nvSpPr>
      <xdr:spPr>
        <a:xfrm>
          <a:off x="162687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157243</xdr:rowOff>
    </xdr:from>
    <xdr:ext cx="405111" cy="259045"/>
    <xdr:sp macro="" textlink="">
      <xdr:nvSpPr>
        <xdr:cNvPr id="641" name="【学校施設】&#10;有形固定資産減価償却率該当値テキスト">
          <a:extLst>
            <a:ext uri="{FF2B5EF4-FFF2-40B4-BE49-F238E27FC236}">
              <a16:creationId xmlns:a16="http://schemas.microsoft.com/office/drawing/2014/main" id="{6E3D811D-1131-4937-A1A0-B20655405742}"/>
            </a:ext>
          </a:extLst>
        </xdr:cNvPr>
        <xdr:cNvSpPr txBox="1"/>
      </xdr:nvSpPr>
      <xdr:spPr>
        <a:xfrm>
          <a:off x="16357600" y="10101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93218</xdr:rowOff>
    </xdr:from>
    <xdr:to>
      <xdr:col>81</xdr:col>
      <xdr:colOff>101600</xdr:colOff>
      <xdr:row>60</xdr:row>
      <xdr:rowOff>23368</xdr:rowOff>
    </xdr:to>
    <xdr:sp macro="" textlink="">
      <xdr:nvSpPr>
        <xdr:cNvPr id="642" name="楕円 641">
          <a:extLst>
            <a:ext uri="{FF2B5EF4-FFF2-40B4-BE49-F238E27FC236}">
              <a16:creationId xmlns:a16="http://schemas.microsoft.com/office/drawing/2014/main" id="{7EFEA8BB-A4F5-436C-B51F-7134E9A6EDEF}"/>
            </a:ext>
          </a:extLst>
        </xdr:cNvPr>
        <xdr:cNvSpPr/>
      </xdr:nvSpPr>
      <xdr:spPr>
        <a:xfrm>
          <a:off x="15430500" y="102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144018</xdr:rowOff>
    </xdr:from>
    <xdr:to>
      <xdr:col>85</xdr:col>
      <xdr:colOff>127000</xdr:colOff>
      <xdr:row>60</xdr:row>
      <xdr:rowOff>13716</xdr:rowOff>
    </xdr:to>
    <xdr:cxnSp macro="">
      <xdr:nvCxnSpPr>
        <xdr:cNvPr id="643" name="直線コネクタ 642">
          <a:extLst>
            <a:ext uri="{FF2B5EF4-FFF2-40B4-BE49-F238E27FC236}">
              <a16:creationId xmlns:a16="http://schemas.microsoft.com/office/drawing/2014/main" id="{E62DB020-1908-48CA-A4E0-6D4DC201D2FB}"/>
            </a:ext>
          </a:extLst>
        </xdr:cNvPr>
        <xdr:cNvCxnSpPr/>
      </xdr:nvCxnSpPr>
      <xdr:spPr>
        <a:xfrm>
          <a:off x="15481300" y="102595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70358</xdr:rowOff>
    </xdr:from>
    <xdr:to>
      <xdr:col>76</xdr:col>
      <xdr:colOff>165100</xdr:colOff>
      <xdr:row>60</xdr:row>
      <xdr:rowOff>508</xdr:rowOff>
    </xdr:to>
    <xdr:sp macro="" textlink="">
      <xdr:nvSpPr>
        <xdr:cNvPr id="644" name="楕円 643">
          <a:extLst>
            <a:ext uri="{FF2B5EF4-FFF2-40B4-BE49-F238E27FC236}">
              <a16:creationId xmlns:a16="http://schemas.microsoft.com/office/drawing/2014/main" id="{E2726886-9501-4FAD-8D59-EC7930E3BBB9}"/>
            </a:ext>
          </a:extLst>
        </xdr:cNvPr>
        <xdr:cNvSpPr/>
      </xdr:nvSpPr>
      <xdr:spPr>
        <a:xfrm>
          <a:off x="14541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121158</xdr:rowOff>
    </xdr:from>
    <xdr:to>
      <xdr:col>81</xdr:col>
      <xdr:colOff>50800</xdr:colOff>
      <xdr:row>59</xdr:row>
      <xdr:rowOff>144018</xdr:rowOff>
    </xdr:to>
    <xdr:cxnSp macro="">
      <xdr:nvCxnSpPr>
        <xdr:cNvPr id="645" name="直線コネクタ 644">
          <a:extLst>
            <a:ext uri="{FF2B5EF4-FFF2-40B4-BE49-F238E27FC236}">
              <a16:creationId xmlns:a16="http://schemas.microsoft.com/office/drawing/2014/main" id="{9972DC4F-CA9B-4F6D-B54B-1C18AEFFFB6B}"/>
            </a:ext>
          </a:extLst>
        </xdr:cNvPr>
        <xdr:cNvCxnSpPr/>
      </xdr:nvCxnSpPr>
      <xdr:spPr>
        <a:xfrm>
          <a:off x="14592300" y="102367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61214</xdr:rowOff>
    </xdr:from>
    <xdr:to>
      <xdr:col>72</xdr:col>
      <xdr:colOff>38100</xdr:colOff>
      <xdr:row>59</xdr:row>
      <xdr:rowOff>162814</xdr:rowOff>
    </xdr:to>
    <xdr:sp macro="" textlink="">
      <xdr:nvSpPr>
        <xdr:cNvPr id="646" name="楕円 645">
          <a:extLst>
            <a:ext uri="{FF2B5EF4-FFF2-40B4-BE49-F238E27FC236}">
              <a16:creationId xmlns:a16="http://schemas.microsoft.com/office/drawing/2014/main" id="{446B3426-2265-4CFA-B26C-E3470056B602}"/>
            </a:ext>
          </a:extLst>
        </xdr:cNvPr>
        <xdr:cNvSpPr/>
      </xdr:nvSpPr>
      <xdr:spPr>
        <a:xfrm>
          <a:off x="136525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112014</xdr:rowOff>
    </xdr:from>
    <xdr:to>
      <xdr:col>76</xdr:col>
      <xdr:colOff>114300</xdr:colOff>
      <xdr:row>59</xdr:row>
      <xdr:rowOff>121158</xdr:rowOff>
    </xdr:to>
    <xdr:cxnSp macro="">
      <xdr:nvCxnSpPr>
        <xdr:cNvPr id="647" name="直線コネクタ 646">
          <a:extLst>
            <a:ext uri="{FF2B5EF4-FFF2-40B4-BE49-F238E27FC236}">
              <a16:creationId xmlns:a16="http://schemas.microsoft.com/office/drawing/2014/main" id="{B3285983-DB7B-49EF-B170-4250A643F010}"/>
            </a:ext>
          </a:extLst>
        </xdr:cNvPr>
        <xdr:cNvCxnSpPr/>
      </xdr:nvCxnSpPr>
      <xdr:spPr>
        <a:xfrm>
          <a:off x="13703300" y="102275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47498</xdr:rowOff>
    </xdr:from>
    <xdr:to>
      <xdr:col>67</xdr:col>
      <xdr:colOff>101600</xdr:colOff>
      <xdr:row>59</xdr:row>
      <xdr:rowOff>149098</xdr:rowOff>
    </xdr:to>
    <xdr:sp macro="" textlink="">
      <xdr:nvSpPr>
        <xdr:cNvPr id="648" name="楕円 647">
          <a:extLst>
            <a:ext uri="{FF2B5EF4-FFF2-40B4-BE49-F238E27FC236}">
              <a16:creationId xmlns:a16="http://schemas.microsoft.com/office/drawing/2014/main" id="{72D1F807-2AFD-4D35-AD6A-7C32DCDD58D4}"/>
            </a:ext>
          </a:extLst>
        </xdr:cNvPr>
        <xdr:cNvSpPr/>
      </xdr:nvSpPr>
      <xdr:spPr>
        <a:xfrm>
          <a:off x="12763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98298</xdr:rowOff>
    </xdr:from>
    <xdr:to>
      <xdr:col>71</xdr:col>
      <xdr:colOff>177800</xdr:colOff>
      <xdr:row>59</xdr:row>
      <xdr:rowOff>112014</xdr:rowOff>
    </xdr:to>
    <xdr:cxnSp macro="">
      <xdr:nvCxnSpPr>
        <xdr:cNvPr id="649" name="直線コネクタ 648">
          <a:extLst>
            <a:ext uri="{FF2B5EF4-FFF2-40B4-BE49-F238E27FC236}">
              <a16:creationId xmlns:a16="http://schemas.microsoft.com/office/drawing/2014/main" id="{462E96E9-C165-4200-A7A0-509F15D7E7E5}"/>
            </a:ext>
          </a:extLst>
        </xdr:cNvPr>
        <xdr:cNvCxnSpPr/>
      </xdr:nvCxnSpPr>
      <xdr:spPr>
        <a:xfrm>
          <a:off x="12814300" y="102138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650" name="n_1aveValue【学校施設】&#10;有形固定資産減価償却率">
          <a:extLst>
            <a:ext uri="{FF2B5EF4-FFF2-40B4-BE49-F238E27FC236}">
              <a16:creationId xmlns:a16="http://schemas.microsoft.com/office/drawing/2014/main" id="{24550A7E-0BD2-429E-82A2-FFE143A1525B}"/>
            </a:ext>
          </a:extLst>
        </xdr:cNvPr>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119651</xdr:rowOff>
    </xdr:from>
    <xdr:ext cx="405111" cy="259045"/>
    <xdr:sp macro="" textlink="">
      <xdr:nvSpPr>
        <xdr:cNvPr id="651" name="n_2aveValue【学校施設】&#10;有形固定資産減価償却率">
          <a:extLst>
            <a:ext uri="{FF2B5EF4-FFF2-40B4-BE49-F238E27FC236}">
              <a16:creationId xmlns:a16="http://schemas.microsoft.com/office/drawing/2014/main" id="{1DDB1647-3B1C-4487-B0BB-98201E9C7D67}"/>
            </a:ext>
          </a:extLst>
        </xdr:cNvPr>
        <xdr:cNvSpPr txBox="1"/>
      </xdr:nvSpPr>
      <xdr:spPr>
        <a:xfrm>
          <a:off x="14389744"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92219</xdr:rowOff>
    </xdr:from>
    <xdr:ext cx="405111" cy="259045"/>
    <xdr:sp macro="" textlink="">
      <xdr:nvSpPr>
        <xdr:cNvPr id="652" name="n_3aveValue【学校施設】&#10;有形固定資産減価償却率">
          <a:extLst>
            <a:ext uri="{FF2B5EF4-FFF2-40B4-BE49-F238E27FC236}">
              <a16:creationId xmlns:a16="http://schemas.microsoft.com/office/drawing/2014/main" id="{19AA7C2A-CEAA-497F-B480-965EB1732019}"/>
            </a:ext>
          </a:extLst>
        </xdr:cNvPr>
        <xdr:cNvSpPr txBox="1"/>
      </xdr:nvSpPr>
      <xdr:spPr>
        <a:xfrm>
          <a:off x="135007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83075</xdr:rowOff>
    </xdr:from>
    <xdr:ext cx="405111" cy="259045"/>
    <xdr:sp macro="" textlink="">
      <xdr:nvSpPr>
        <xdr:cNvPr id="653" name="n_4aveValue【学校施設】&#10;有形固定資産減価償却率">
          <a:extLst>
            <a:ext uri="{FF2B5EF4-FFF2-40B4-BE49-F238E27FC236}">
              <a16:creationId xmlns:a16="http://schemas.microsoft.com/office/drawing/2014/main" id="{BC7FAC3D-D5A2-4AEE-8CAA-D4129148C20C}"/>
            </a:ext>
          </a:extLst>
        </xdr:cNvPr>
        <xdr:cNvSpPr txBox="1"/>
      </xdr:nvSpPr>
      <xdr:spPr>
        <a:xfrm>
          <a:off x="12611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39895</xdr:rowOff>
    </xdr:from>
    <xdr:ext cx="405111" cy="259045"/>
    <xdr:sp macro="" textlink="">
      <xdr:nvSpPr>
        <xdr:cNvPr id="654" name="n_1mainValue【学校施設】&#10;有形固定資産減価償却率">
          <a:extLst>
            <a:ext uri="{FF2B5EF4-FFF2-40B4-BE49-F238E27FC236}">
              <a16:creationId xmlns:a16="http://schemas.microsoft.com/office/drawing/2014/main" id="{26927408-A421-4DE2-BE83-E64B5D5209BA}"/>
            </a:ext>
          </a:extLst>
        </xdr:cNvPr>
        <xdr:cNvSpPr txBox="1"/>
      </xdr:nvSpPr>
      <xdr:spPr>
        <a:xfrm>
          <a:off x="15266044" y="998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17035</xdr:rowOff>
    </xdr:from>
    <xdr:ext cx="405111" cy="259045"/>
    <xdr:sp macro="" textlink="">
      <xdr:nvSpPr>
        <xdr:cNvPr id="655" name="n_2mainValue【学校施設】&#10;有形固定資産減価償却率">
          <a:extLst>
            <a:ext uri="{FF2B5EF4-FFF2-40B4-BE49-F238E27FC236}">
              <a16:creationId xmlns:a16="http://schemas.microsoft.com/office/drawing/2014/main" id="{21DC8FAC-5F90-487E-9E4E-E273FD98DF96}"/>
            </a:ext>
          </a:extLst>
        </xdr:cNvPr>
        <xdr:cNvSpPr txBox="1"/>
      </xdr:nvSpPr>
      <xdr:spPr>
        <a:xfrm>
          <a:off x="14389744" y="996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7891</xdr:rowOff>
    </xdr:from>
    <xdr:ext cx="405111" cy="259045"/>
    <xdr:sp macro="" textlink="">
      <xdr:nvSpPr>
        <xdr:cNvPr id="656" name="n_3mainValue【学校施設】&#10;有形固定資産減価償却率">
          <a:extLst>
            <a:ext uri="{FF2B5EF4-FFF2-40B4-BE49-F238E27FC236}">
              <a16:creationId xmlns:a16="http://schemas.microsoft.com/office/drawing/2014/main" id="{6CB8907D-36D9-4261-9D5E-A5CD4393F027}"/>
            </a:ext>
          </a:extLst>
        </xdr:cNvPr>
        <xdr:cNvSpPr txBox="1"/>
      </xdr:nvSpPr>
      <xdr:spPr>
        <a:xfrm>
          <a:off x="13500744" y="995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165625</xdr:rowOff>
    </xdr:from>
    <xdr:ext cx="405111" cy="259045"/>
    <xdr:sp macro="" textlink="">
      <xdr:nvSpPr>
        <xdr:cNvPr id="657" name="n_4mainValue【学校施設】&#10;有形固定資産減価償却率">
          <a:extLst>
            <a:ext uri="{FF2B5EF4-FFF2-40B4-BE49-F238E27FC236}">
              <a16:creationId xmlns:a16="http://schemas.microsoft.com/office/drawing/2014/main" id="{5528B849-8AA6-4C53-98C7-AC449D3BA40E}"/>
            </a:ext>
          </a:extLst>
        </xdr:cNvPr>
        <xdr:cNvSpPr txBox="1"/>
      </xdr:nvSpPr>
      <xdr:spPr>
        <a:xfrm>
          <a:off x="12611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47880B00-07D2-40EF-907D-A869B28CBC1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0009EE6B-3E9D-4F15-BBAF-D1F3E0BDF4A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BA5017AB-DB53-403D-9A4F-CDDA043C7EF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7ED8F532-E98C-4625-859E-42EFE854DC2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9D8F49A8-01B5-423D-B15D-65390BEAAA0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0BBD63A6-7646-45A9-8EA9-4FF83499677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7928A17C-D374-4014-B0B4-7397281A852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9A99007E-EA95-477A-B584-9CBD5175EB1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99B7B4DD-49DD-4E6E-804C-EEBC3E2F844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1BAB6783-1C4D-49C7-9DC0-A88106E7FBF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8" name="テキスト ボックス 667">
          <a:extLst>
            <a:ext uri="{FF2B5EF4-FFF2-40B4-BE49-F238E27FC236}">
              <a16:creationId xmlns:a16="http://schemas.microsoft.com/office/drawing/2014/main" id="{EDCFB9DD-3F06-45FA-BA34-5E7EE2FDF91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9" name="直線コネクタ 668">
          <a:extLst>
            <a:ext uri="{FF2B5EF4-FFF2-40B4-BE49-F238E27FC236}">
              <a16:creationId xmlns:a16="http://schemas.microsoft.com/office/drawing/2014/main" id="{B6EFB48F-B696-47F0-8BB0-A186C3871EA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0" name="テキスト ボックス 669">
          <a:extLst>
            <a:ext uri="{FF2B5EF4-FFF2-40B4-BE49-F238E27FC236}">
              <a16:creationId xmlns:a16="http://schemas.microsoft.com/office/drawing/2014/main" id="{5820DAB2-951C-4342-A341-DABA33957B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1" name="直線コネクタ 670">
          <a:extLst>
            <a:ext uri="{FF2B5EF4-FFF2-40B4-BE49-F238E27FC236}">
              <a16:creationId xmlns:a16="http://schemas.microsoft.com/office/drawing/2014/main" id="{D3916074-66D6-45D6-A433-E893D8E05FD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2" name="テキスト ボックス 671">
          <a:extLst>
            <a:ext uri="{FF2B5EF4-FFF2-40B4-BE49-F238E27FC236}">
              <a16:creationId xmlns:a16="http://schemas.microsoft.com/office/drawing/2014/main" id="{DBB8B936-0EBC-4E34-A1DB-E9F0A537F8E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3" name="直線コネクタ 672">
          <a:extLst>
            <a:ext uri="{FF2B5EF4-FFF2-40B4-BE49-F238E27FC236}">
              <a16:creationId xmlns:a16="http://schemas.microsoft.com/office/drawing/2014/main" id="{1A05357F-7FB3-45BD-8932-5F93308A43B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4" name="テキスト ボックス 673">
          <a:extLst>
            <a:ext uri="{FF2B5EF4-FFF2-40B4-BE49-F238E27FC236}">
              <a16:creationId xmlns:a16="http://schemas.microsoft.com/office/drawing/2014/main" id="{35B0868C-5BB9-45F0-8C33-7656D93E0A7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5" name="直線コネクタ 674">
          <a:extLst>
            <a:ext uri="{FF2B5EF4-FFF2-40B4-BE49-F238E27FC236}">
              <a16:creationId xmlns:a16="http://schemas.microsoft.com/office/drawing/2014/main" id="{F91F21D8-A033-400B-9451-75F68913741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6" name="テキスト ボックス 675">
          <a:extLst>
            <a:ext uri="{FF2B5EF4-FFF2-40B4-BE49-F238E27FC236}">
              <a16:creationId xmlns:a16="http://schemas.microsoft.com/office/drawing/2014/main" id="{52BE2B57-B621-442E-9E24-B7A367320B1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95D6C577-7406-48E6-B557-42AB53DECD7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a:extLst>
            <a:ext uri="{FF2B5EF4-FFF2-40B4-BE49-F238E27FC236}">
              <a16:creationId xmlns:a16="http://schemas.microsoft.com/office/drawing/2014/main" id="{71AE7CD1-AD91-4275-8B47-A4D20A6228D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a:extLst>
            <a:ext uri="{FF2B5EF4-FFF2-40B4-BE49-F238E27FC236}">
              <a16:creationId xmlns:a16="http://schemas.microsoft.com/office/drawing/2014/main" id="{FA935FC3-7586-464C-A8E6-8460A2E59A7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64</xdr:row>
      <xdr:rowOff>98298</xdr:rowOff>
    </xdr:to>
    <xdr:cxnSp macro="">
      <xdr:nvCxnSpPr>
        <xdr:cNvPr id="680" name="直線コネクタ 679">
          <a:extLst>
            <a:ext uri="{FF2B5EF4-FFF2-40B4-BE49-F238E27FC236}">
              <a16:creationId xmlns:a16="http://schemas.microsoft.com/office/drawing/2014/main" id="{CEADF5D4-306E-4985-BF98-2AF9D97A97DD}"/>
            </a:ext>
          </a:extLst>
        </xdr:cNvPr>
        <xdr:cNvCxnSpPr/>
      </xdr:nvCxnSpPr>
      <xdr:spPr>
        <a:xfrm flipV="1">
          <a:off x="22160864" y="98618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102125</xdr:rowOff>
    </xdr:from>
    <xdr:ext cx="469744" cy="259045"/>
    <xdr:sp macro="" textlink="">
      <xdr:nvSpPr>
        <xdr:cNvPr id="681" name="【学校施設】&#10;一人当たり面積最小値テキスト">
          <a:extLst>
            <a:ext uri="{FF2B5EF4-FFF2-40B4-BE49-F238E27FC236}">
              <a16:creationId xmlns:a16="http://schemas.microsoft.com/office/drawing/2014/main" id="{4FCED035-86A9-4FCF-B890-4A833F943FEC}"/>
            </a:ext>
          </a:extLst>
        </xdr:cNvPr>
        <xdr:cNvSpPr txBox="1"/>
      </xdr:nvSpPr>
      <xdr:spPr>
        <a:xfrm>
          <a:off x="22199600" y="1107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98298</xdr:rowOff>
    </xdr:from>
    <xdr:to>
      <xdr:col>116</xdr:col>
      <xdr:colOff>152400</xdr:colOff>
      <xdr:row>64</xdr:row>
      <xdr:rowOff>98298</xdr:rowOff>
    </xdr:to>
    <xdr:cxnSp macro="">
      <xdr:nvCxnSpPr>
        <xdr:cNvPr id="682" name="直線コネクタ 681">
          <a:extLst>
            <a:ext uri="{FF2B5EF4-FFF2-40B4-BE49-F238E27FC236}">
              <a16:creationId xmlns:a16="http://schemas.microsoft.com/office/drawing/2014/main" id="{F288E353-F388-4150-A777-E1155AE05616}"/>
            </a:ext>
          </a:extLst>
        </xdr:cNvPr>
        <xdr:cNvCxnSpPr/>
      </xdr:nvCxnSpPr>
      <xdr:spPr>
        <a:xfrm>
          <a:off x="22072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683" name="【学校施設】&#10;一人当たり面積最大値テキスト">
          <a:extLst>
            <a:ext uri="{FF2B5EF4-FFF2-40B4-BE49-F238E27FC236}">
              <a16:creationId xmlns:a16="http://schemas.microsoft.com/office/drawing/2014/main" id="{E1BA6C43-7982-429C-A793-6E7BBA6A1FB0}"/>
            </a:ext>
          </a:extLst>
        </xdr:cNvPr>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684" name="直線コネクタ 683">
          <a:extLst>
            <a:ext uri="{FF2B5EF4-FFF2-40B4-BE49-F238E27FC236}">
              <a16:creationId xmlns:a16="http://schemas.microsoft.com/office/drawing/2014/main" id="{1C109961-B7C6-40EA-94F5-47A695FAEB01}"/>
            </a:ext>
          </a:extLst>
        </xdr:cNvPr>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685" name="【学校施設】&#10;一人当たり面積平均値テキスト">
          <a:extLst>
            <a:ext uri="{FF2B5EF4-FFF2-40B4-BE49-F238E27FC236}">
              <a16:creationId xmlns:a16="http://schemas.microsoft.com/office/drawing/2014/main" id="{4699443D-2943-46CE-B46F-F1E36FCE6692}"/>
            </a:ext>
          </a:extLst>
        </xdr:cNvPr>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686" name="フローチャート: 判断 685">
          <a:extLst>
            <a:ext uri="{FF2B5EF4-FFF2-40B4-BE49-F238E27FC236}">
              <a16:creationId xmlns:a16="http://schemas.microsoft.com/office/drawing/2014/main" id="{3C48EE1F-9CD6-40F0-B35B-DDF25B0EA3BA}"/>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56642</xdr:rowOff>
    </xdr:from>
    <xdr:to>
      <xdr:col>112</xdr:col>
      <xdr:colOff>38100</xdr:colOff>
      <xdr:row>61</xdr:row>
      <xdr:rowOff>158242</xdr:rowOff>
    </xdr:to>
    <xdr:sp macro="" textlink="">
      <xdr:nvSpPr>
        <xdr:cNvPr id="687" name="フローチャート: 判断 686">
          <a:extLst>
            <a:ext uri="{FF2B5EF4-FFF2-40B4-BE49-F238E27FC236}">
              <a16:creationId xmlns:a16="http://schemas.microsoft.com/office/drawing/2014/main" id="{5F0AA307-EBDB-48ED-9D09-03357AF8F290}"/>
            </a:ext>
          </a:extLst>
        </xdr:cNvPr>
        <xdr:cNvSpPr/>
      </xdr:nvSpPr>
      <xdr:spPr>
        <a:xfrm>
          <a:off x="21272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159512</xdr:rowOff>
    </xdr:from>
    <xdr:to>
      <xdr:col>107</xdr:col>
      <xdr:colOff>101600</xdr:colOff>
      <xdr:row>61</xdr:row>
      <xdr:rowOff>89662</xdr:rowOff>
    </xdr:to>
    <xdr:sp macro="" textlink="">
      <xdr:nvSpPr>
        <xdr:cNvPr id="688" name="フローチャート: 判断 687">
          <a:extLst>
            <a:ext uri="{FF2B5EF4-FFF2-40B4-BE49-F238E27FC236}">
              <a16:creationId xmlns:a16="http://schemas.microsoft.com/office/drawing/2014/main" id="{F0873473-8346-4C5C-A314-22DCBCA55C48}"/>
            </a:ext>
          </a:extLst>
        </xdr:cNvPr>
        <xdr:cNvSpPr/>
      </xdr:nvSpPr>
      <xdr:spPr>
        <a:xfrm>
          <a:off x="20383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170942</xdr:rowOff>
    </xdr:from>
    <xdr:to>
      <xdr:col>102</xdr:col>
      <xdr:colOff>165100</xdr:colOff>
      <xdr:row>61</xdr:row>
      <xdr:rowOff>101092</xdr:rowOff>
    </xdr:to>
    <xdr:sp macro="" textlink="">
      <xdr:nvSpPr>
        <xdr:cNvPr id="689" name="フローチャート: 判断 688">
          <a:extLst>
            <a:ext uri="{FF2B5EF4-FFF2-40B4-BE49-F238E27FC236}">
              <a16:creationId xmlns:a16="http://schemas.microsoft.com/office/drawing/2014/main" id="{0A2C7DB6-25E2-4852-84DD-930135F4F2BE}"/>
            </a:ext>
          </a:extLst>
        </xdr:cNvPr>
        <xdr:cNvSpPr/>
      </xdr:nvSpPr>
      <xdr:spPr>
        <a:xfrm>
          <a:off x="19494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690" name="フローチャート: 判断 689">
          <a:extLst>
            <a:ext uri="{FF2B5EF4-FFF2-40B4-BE49-F238E27FC236}">
              <a16:creationId xmlns:a16="http://schemas.microsoft.com/office/drawing/2014/main" id="{8F5A2873-8AAE-4588-8CAA-CCD3D837DFF1}"/>
            </a:ext>
          </a:extLst>
        </xdr:cNvPr>
        <xdr:cNvSpPr/>
      </xdr:nvSpPr>
      <xdr:spPr>
        <a:xfrm>
          <a:off x="18605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6CB6F058-3F73-461D-9EE3-ADE6CD0CDF3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587515AE-DF76-4484-8534-0446CE83632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52CAD288-80F5-457E-B877-8ED327BE5C6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82C6C0A-AE97-41D1-8D83-D2ECA72F90C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FA31DE60-1F97-4596-9080-3FB45D25F74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150368</xdr:rowOff>
    </xdr:from>
    <xdr:to>
      <xdr:col>116</xdr:col>
      <xdr:colOff>114300</xdr:colOff>
      <xdr:row>63</xdr:row>
      <xdr:rowOff>80518</xdr:rowOff>
    </xdr:to>
    <xdr:sp macro="" textlink="">
      <xdr:nvSpPr>
        <xdr:cNvPr id="696" name="楕円 695">
          <a:extLst>
            <a:ext uri="{FF2B5EF4-FFF2-40B4-BE49-F238E27FC236}">
              <a16:creationId xmlns:a16="http://schemas.microsoft.com/office/drawing/2014/main" id="{1327F2E4-B706-473B-BCF2-606D85CE5BDA}"/>
            </a:ext>
          </a:extLst>
        </xdr:cNvPr>
        <xdr:cNvSpPr/>
      </xdr:nvSpPr>
      <xdr:spPr>
        <a:xfrm>
          <a:off x="221107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128795</xdr:rowOff>
    </xdr:from>
    <xdr:ext cx="469744" cy="259045"/>
    <xdr:sp macro="" textlink="">
      <xdr:nvSpPr>
        <xdr:cNvPr id="697" name="【学校施設】&#10;一人当たり面積該当値テキスト">
          <a:extLst>
            <a:ext uri="{FF2B5EF4-FFF2-40B4-BE49-F238E27FC236}">
              <a16:creationId xmlns:a16="http://schemas.microsoft.com/office/drawing/2014/main" id="{36DCB6AF-9334-4535-BA68-3CFEDF1092C4}"/>
            </a:ext>
          </a:extLst>
        </xdr:cNvPr>
        <xdr:cNvSpPr txBox="1"/>
      </xdr:nvSpPr>
      <xdr:spPr>
        <a:xfrm>
          <a:off x="22199600"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150368</xdr:rowOff>
    </xdr:from>
    <xdr:to>
      <xdr:col>112</xdr:col>
      <xdr:colOff>38100</xdr:colOff>
      <xdr:row>63</xdr:row>
      <xdr:rowOff>80518</xdr:rowOff>
    </xdr:to>
    <xdr:sp macro="" textlink="">
      <xdr:nvSpPr>
        <xdr:cNvPr id="698" name="楕円 697">
          <a:extLst>
            <a:ext uri="{FF2B5EF4-FFF2-40B4-BE49-F238E27FC236}">
              <a16:creationId xmlns:a16="http://schemas.microsoft.com/office/drawing/2014/main" id="{36DABEAB-1A6B-42C7-8258-F9994464763B}"/>
            </a:ext>
          </a:extLst>
        </xdr:cNvPr>
        <xdr:cNvSpPr/>
      </xdr:nvSpPr>
      <xdr:spPr>
        <a:xfrm>
          <a:off x="21272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29718</xdr:rowOff>
    </xdr:from>
    <xdr:to>
      <xdr:col>116</xdr:col>
      <xdr:colOff>63500</xdr:colOff>
      <xdr:row>63</xdr:row>
      <xdr:rowOff>29718</xdr:rowOff>
    </xdr:to>
    <xdr:cxnSp macro="">
      <xdr:nvCxnSpPr>
        <xdr:cNvPr id="699" name="直線コネクタ 698">
          <a:extLst>
            <a:ext uri="{FF2B5EF4-FFF2-40B4-BE49-F238E27FC236}">
              <a16:creationId xmlns:a16="http://schemas.microsoft.com/office/drawing/2014/main" id="{7C6FA055-42B0-49E0-B251-1E58DB42E129}"/>
            </a:ext>
          </a:extLst>
        </xdr:cNvPr>
        <xdr:cNvCxnSpPr/>
      </xdr:nvCxnSpPr>
      <xdr:spPr>
        <a:xfrm>
          <a:off x="21323300" y="1083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700" name="楕円 699">
          <a:extLst>
            <a:ext uri="{FF2B5EF4-FFF2-40B4-BE49-F238E27FC236}">
              <a16:creationId xmlns:a16="http://schemas.microsoft.com/office/drawing/2014/main" id="{5DD3AD00-5B0E-4D0A-8547-575D80356915}"/>
            </a:ext>
          </a:extLst>
        </xdr:cNvPr>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29718</xdr:rowOff>
    </xdr:from>
    <xdr:to>
      <xdr:col>111</xdr:col>
      <xdr:colOff>177800</xdr:colOff>
      <xdr:row>63</xdr:row>
      <xdr:rowOff>34290</xdr:rowOff>
    </xdr:to>
    <xdr:cxnSp macro="">
      <xdr:nvCxnSpPr>
        <xdr:cNvPr id="701" name="直線コネクタ 700">
          <a:extLst>
            <a:ext uri="{FF2B5EF4-FFF2-40B4-BE49-F238E27FC236}">
              <a16:creationId xmlns:a16="http://schemas.microsoft.com/office/drawing/2014/main" id="{BECFF22C-8594-4B3A-BEFC-3D63AA7CD94C}"/>
            </a:ext>
          </a:extLst>
        </xdr:cNvPr>
        <xdr:cNvCxnSpPr/>
      </xdr:nvCxnSpPr>
      <xdr:spPr>
        <a:xfrm flipV="1">
          <a:off x="20434300" y="10831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15494</xdr:rowOff>
    </xdr:from>
    <xdr:to>
      <xdr:col>102</xdr:col>
      <xdr:colOff>165100</xdr:colOff>
      <xdr:row>63</xdr:row>
      <xdr:rowOff>117094</xdr:rowOff>
    </xdr:to>
    <xdr:sp macro="" textlink="">
      <xdr:nvSpPr>
        <xdr:cNvPr id="702" name="楕円 701">
          <a:extLst>
            <a:ext uri="{FF2B5EF4-FFF2-40B4-BE49-F238E27FC236}">
              <a16:creationId xmlns:a16="http://schemas.microsoft.com/office/drawing/2014/main" id="{F63467F8-94EA-47B5-B3E7-014CC6E778B0}"/>
            </a:ext>
          </a:extLst>
        </xdr:cNvPr>
        <xdr:cNvSpPr/>
      </xdr:nvSpPr>
      <xdr:spPr>
        <a:xfrm>
          <a:off x="19494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66294</xdr:rowOff>
    </xdr:to>
    <xdr:cxnSp macro="">
      <xdr:nvCxnSpPr>
        <xdr:cNvPr id="703" name="直線コネクタ 702">
          <a:extLst>
            <a:ext uri="{FF2B5EF4-FFF2-40B4-BE49-F238E27FC236}">
              <a16:creationId xmlns:a16="http://schemas.microsoft.com/office/drawing/2014/main" id="{5CE6CEEE-88D8-4E46-9363-B30406C55BE3}"/>
            </a:ext>
          </a:extLst>
        </xdr:cNvPr>
        <xdr:cNvCxnSpPr/>
      </xdr:nvCxnSpPr>
      <xdr:spPr>
        <a:xfrm flipV="1">
          <a:off x="19545300" y="10835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17780</xdr:rowOff>
    </xdr:from>
    <xdr:to>
      <xdr:col>98</xdr:col>
      <xdr:colOff>38100</xdr:colOff>
      <xdr:row>63</xdr:row>
      <xdr:rowOff>119380</xdr:rowOff>
    </xdr:to>
    <xdr:sp macro="" textlink="">
      <xdr:nvSpPr>
        <xdr:cNvPr id="704" name="楕円 703">
          <a:extLst>
            <a:ext uri="{FF2B5EF4-FFF2-40B4-BE49-F238E27FC236}">
              <a16:creationId xmlns:a16="http://schemas.microsoft.com/office/drawing/2014/main" id="{64F23248-AD3E-4282-98E1-862703FB1F4C}"/>
            </a:ext>
          </a:extLst>
        </xdr:cNvPr>
        <xdr:cNvSpPr/>
      </xdr:nvSpPr>
      <xdr:spPr>
        <a:xfrm>
          <a:off x="18605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66294</xdr:rowOff>
    </xdr:from>
    <xdr:to>
      <xdr:col>102</xdr:col>
      <xdr:colOff>114300</xdr:colOff>
      <xdr:row>63</xdr:row>
      <xdr:rowOff>68580</xdr:rowOff>
    </xdr:to>
    <xdr:cxnSp macro="">
      <xdr:nvCxnSpPr>
        <xdr:cNvPr id="705" name="直線コネクタ 704">
          <a:extLst>
            <a:ext uri="{FF2B5EF4-FFF2-40B4-BE49-F238E27FC236}">
              <a16:creationId xmlns:a16="http://schemas.microsoft.com/office/drawing/2014/main" id="{9C96797D-EEDD-4579-B9AD-93D26375B65B}"/>
            </a:ext>
          </a:extLst>
        </xdr:cNvPr>
        <xdr:cNvCxnSpPr/>
      </xdr:nvCxnSpPr>
      <xdr:spPr>
        <a:xfrm flipV="1">
          <a:off x="18656300" y="108676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3319</xdr:rowOff>
    </xdr:from>
    <xdr:ext cx="469744" cy="259045"/>
    <xdr:sp macro="" textlink="">
      <xdr:nvSpPr>
        <xdr:cNvPr id="706" name="n_1aveValue【学校施設】&#10;一人当たり面積">
          <a:extLst>
            <a:ext uri="{FF2B5EF4-FFF2-40B4-BE49-F238E27FC236}">
              <a16:creationId xmlns:a16="http://schemas.microsoft.com/office/drawing/2014/main" id="{24003D9D-7392-4BA3-B6B1-73FD4E5BB24C}"/>
            </a:ext>
          </a:extLst>
        </xdr:cNvPr>
        <xdr:cNvSpPr txBox="1"/>
      </xdr:nvSpPr>
      <xdr:spPr>
        <a:xfrm>
          <a:off x="210757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106189</xdr:rowOff>
    </xdr:from>
    <xdr:ext cx="469744" cy="259045"/>
    <xdr:sp macro="" textlink="">
      <xdr:nvSpPr>
        <xdr:cNvPr id="707" name="n_2aveValue【学校施設】&#10;一人当たり面積">
          <a:extLst>
            <a:ext uri="{FF2B5EF4-FFF2-40B4-BE49-F238E27FC236}">
              <a16:creationId xmlns:a16="http://schemas.microsoft.com/office/drawing/2014/main" id="{16756413-2DEF-4237-BA69-239B5C8C694C}"/>
            </a:ext>
          </a:extLst>
        </xdr:cNvPr>
        <xdr:cNvSpPr txBox="1"/>
      </xdr:nvSpPr>
      <xdr:spPr>
        <a:xfrm>
          <a:off x="2019942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117619</xdr:rowOff>
    </xdr:from>
    <xdr:ext cx="469744" cy="259045"/>
    <xdr:sp macro="" textlink="">
      <xdr:nvSpPr>
        <xdr:cNvPr id="708" name="n_3aveValue【学校施設】&#10;一人当たり面積">
          <a:extLst>
            <a:ext uri="{FF2B5EF4-FFF2-40B4-BE49-F238E27FC236}">
              <a16:creationId xmlns:a16="http://schemas.microsoft.com/office/drawing/2014/main" id="{0582FCDE-6F26-43AD-97D4-31081DD04F3E}"/>
            </a:ext>
          </a:extLst>
        </xdr:cNvPr>
        <xdr:cNvSpPr txBox="1"/>
      </xdr:nvSpPr>
      <xdr:spPr>
        <a:xfrm>
          <a:off x="19310427" y="1023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151909</xdr:rowOff>
    </xdr:from>
    <xdr:ext cx="469744" cy="259045"/>
    <xdr:sp macro="" textlink="">
      <xdr:nvSpPr>
        <xdr:cNvPr id="709" name="n_4aveValue【学校施設】&#10;一人当たり面積">
          <a:extLst>
            <a:ext uri="{FF2B5EF4-FFF2-40B4-BE49-F238E27FC236}">
              <a16:creationId xmlns:a16="http://schemas.microsoft.com/office/drawing/2014/main" id="{B1A11477-2415-48DE-8AED-EBC256200514}"/>
            </a:ext>
          </a:extLst>
        </xdr:cNvPr>
        <xdr:cNvSpPr txBox="1"/>
      </xdr:nvSpPr>
      <xdr:spPr>
        <a:xfrm>
          <a:off x="18421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71645</xdr:rowOff>
    </xdr:from>
    <xdr:ext cx="469744" cy="259045"/>
    <xdr:sp macro="" textlink="">
      <xdr:nvSpPr>
        <xdr:cNvPr id="710" name="n_1mainValue【学校施設】&#10;一人当たり面積">
          <a:extLst>
            <a:ext uri="{FF2B5EF4-FFF2-40B4-BE49-F238E27FC236}">
              <a16:creationId xmlns:a16="http://schemas.microsoft.com/office/drawing/2014/main" id="{372767FF-8DE1-4A3E-B82A-F882B2932715}"/>
            </a:ext>
          </a:extLst>
        </xdr:cNvPr>
        <xdr:cNvSpPr txBox="1"/>
      </xdr:nvSpPr>
      <xdr:spPr>
        <a:xfrm>
          <a:off x="210757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711" name="n_2mainValue【学校施設】&#10;一人当たり面積">
          <a:extLst>
            <a:ext uri="{FF2B5EF4-FFF2-40B4-BE49-F238E27FC236}">
              <a16:creationId xmlns:a16="http://schemas.microsoft.com/office/drawing/2014/main" id="{8718DFC8-A558-4B7C-8070-AC36157DBB02}"/>
            </a:ext>
          </a:extLst>
        </xdr:cNvPr>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108221</xdr:rowOff>
    </xdr:from>
    <xdr:ext cx="469744" cy="259045"/>
    <xdr:sp macro="" textlink="">
      <xdr:nvSpPr>
        <xdr:cNvPr id="712" name="n_3mainValue【学校施設】&#10;一人当たり面積">
          <a:extLst>
            <a:ext uri="{FF2B5EF4-FFF2-40B4-BE49-F238E27FC236}">
              <a16:creationId xmlns:a16="http://schemas.microsoft.com/office/drawing/2014/main" id="{A5D69C71-5503-461C-84BE-29F94F72C573}"/>
            </a:ext>
          </a:extLst>
        </xdr:cNvPr>
        <xdr:cNvSpPr txBox="1"/>
      </xdr:nvSpPr>
      <xdr:spPr>
        <a:xfrm>
          <a:off x="19310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110507</xdr:rowOff>
    </xdr:from>
    <xdr:ext cx="469744" cy="259045"/>
    <xdr:sp macro="" textlink="">
      <xdr:nvSpPr>
        <xdr:cNvPr id="713" name="n_4mainValue【学校施設】&#10;一人当たり面積">
          <a:extLst>
            <a:ext uri="{FF2B5EF4-FFF2-40B4-BE49-F238E27FC236}">
              <a16:creationId xmlns:a16="http://schemas.microsoft.com/office/drawing/2014/main" id="{A6C3FBD7-905F-4DFC-9A75-B013CABDD40E}"/>
            </a:ext>
          </a:extLst>
        </xdr:cNvPr>
        <xdr:cNvSpPr txBox="1"/>
      </xdr:nvSpPr>
      <xdr:spPr>
        <a:xfrm>
          <a:off x="18421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4C665357-0AB5-410D-B982-1BE596E0F39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10BAE4FF-52DD-461A-96DF-165FCD20FEB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F69D4955-6E2D-48A0-BFE3-0FCFA58908C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D2080701-9AB6-40D1-A590-0F8F7367F29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343D2402-3CC6-442F-A71D-DB5C8B39D55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3F7F47F1-93EB-4021-A4EA-E1A15F698D3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F9BF9286-E0A3-4B33-856F-867380225CC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A1FB0BF1-E532-4288-8B2F-55935388580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2" name="正方形/長方形 721">
          <a:extLst>
            <a:ext uri="{FF2B5EF4-FFF2-40B4-BE49-F238E27FC236}">
              <a16:creationId xmlns:a16="http://schemas.microsoft.com/office/drawing/2014/main" id="{4136CD4A-63F3-4CA7-9B0A-D3EFB6ECF29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3" name="正方形/長方形 722">
          <a:extLst>
            <a:ext uri="{FF2B5EF4-FFF2-40B4-BE49-F238E27FC236}">
              <a16:creationId xmlns:a16="http://schemas.microsoft.com/office/drawing/2014/main" id="{937D4E48-C630-419F-B225-DE060737DFF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4" name="正方形/長方形 723">
          <a:extLst>
            <a:ext uri="{FF2B5EF4-FFF2-40B4-BE49-F238E27FC236}">
              <a16:creationId xmlns:a16="http://schemas.microsoft.com/office/drawing/2014/main" id="{56464C48-8C9C-4782-94AC-EBDB04F2EE6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5" name="正方形/長方形 724">
          <a:extLst>
            <a:ext uri="{FF2B5EF4-FFF2-40B4-BE49-F238E27FC236}">
              <a16:creationId xmlns:a16="http://schemas.microsoft.com/office/drawing/2014/main" id="{B61D4F05-4760-4399-AD0D-F4E10B1B0CC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6" name="正方形/長方形 725">
          <a:extLst>
            <a:ext uri="{FF2B5EF4-FFF2-40B4-BE49-F238E27FC236}">
              <a16:creationId xmlns:a16="http://schemas.microsoft.com/office/drawing/2014/main" id="{AF97B4AE-41D3-495A-94B8-A2122680660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7" name="正方形/長方形 726">
          <a:extLst>
            <a:ext uri="{FF2B5EF4-FFF2-40B4-BE49-F238E27FC236}">
              <a16:creationId xmlns:a16="http://schemas.microsoft.com/office/drawing/2014/main" id="{72C4BCB7-6CF7-43A0-9C71-9196E6D11AF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8" name="正方形/長方形 727">
          <a:extLst>
            <a:ext uri="{FF2B5EF4-FFF2-40B4-BE49-F238E27FC236}">
              <a16:creationId xmlns:a16="http://schemas.microsoft.com/office/drawing/2014/main" id="{09EC8AE9-F1C1-4B76-8B33-83AD20AF46E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9" name="正方形/長方形 728">
          <a:extLst>
            <a:ext uri="{FF2B5EF4-FFF2-40B4-BE49-F238E27FC236}">
              <a16:creationId xmlns:a16="http://schemas.microsoft.com/office/drawing/2014/main" id="{9270E78A-0259-424A-B8B5-39608B31F5A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784163C3-86FF-453D-94FF-BD40E5AE70E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5F5FBE01-EC7E-468B-B66F-7767B114C54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2726CE9A-A243-442D-A72C-638B7166A90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0EF1330E-71CE-4500-9DA3-7B46184F128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66C4729A-DFC5-41AD-A734-542D41A5CF2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7EF2E03C-FD84-49A9-BBC0-50DC79869F1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A5A6A372-563F-444E-A5B8-97EE566E796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E8F16F2E-AE4C-434C-92CB-BDFC5C071771}"/>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38" name="正方形/長方形 737">
          <a:extLst>
            <a:ext uri="{FF2B5EF4-FFF2-40B4-BE49-F238E27FC236}">
              <a16:creationId xmlns:a16="http://schemas.microsoft.com/office/drawing/2014/main" id="{EC996E79-1577-4FCF-AA26-9631FCB8B76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9" name="正方形/長方形 738">
          <a:extLst>
            <a:ext uri="{FF2B5EF4-FFF2-40B4-BE49-F238E27FC236}">
              <a16:creationId xmlns:a16="http://schemas.microsoft.com/office/drawing/2014/main" id="{A6028EDB-AF02-4DE8-B77C-F1410351E1A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0" name="正方形/長方形 739">
          <a:extLst>
            <a:ext uri="{FF2B5EF4-FFF2-40B4-BE49-F238E27FC236}">
              <a16:creationId xmlns:a16="http://schemas.microsoft.com/office/drawing/2014/main" id="{0A2DDAC9-B7AA-4DE1-84F2-70DC367ECAC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1" name="正方形/長方形 740">
          <a:extLst>
            <a:ext uri="{FF2B5EF4-FFF2-40B4-BE49-F238E27FC236}">
              <a16:creationId xmlns:a16="http://schemas.microsoft.com/office/drawing/2014/main" id="{2F751414-68CC-4885-BC90-E42CB912949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2" name="正方形/長方形 741">
          <a:extLst>
            <a:ext uri="{FF2B5EF4-FFF2-40B4-BE49-F238E27FC236}">
              <a16:creationId xmlns:a16="http://schemas.microsoft.com/office/drawing/2014/main" id="{89F9C1F5-4E6A-4A50-8412-14F23E6F721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3" name="正方形/長方形 742">
          <a:extLst>
            <a:ext uri="{FF2B5EF4-FFF2-40B4-BE49-F238E27FC236}">
              <a16:creationId xmlns:a16="http://schemas.microsoft.com/office/drawing/2014/main" id="{E65AA782-54FC-4B71-9C20-FB50B3CCB7F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4" name="正方形/長方形 743">
          <a:extLst>
            <a:ext uri="{FF2B5EF4-FFF2-40B4-BE49-F238E27FC236}">
              <a16:creationId xmlns:a16="http://schemas.microsoft.com/office/drawing/2014/main" id="{192632A8-5884-4FED-AF56-CA51663DE87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5" name="正方形/長方形 744">
          <a:extLst>
            <a:ext uri="{FF2B5EF4-FFF2-40B4-BE49-F238E27FC236}">
              <a16:creationId xmlns:a16="http://schemas.microsoft.com/office/drawing/2014/main" id="{0BBAB7EA-5CE3-4905-AAFB-DF3AA8949703}"/>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a:extLst>
            <a:ext uri="{FF2B5EF4-FFF2-40B4-BE49-F238E27FC236}">
              <a16:creationId xmlns:a16="http://schemas.microsoft.com/office/drawing/2014/main" id="{3638B745-86CD-48DA-8BFF-8D6C5C2EBF6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a:extLst>
            <a:ext uri="{FF2B5EF4-FFF2-40B4-BE49-F238E27FC236}">
              <a16:creationId xmlns:a16="http://schemas.microsoft.com/office/drawing/2014/main" id="{7CD537B6-259B-47E8-8900-117029A8328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a:extLst>
            <a:ext uri="{FF2B5EF4-FFF2-40B4-BE49-F238E27FC236}">
              <a16:creationId xmlns:a16="http://schemas.microsoft.com/office/drawing/2014/main" id="{4E730376-8227-42E5-9A72-EAF060C2F5C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本市の有形固定資産減価償却率は類似団体と比較して、低い水準となっています。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類似団体と比較して有形固定資産減価償却率が低くなっている施設として</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道路</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がありますが、これは、横浜北西線など近年整備した道路の取得価格が全体に占める割合が大きいことによるものです。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本市では、施設の老朽化の進行に対しては、「公共施設等総合管理計画」や、施設ごとの「個別施設計画」に沿って、長寿命化を基本とした計画的かつ効果的な保全更新を着実に進めていきます。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また、公共施設が提供する機能・サービスの持続的な維持・向上のため、施設の規模・数量、質、コスト</a:t>
          </a:r>
          <a:r>
            <a:rPr kumimoji="1" lang="ja-JP" altLang="ja-JP" sz="1100" b="0" i="0" strike="sngStrike"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の適正化を進めていきます。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78330D3-F7A0-4DB5-9F31-F99745CB0C9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A104BC6-B710-44DF-BBD4-AB07CE33047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89230CA-A94E-43AD-A011-00DBC53B94C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816850F-CBD2-4B24-8A66-490F3E8003E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5A6C981-98DB-4C08-BBA6-E2CF759ACEC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DC14650-2AC7-4C7A-82FC-7E6C177579F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DA93165-C7DD-41C8-A72E-9E23D51E390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A522E2B-7B4C-43BE-827C-70B25CB60B4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BA0AB46-F321-439C-A123-6E7AD88CEE0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238C3F6-9523-49DB-AF22-AD88F9A7BEE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3,753,645
3,647,015
438.01
2,107,978,321
2,072,931,560
19,803,203
982,949,142
2,330,616,953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51AE2A9-C1C9-48F2-9CFC-053D930C405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383E0DB-CB92-40B6-B102-B2A3D147BDF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D2D1CE3-DDFC-462A-BD72-2CC0B44E1EB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B21B1A9-A751-4E15-A77E-C79A6CB1876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FE47A71-5B88-40DA-A888-9DD4DF4B222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DC0E623-3AD9-42C6-ACB4-7E367A949EC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1ED0328-EBCF-4B66-B880-3DA19CC05DA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FCAEC4F-3185-4684-9C96-E7A3E956BFB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D914B1A-01C1-48F1-BB22-BE47A06809B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D5264A2-EA71-4C3F-811C-970450FFD70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13CDF51-27D5-4418-A853-02797015472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F5FF7BA-ECC7-483D-82CC-B528AF8277F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10770AD-2476-49A3-B67D-B6FE011B6CD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BB3BE02-353F-402A-816D-BEFB50D1DB0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061D480-01D9-4672-85EE-7E0D62CF365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655312C-F67A-46B0-88CD-1EC802980A6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DF4A9CF-7A09-4C74-84FF-9F26087C3E1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6174EF4-FC10-48D8-82EE-B431B574E95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66A7FBA-629D-4221-BAA5-122570683EF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FBC4DD2-B08F-47F2-BF5A-06D139152B3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DB6D4A1-22A4-482F-84D3-746B504104A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47B8746-34F3-414D-B3B0-BA3AAF51A0C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0EB241F-B501-4514-BE27-E1F30495574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5051367-893D-441D-815A-5A4CC1AFD21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1FB3CCD-4797-4C45-AF40-E2172BB39A6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B1C33EC-C316-4372-9665-A9015021A9A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26A306C-4932-4A8F-9170-8D25FFDC3DA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AEA6E7A-B41C-47D1-A17B-2F2C34A5758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42E434D-39F1-4DA7-9BFF-6D7D136C9D3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8FF6FC7-6081-438E-8D15-994AB5B4642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C3923BC-E10F-4F3F-818C-DA59A3623FC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71024CED-02FD-4874-9DBB-2D26FAE18F6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40CD0DE-A03C-425D-8652-F039A7597CD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D5007BDC-C9D5-4433-B784-8B51AB4BA748}"/>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4EEC639-1E68-43EA-9211-6E06599AD5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BFCA72C-C54C-4C44-B9D5-4AD120DB1EE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EFB6758-9CA1-410D-844E-B9751838D51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829F569-AC5C-46F5-9DD7-5E49A7120E2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39F98FF-5814-49A5-8B64-CCED669E13D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BEC0F2D-C23F-4C73-ACBA-278BAE4A5AE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BF76F28-F316-4A52-AC25-982E6F8FAFF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1FBC5CC-841B-4117-8D5A-301259DFA46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692D788-43B5-4C92-A6FF-867019F4638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3734AFFB-CC86-4BB7-B05B-9FD186712DD5}"/>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55AEF5C5-5F80-46F7-ADBB-D8F0EA990C8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49530</xdr:rowOff>
    </xdr:from>
    <xdr:to>
      <xdr:col>24</xdr:col>
      <xdr:colOff>62865</xdr:colOff>
      <xdr:row>40</xdr:row>
      <xdr:rowOff>137160</xdr:rowOff>
    </xdr:to>
    <xdr:cxnSp macro="">
      <xdr:nvCxnSpPr>
        <xdr:cNvPr id="57" name="直線コネクタ 56">
          <a:extLst>
            <a:ext uri="{FF2B5EF4-FFF2-40B4-BE49-F238E27FC236}">
              <a16:creationId xmlns:a16="http://schemas.microsoft.com/office/drawing/2014/main" id="{F4560D4F-814F-4A5B-8AC0-081CE98CEB37}"/>
            </a:ext>
          </a:extLst>
        </xdr:cNvPr>
        <xdr:cNvCxnSpPr/>
      </xdr:nvCxnSpPr>
      <xdr:spPr>
        <a:xfrm flipV="1">
          <a:off x="4634865" y="57073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140987</xdr:rowOff>
    </xdr:from>
    <xdr:ext cx="405111" cy="259045"/>
    <xdr:sp macro="" textlink="">
      <xdr:nvSpPr>
        <xdr:cNvPr id="58" name="【図書館】&#10;有形固定資産減価償却率最小値テキスト">
          <a:extLst>
            <a:ext uri="{FF2B5EF4-FFF2-40B4-BE49-F238E27FC236}">
              <a16:creationId xmlns:a16="http://schemas.microsoft.com/office/drawing/2014/main" id="{25D8C739-FF84-4A66-9F61-959128133591}"/>
            </a:ext>
          </a:extLst>
        </xdr:cNvPr>
        <xdr:cNvSpPr txBox="1"/>
      </xdr:nvSpPr>
      <xdr:spPr>
        <a:xfrm>
          <a:off x="4673600"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137160</xdr:rowOff>
    </xdr:from>
    <xdr:to>
      <xdr:col>24</xdr:col>
      <xdr:colOff>152400</xdr:colOff>
      <xdr:row>40</xdr:row>
      <xdr:rowOff>137160</xdr:rowOff>
    </xdr:to>
    <xdr:cxnSp macro="">
      <xdr:nvCxnSpPr>
        <xdr:cNvPr id="59" name="直線コネクタ 58">
          <a:extLst>
            <a:ext uri="{FF2B5EF4-FFF2-40B4-BE49-F238E27FC236}">
              <a16:creationId xmlns:a16="http://schemas.microsoft.com/office/drawing/2014/main" id="{99E61267-4B54-4696-A635-2427B9D16C14}"/>
            </a:ext>
          </a:extLst>
        </xdr:cNvPr>
        <xdr:cNvCxnSpPr/>
      </xdr:nvCxnSpPr>
      <xdr:spPr>
        <a:xfrm>
          <a:off x="4546600" y="699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167657</xdr:rowOff>
    </xdr:from>
    <xdr:ext cx="405111" cy="259045"/>
    <xdr:sp macro="" textlink="">
      <xdr:nvSpPr>
        <xdr:cNvPr id="60" name="【図書館】&#10;有形固定資産減価償却率最大値テキスト">
          <a:extLst>
            <a:ext uri="{FF2B5EF4-FFF2-40B4-BE49-F238E27FC236}">
              <a16:creationId xmlns:a16="http://schemas.microsoft.com/office/drawing/2014/main" id="{CCF985BE-B944-449D-BC69-48293B44B0FC}"/>
            </a:ext>
          </a:extLst>
        </xdr:cNvPr>
        <xdr:cNvSpPr txBox="1"/>
      </xdr:nvSpPr>
      <xdr:spPr>
        <a:xfrm>
          <a:off x="4673600" y="548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49530</xdr:rowOff>
    </xdr:from>
    <xdr:to>
      <xdr:col>24</xdr:col>
      <xdr:colOff>152400</xdr:colOff>
      <xdr:row>33</xdr:row>
      <xdr:rowOff>49530</xdr:rowOff>
    </xdr:to>
    <xdr:cxnSp macro="">
      <xdr:nvCxnSpPr>
        <xdr:cNvPr id="61" name="直線コネクタ 60">
          <a:extLst>
            <a:ext uri="{FF2B5EF4-FFF2-40B4-BE49-F238E27FC236}">
              <a16:creationId xmlns:a16="http://schemas.microsoft.com/office/drawing/2014/main" id="{7ECE1DE6-8100-455B-9D4E-DCA5B8A9D6E4}"/>
            </a:ext>
          </a:extLst>
        </xdr:cNvPr>
        <xdr:cNvCxnSpPr/>
      </xdr:nvCxnSpPr>
      <xdr:spPr>
        <a:xfrm>
          <a:off x="4546600" y="570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13987</xdr:rowOff>
    </xdr:from>
    <xdr:ext cx="405111" cy="259045"/>
    <xdr:sp macro="" textlink="">
      <xdr:nvSpPr>
        <xdr:cNvPr id="62" name="【図書館】&#10;有形固定資産減価償却率平均値テキスト">
          <a:extLst>
            <a:ext uri="{FF2B5EF4-FFF2-40B4-BE49-F238E27FC236}">
              <a16:creationId xmlns:a16="http://schemas.microsoft.com/office/drawing/2014/main" id="{4438F1DE-7653-4E5A-80F0-8CC631CC0993}"/>
            </a:ext>
          </a:extLst>
        </xdr:cNvPr>
        <xdr:cNvSpPr txBox="1"/>
      </xdr:nvSpPr>
      <xdr:spPr>
        <a:xfrm>
          <a:off x="4673600" y="6014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162560</xdr:rowOff>
    </xdr:from>
    <xdr:to>
      <xdr:col>24</xdr:col>
      <xdr:colOff>114300</xdr:colOff>
      <xdr:row>36</xdr:row>
      <xdr:rowOff>92710</xdr:rowOff>
    </xdr:to>
    <xdr:sp macro="" textlink="">
      <xdr:nvSpPr>
        <xdr:cNvPr id="63" name="フローチャート: 判断 62">
          <a:extLst>
            <a:ext uri="{FF2B5EF4-FFF2-40B4-BE49-F238E27FC236}">
              <a16:creationId xmlns:a16="http://schemas.microsoft.com/office/drawing/2014/main" id="{723C6E41-3E55-4036-B198-A55B9156FD9E}"/>
            </a:ext>
          </a:extLst>
        </xdr:cNvPr>
        <xdr:cNvSpPr/>
      </xdr:nvSpPr>
      <xdr:spPr>
        <a:xfrm>
          <a:off x="4584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97790</xdr:rowOff>
    </xdr:from>
    <xdr:to>
      <xdr:col>20</xdr:col>
      <xdr:colOff>38100</xdr:colOff>
      <xdr:row>36</xdr:row>
      <xdr:rowOff>27940</xdr:rowOff>
    </xdr:to>
    <xdr:sp macro="" textlink="">
      <xdr:nvSpPr>
        <xdr:cNvPr id="64" name="フローチャート: 判断 63">
          <a:extLst>
            <a:ext uri="{FF2B5EF4-FFF2-40B4-BE49-F238E27FC236}">
              <a16:creationId xmlns:a16="http://schemas.microsoft.com/office/drawing/2014/main" id="{BC759822-56E5-4C63-A1C0-20BF252F3F65}"/>
            </a:ext>
          </a:extLst>
        </xdr:cNvPr>
        <xdr:cNvSpPr/>
      </xdr:nvSpPr>
      <xdr:spPr>
        <a:xfrm>
          <a:off x="3746500" y="609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48260</xdr:rowOff>
    </xdr:from>
    <xdr:to>
      <xdr:col>15</xdr:col>
      <xdr:colOff>101600</xdr:colOff>
      <xdr:row>35</xdr:row>
      <xdr:rowOff>149860</xdr:rowOff>
    </xdr:to>
    <xdr:sp macro="" textlink="">
      <xdr:nvSpPr>
        <xdr:cNvPr id="65" name="フローチャート: 判断 64">
          <a:extLst>
            <a:ext uri="{FF2B5EF4-FFF2-40B4-BE49-F238E27FC236}">
              <a16:creationId xmlns:a16="http://schemas.microsoft.com/office/drawing/2014/main" id="{F8291602-6F72-49F6-9E24-7F4AC37ABFD9}"/>
            </a:ext>
          </a:extLst>
        </xdr:cNvPr>
        <xdr:cNvSpPr/>
      </xdr:nvSpPr>
      <xdr:spPr>
        <a:xfrm>
          <a:off x="2857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124460</xdr:rowOff>
    </xdr:from>
    <xdr:to>
      <xdr:col>10</xdr:col>
      <xdr:colOff>165100</xdr:colOff>
      <xdr:row>35</xdr:row>
      <xdr:rowOff>54610</xdr:rowOff>
    </xdr:to>
    <xdr:sp macro="" textlink="">
      <xdr:nvSpPr>
        <xdr:cNvPr id="66" name="フローチャート: 判断 65">
          <a:extLst>
            <a:ext uri="{FF2B5EF4-FFF2-40B4-BE49-F238E27FC236}">
              <a16:creationId xmlns:a16="http://schemas.microsoft.com/office/drawing/2014/main" id="{02E68C28-C934-4406-8E95-BBE3F9F5B088}"/>
            </a:ext>
          </a:extLst>
        </xdr:cNvPr>
        <xdr:cNvSpPr/>
      </xdr:nvSpPr>
      <xdr:spPr>
        <a:xfrm>
          <a:off x="1968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67310</xdr:rowOff>
    </xdr:from>
    <xdr:to>
      <xdr:col>6</xdr:col>
      <xdr:colOff>38100</xdr:colOff>
      <xdr:row>34</xdr:row>
      <xdr:rowOff>168910</xdr:rowOff>
    </xdr:to>
    <xdr:sp macro="" textlink="">
      <xdr:nvSpPr>
        <xdr:cNvPr id="67" name="フローチャート: 判断 66">
          <a:extLst>
            <a:ext uri="{FF2B5EF4-FFF2-40B4-BE49-F238E27FC236}">
              <a16:creationId xmlns:a16="http://schemas.microsoft.com/office/drawing/2014/main" id="{A5EEDBA0-1B59-4699-BFE5-00EB109EA9C6}"/>
            </a:ext>
          </a:extLst>
        </xdr:cNvPr>
        <xdr:cNvSpPr/>
      </xdr:nvSpPr>
      <xdr:spPr>
        <a:xfrm>
          <a:off x="1079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061988B-8E9C-4BD7-9DB1-3FBC1C7B2D8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04C389F-0A4A-40B9-9F04-7D00784B7D2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8190236-3E31-49C3-996A-4C7B611311E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F0C009B-A90F-47E4-8C1D-4972EA1A3CC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A0FC937-E5FC-44D0-8A61-2C779C45D2A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73" name="楕円 72">
          <a:extLst>
            <a:ext uri="{FF2B5EF4-FFF2-40B4-BE49-F238E27FC236}">
              <a16:creationId xmlns:a16="http://schemas.microsoft.com/office/drawing/2014/main" id="{A9FF82B2-2F05-4016-89D0-D4D0400D46F8}"/>
            </a:ext>
          </a:extLst>
        </xdr:cNvPr>
        <xdr:cNvSpPr/>
      </xdr:nvSpPr>
      <xdr:spPr>
        <a:xfrm>
          <a:off x="45847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64787</xdr:rowOff>
    </xdr:from>
    <xdr:ext cx="405111" cy="259045"/>
    <xdr:sp macro="" textlink="">
      <xdr:nvSpPr>
        <xdr:cNvPr id="74" name="【図書館】&#10;有形固定資産減価償却率該当値テキスト">
          <a:extLst>
            <a:ext uri="{FF2B5EF4-FFF2-40B4-BE49-F238E27FC236}">
              <a16:creationId xmlns:a16="http://schemas.microsoft.com/office/drawing/2014/main" id="{05ADC784-5DA4-4ECF-8BEF-5FD27EF29141}"/>
            </a:ext>
          </a:extLst>
        </xdr:cNvPr>
        <xdr:cNvSpPr txBox="1"/>
      </xdr:nvSpPr>
      <xdr:spPr>
        <a:xfrm>
          <a:off x="4673600"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25400</xdr:rowOff>
    </xdr:from>
    <xdr:to>
      <xdr:col>20</xdr:col>
      <xdr:colOff>38100</xdr:colOff>
      <xdr:row>37</xdr:row>
      <xdr:rowOff>127000</xdr:rowOff>
    </xdr:to>
    <xdr:sp macro="" textlink="">
      <xdr:nvSpPr>
        <xdr:cNvPr id="75" name="楕円 74">
          <a:extLst>
            <a:ext uri="{FF2B5EF4-FFF2-40B4-BE49-F238E27FC236}">
              <a16:creationId xmlns:a16="http://schemas.microsoft.com/office/drawing/2014/main" id="{C0474356-AA7B-4E23-8A0F-37BE948FB17F}"/>
            </a:ext>
          </a:extLst>
        </xdr:cNvPr>
        <xdr:cNvSpPr/>
      </xdr:nvSpPr>
      <xdr:spPr>
        <a:xfrm>
          <a:off x="3746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76200</xdr:rowOff>
    </xdr:from>
    <xdr:to>
      <xdr:col>24</xdr:col>
      <xdr:colOff>63500</xdr:colOff>
      <xdr:row>37</xdr:row>
      <xdr:rowOff>137160</xdr:rowOff>
    </xdr:to>
    <xdr:cxnSp macro="">
      <xdr:nvCxnSpPr>
        <xdr:cNvPr id="76" name="直線コネクタ 75">
          <a:extLst>
            <a:ext uri="{FF2B5EF4-FFF2-40B4-BE49-F238E27FC236}">
              <a16:creationId xmlns:a16="http://schemas.microsoft.com/office/drawing/2014/main" id="{4B9787FD-57C1-48D9-A51E-2CD314081F34}"/>
            </a:ext>
          </a:extLst>
        </xdr:cNvPr>
        <xdr:cNvCxnSpPr/>
      </xdr:nvCxnSpPr>
      <xdr:spPr>
        <a:xfrm>
          <a:off x="3797300" y="641985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124460</xdr:rowOff>
    </xdr:from>
    <xdr:to>
      <xdr:col>15</xdr:col>
      <xdr:colOff>101600</xdr:colOff>
      <xdr:row>37</xdr:row>
      <xdr:rowOff>54610</xdr:rowOff>
    </xdr:to>
    <xdr:sp macro="" textlink="">
      <xdr:nvSpPr>
        <xdr:cNvPr id="77" name="楕円 76">
          <a:extLst>
            <a:ext uri="{FF2B5EF4-FFF2-40B4-BE49-F238E27FC236}">
              <a16:creationId xmlns:a16="http://schemas.microsoft.com/office/drawing/2014/main" id="{BBBB820F-317D-4139-8316-BBB76FF1A1D1}"/>
            </a:ext>
          </a:extLst>
        </xdr:cNvPr>
        <xdr:cNvSpPr/>
      </xdr:nvSpPr>
      <xdr:spPr>
        <a:xfrm>
          <a:off x="2857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3810</xdr:rowOff>
    </xdr:from>
    <xdr:to>
      <xdr:col>19</xdr:col>
      <xdr:colOff>177800</xdr:colOff>
      <xdr:row>37</xdr:row>
      <xdr:rowOff>76200</xdr:rowOff>
    </xdr:to>
    <xdr:cxnSp macro="">
      <xdr:nvCxnSpPr>
        <xdr:cNvPr id="78" name="直線コネクタ 77">
          <a:extLst>
            <a:ext uri="{FF2B5EF4-FFF2-40B4-BE49-F238E27FC236}">
              <a16:creationId xmlns:a16="http://schemas.microsoft.com/office/drawing/2014/main" id="{4E60FB89-D82C-484E-A281-D2C9175187D6}"/>
            </a:ext>
          </a:extLst>
        </xdr:cNvPr>
        <xdr:cNvCxnSpPr/>
      </xdr:nvCxnSpPr>
      <xdr:spPr>
        <a:xfrm>
          <a:off x="2908300" y="63474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44450</xdr:rowOff>
    </xdr:from>
    <xdr:to>
      <xdr:col>10</xdr:col>
      <xdr:colOff>165100</xdr:colOff>
      <xdr:row>36</xdr:row>
      <xdr:rowOff>146050</xdr:rowOff>
    </xdr:to>
    <xdr:sp macro="" textlink="">
      <xdr:nvSpPr>
        <xdr:cNvPr id="79" name="楕円 78">
          <a:extLst>
            <a:ext uri="{FF2B5EF4-FFF2-40B4-BE49-F238E27FC236}">
              <a16:creationId xmlns:a16="http://schemas.microsoft.com/office/drawing/2014/main" id="{8783EC75-296D-44EC-91A4-EFDF561E5DD9}"/>
            </a:ext>
          </a:extLst>
        </xdr:cNvPr>
        <xdr:cNvSpPr/>
      </xdr:nvSpPr>
      <xdr:spPr>
        <a:xfrm>
          <a:off x="1968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95250</xdr:rowOff>
    </xdr:from>
    <xdr:to>
      <xdr:col>15</xdr:col>
      <xdr:colOff>50800</xdr:colOff>
      <xdr:row>37</xdr:row>
      <xdr:rowOff>3810</xdr:rowOff>
    </xdr:to>
    <xdr:cxnSp macro="">
      <xdr:nvCxnSpPr>
        <xdr:cNvPr id="80" name="直線コネクタ 79">
          <a:extLst>
            <a:ext uri="{FF2B5EF4-FFF2-40B4-BE49-F238E27FC236}">
              <a16:creationId xmlns:a16="http://schemas.microsoft.com/office/drawing/2014/main" id="{79D77950-74B4-4AA1-9338-A7F024187A7D}"/>
            </a:ext>
          </a:extLst>
        </xdr:cNvPr>
        <xdr:cNvCxnSpPr/>
      </xdr:nvCxnSpPr>
      <xdr:spPr>
        <a:xfrm>
          <a:off x="2019300" y="62674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132080</xdr:rowOff>
    </xdr:from>
    <xdr:to>
      <xdr:col>6</xdr:col>
      <xdr:colOff>38100</xdr:colOff>
      <xdr:row>36</xdr:row>
      <xdr:rowOff>62230</xdr:rowOff>
    </xdr:to>
    <xdr:sp macro="" textlink="">
      <xdr:nvSpPr>
        <xdr:cNvPr id="81" name="楕円 80">
          <a:extLst>
            <a:ext uri="{FF2B5EF4-FFF2-40B4-BE49-F238E27FC236}">
              <a16:creationId xmlns:a16="http://schemas.microsoft.com/office/drawing/2014/main" id="{56BCE97A-971E-4AA1-B1EC-CE305807A773}"/>
            </a:ext>
          </a:extLst>
        </xdr:cNvPr>
        <xdr:cNvSpPr/>
      </xdr:nvSpPr>
      <xdr:spPr>
        <a:xfrm>
          <a:off x="1079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11430</xdr:rowOff>
    </xdr:from>
    <xdr:to>
      <xdr:col>10</xdr:col>
      <xdr:colOff>114300</xdr:colOff>
      <xdr:row>36</xdr:row>
      <xdr:rowOff>95250</xdr:rowOff>
    </xdr:to>
    <xdr:cxnSp macro="">
      <xdr:nvCxnSpPr>
        <xdr:cNvPr id="82" name="直線コネクタ 81">
          <a:extLst>
            <a:ext uri="{FF2B5EF4-FFF2-40B4-BE49-F238E27FC236}">
              <a16:creationId xmlns:a16="http://schemas.microsoft.com/office/drawing/2014/main" id="{8088DE51-AEE7-45A5-9884-49099A9C9DA8}"/>
            </a:ext>
          </a:extLst>
        </xdr:cNvPr>
        <xdr:cNvCxnSpPr/>
      </xdr:nvCxnSpPr>
      <xdr:spPr>
        <a:xfrm>
          <a:off x="1130300" y="61836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44467</xdr:rowOff>
    </xdr:from>
    <xdr:ext cx="405111" cy="259045"/>
    <xdr:sp macro="" textlink="">
      <xdr:nvSpPr>
        <xdr:cNvPr id="83" name="n_1aveValue【図書館】&#10;有形固定資産減価償却率">
          <a:extLst>
            <a:ext uri="{FF2B5EF4-FFF2-40B4-BE49-F238E27FC236}">
              <a16:creationId xmlns:a16="http://schemas.microsoft.com/office/drawing/2014/main" id="{53C88FB2-BBAA-4F6A-9523-7889656B9AF0}"/>
            </a:ext>
          </a:extLst>
        </xdr:cNvPr>
        <xdr:cNvSpPr txBox="1"/>
      </xdr:nvSpPr>
      <xdr:spPr>
        <a:xfrm>
          <a:off x="35820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166387</xdr:rowOff>
    </xdr:from>
    <xdr:ext cx="405111" cy="259045"/>
    <xdr:sp macro="" textlink="">
      <xdr:nvSpPr>
        <xdr:cNvPr id="84" name="n_2aveValue【図書館】&#10;有形固定資産減価償却率">
          <a:extLst>
            <a:ext uri="{FF2B5EF4-FFF2-40B4-BE49-F238E27FC236}">
              <a16:creationId xmlns:a16="http://schemas.microsoft.com/office/drawing/2014/main" id="{05C03079-F05A-4E03-855B-86741782CDE4}"/>
            </a:ext>
          </a:extLst>
        </xdr:cNvPr>
        <xdr:cNvSpPr txBox="1"/>
      </xdr:nvSpPr>
      <xdr:spPr>
        <a:xfrm>
          <a:off x="2705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71137</xdr:rowOff>
    </xdr:from>
    <xdr:ext cx="405111" cy="259045"/>
    <xdr:sp macro="" textlink="">
      <xdr:nvSpPr>
        <xdr:cNvPr id="85" name="n_3aveValue【図書館】&#10;有形固定資産減価償却率">
          <a:extLst>
            <a:ext uri="{FF2B5EF4-FFF2-40B4-BE49-F238E27FC236}">
              <a16:creationId xmlns:a16="http://schemas.microsoft.com/office/drawing/2014/main" id="{60D8F817-10C3-47D4-AFF8-8D1FC41368CD}"/>
            </a:ext>
          </a:extLst>
        </xdr:cNvPr>
        <xdr:cNvSpPr txBox="1"/>
      </xdr:nvSpPr>
      <xdr:spPr>
        <a:xfrm>
          <a:off x="1816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13987</xdr:rowOff>
    </xdr:from>
    <xdr:ext cx="405111" cy="259045"/>
    <xdr:sp macro="" textlink="">
      <xdr:nvSpPr>
        <xdr:cNvPr id="86" name="n_4aveValue【図書館】&#10;有形固定資産減価償却率">
          <a:extLst>
            <a:ext uri="{FF2B5EF4-FFF2-40B4-BE49-F238E27FC236}">
              <a16:creationId xmlns:a16="http://schemas.microsoft.com/office/drawing/2014/main" id="{02401BAC-F65A-4E01-8CFA-35D2B3BF830F}"/>
            </a:ext>
          </a:extLst>
        </xdr:cNvPr>
        <xdr:cNvSpPr txBox="1"/>
      </xdr:nvSpPr>
      <xdr:spPr>
        <a:xfrm>
          <a:off x="92774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118127</xdr:rowOff>
    </xdr:from>
    <xdr:ext cx="405111" cy="259045"/>
    <xdr:sp macro="" textlink="">
      <xdr:nvSpPr>
        <xdr:cNvPr id="87" name="n_1mainValue【図書館】&#10;有形固定資産減価償却率">
          <a:extLst>
            <a:ext uri="{FF2B5EF4-FFF2-40B4-BE49-F238E27FC236}">
              <a16:creationId xmlns:a16="http://schemas.microsoft.com/office/drawing/2014/main" id="{278E911B-C4CF-44F2-A04A-7AA777D4CBB4}"/>
            </a:ext>
          </a:extLst>
        </xdr:cNvPr>
        <xdr:cNvSpPr txBox="1"/>
      </xdr:nvSpPr>
      <xdr:spPr>
        <a:xfrm>
          <a:off x="3582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45737</xdr:rowOff>
    </xdr:from>
    <xdr:ext cx="405111" cy="259045"/>
    <xdr:sp macro="" textlink="">
      <xdr:nvSpPr>
        <xdr:cNvPr id="88" name="n_2mainValue【図書館】&#10;有形固定資産減価償却率">
          <a:extLst>
            <a:ext uri="{FF2B5EF4-FFF2-40B4-BE49-F238E27FC236}">
              <a16:creationId xmlns:a16="http://schemas.microsoft.com/office/drawing/2014/main" id="{65671FC7-FD64-4538-8ED8-9EBDDA423159}"/>
            </a:ext>
          </a:extLst>
        </xdr:cNvPr>
        <xdr:cNvSpPr txBox="1"/>
      </xdr:nvSpPr>
      <xdr:spPr>
        <a:xfrm>
          <a:off x="270574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137177</xdr:rowOff>
    </xdr:from>
    <xdr:ext cx="405111" cy="259045"/>
    <xdr:sp macro="" textlink="">
      <xdr:nvSpPr>
        <xdr:cNvPr id="89" name="n_3mainValue【図書館】&#10;有形固定資産減価償却率">
          <a:extLst>
            <a:ext uri="{FF2B5EF4-FFF2-40B4-BE49-F238E27FC236}">
              <a16:creationId xmlns:a16="http://schemas.microsoft.com/office/drawing/2014/main" id="{F98FA9BE-8050-47EC-941D-5EB0B0BF4FCD}"/>
            </a:ext>
          </a:extLst>
        </xdr:cNvPr>
        <xdr:cNvSpPr txBox="1"/>
      </xdr:nvSpPr>
      <xdr:spPr>
        <a:xfrm>
          <a:off x="1816744"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53357</xdr:rowOff>
    </xdr:from>
    <xdr:ext cx="405111" cy="259045"/>
    <xdr:sp macro="" textlink="">
      <xdr:nvSpPr>
        <xdr:cNvPr id="90" name="n_4mainValue【図書館】&#10;有形固定資産減価償却率">
          <a:extLst>
            <a:ext uri="{FF2B5EF4-FFF2-40B4-BE49-F238E27FC236}">
              <a16:creationId xmlns:a16="http://schemas.microsoft.com/office/drawing/2014/main" id="{22271B12-C02B-4237-90A7-99EA4249D350}"/>
            </a:ext>
          </a:extLst>
        </xdr:cNvPr>
        <xdr:cNvSpPr txBox="1"/>
      </xdr:nvSpPr>
      <xdr:spPr>
        <a:xfrm>
          <a:off x="927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FBC74E0-33E2-474E-9B94-CE43ED213A4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165A4F6-1552-4265-8CCE-51D240F4316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473EE71-9E8F-42A7-8722-8908A2B11CC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04DE414-5B45-49B3-81A8-A50E8F77C8B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65C2963-7367-46CB-86E6-DD79CF88A3C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DFB00DD-B79F-47C3-AC85-444DA385AFA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8E29B36-7B68-4442-A099-88080744560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E774020-7089-43E3-93EE-3ABC7F0EE9E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86FC5D01-743F-478B-8D6C-E36867F44B7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EEF043D-5A36-4BB4-BD4D-1E204547154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A1BE3F79-AA4C-49DC-861C-920690A122A4}"/>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E211F4F-A2B6-46D3-8F4E-6B4A8283499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69EC3B1-76BB-4801-BEEA-E01774BB051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41AF087-624E-461D-8388-A9A10B1822C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2B5A35E9-CF8E-4046-8358-7A646133443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59CF093-B410-4C4A-90BD-94A35D9129C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956846CA-D0E4-4D51-B83A-0D1EE1296E3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CD0D0697-CE08-4D62-AA9E-B084B6E52D6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49A2B54-1491-44A9-83ED-7C669AD3300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EF08F5E-3F85-4E4D-BBB3-F3DA9363D0A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101E4F57-3753-4666-82BE-D5E4B08094E9}"/>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CF738D6-645A-4141-89DC-4FF28EB28C0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7CFB5C78-62DA-445E-A400-8AACC4FB9B9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E372F366-AF61-4C5A-B086-AFAB381F396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F577DEC4-3DCB-4139-BC69-AF7A522946E0}"/>
            </a:ext>
          </a:extLst>
        </xdr:cNvPr>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3741DA17-E12C-460C-B5BA-10ED2642B99B}"/>
            </a:ext>
          </a:extLst>
        </xdr:cNvPr>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58E4CBCD-D698-4012-9A43-DB36DCB8C669}"/>
            </a:ext>
          </a:extLst>
        </xdr:cNvPr>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0371ADE8-8063-4ADB-8049-21A38BBBFEBB}"/>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C80A98A0-A03A-4F28-8750-A69AAA155B29}"/>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32F1DEB3-A05B-47BC-9508-F9CB5A38C4BB}"/>
            </a:ext>
          </a:extLst>
        </xdr:cNvPr>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BE4167D1-C263-4044-9FD8-EF94217D773B}"/>
            </a:ext>
          </a:extLst>
        </xdr:cNvPr>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E92B56A7-9967-4487-B8CB-7893093D770B}"/>
            </a:ext>
          </a:extLst>
        </xdr:cNvPr>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37828C8A-D159-4D28-9568-83B591FC7A64}"/>
            </a:ext>
          </a:extLst>
        </xdr:cNvPr>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DB3489D6-558A-40ED-BFEA-AF5B6484ACED}"/>
            </a:ext>
          </a:extLst>
        </xdr:cNvPr>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35C3D86E-9AEC-4DA6-A815-26FB000DB2BD}"/>
            </a:ext>
          </a:extLst>
        </xdr:cNvPr>
        <xdr:cNvSpPr/>
      </xdr:nvSpPr>
      <xdr:spPr>
        <a:xfrm>
          <a:off x="6921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ABAA241-391A-4271-880E-5CE5263925B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4F6ACAB-5D84-46D7-92F0-24B064CD023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B298827-75B1-4CC7-88AF-8477E0B3783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D638612-91A8-4058-821F-0E8BC8F861E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ABD447F-31CE-4C97-BB5F-E9E6E1D1574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31" name="楕円 130">
          <a:extLst>
            <a:ext uri="{FF2B5EF4-FFF2-40B4-BE49-F238E27FC236}">
              <a16:creationId xmlns:a16="http://schemas.microsoft.com/office/drawing/2014/main" id="{5B46EB0C-1A05-4C05-9BB5-8A16393507F2}"/>
            </a:ext>
          </a:extLst>
        </xdr:cNvPr>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118127</xdr:rowOff>
    </xdr:from>
    <xdr:ext cx="469744" cy="259045"/>
    <xdr:sp macro="" textlink="">
      <xdr:nvSpPr>
        <xdr:cNvPr id="132" name="【図書館】&#10;一人当たり面積該当値テキスト">
          <a:extLst>
            <a:ext uri="{FF2B5EF4-FFF2-40B4-BE49-F238E27FC236}">
              <a16:creationId xmlns:a16="http://schemas.microsoft.com/office/drawing/2014/main" id="{E0926E5F-8385-4C60-995B-F34578F038CB}"/>
            </a:ext>
          </a:extLst>
        </xdr:cNvPr>
        <xdr:cNvSpPr txBox="1"/>
      </xdr:nvSpPr>
      <xdr:spPr>
        <a:xfrm>
          <a:off x="10515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3" name="楕円 132">
          <a:extLst>
            <a:ext uri="{FF2B5EF4-FFF2-40B4-BE49-F238E27FC236}">
              <a16:creationId xmlns:a16="http://schemas.microsoft.com/office/drawing/2014/main" id="{0DA073A3-00AF-4595-87CB-CB9DEB99E8D2}"/>
            </a:ext>
          </a:extLst>
        </xdr:cNvPr>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34" name="直線コネクタ 133">
          <a:extLst>
            <a:ext uri="{FF2B5EF4-FFF2-40B4-BE49-F238E27FC236}">
              <a16:creationId xmlns:a16="http://schemas.microsoft.com/office/drawing/2014/main" id="{3B05794B-8073-4683-92E2-88E8908FF0F3}"/>
            </a:ext>
          </a:extLst>
        </xdr:cNvPr>
        <xdr:cNvCxnSpPr/>
      </xdr:nvCxnSpPr>
      <xdr:spPr>
        <a:xfrm>
          <a:off x="9639300" y="704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5" name="楕円 134">
          <a:extLst>
            <a:ext uri="{FF2B5EF4-FFF2-40B4-BE49-F238E27FC236}">
              <a16:creationId xmlns:a16="http://schemas.microsoft.com/office/drawing/2014/main" id="{0087D4FD-159E-4980-AD0C-619F6C269B37}"/>
            </a:ext>
          </a:extLst>
        </xdr:cNvPr>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36" name="直線コネクタ 135">
          <a:extLst>
            <a:ext uri="{FF2B5EF4-FFF2-40B4-BE49-F238E27FC236}">
              <a16:creationId xmlns:a16="http://schemas.microsoft.com/office/drawing/2014/main" id="{FE250178-E291-4BCC-962F-E6DECA1DC899}"/>
            </a:ext>
          </a:extLst>
        </xdr:cNvPr>
        <xdr:cNvCxnSpPr/>
      </xdr:nvCxnSpPr>
      <xdr:spPr>
        <a:xfrm>
          <a:off x="8750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7" name="楕円 136">
          <a:extLst>
            <a:ext uri="{FF2B5EF4-FFF2-40B4-BE49-F238E27FC236}">
              <a16:creationId xmlns:a16="http://schemas.microsoft.com/office/drawing/2014/main" id="{DEF90EE2-C281-4D6F-8687-1B3AED2BF958}"/>
            </a:ext>
          </a:extLst>
        </xdr:cNvPr>
        <xdr:cNvSpPr/>
      </xdr:nvSpPr>
      <xdr:spPr>
        <a:xfrm>
          <a:off x="781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19050</xdr:rowOff>
    </xdr:to>
    <xdr:cxnSp macro="">
      <xdr:nvCxnSpPr>
        <xdr:cNvPr id="138" name="直線コネクタ 137">
          <a:extLst>
            <a:ext uri="{FF2B5EF4-FFF2-40B4-BE49-F238E27FC236}">
              <a16:creationId xmlns:a16="http://schemas.microsoft.com/office/drawing/2014/main" id="{830AD9C8-040F-48F4-AF43-0F26CB61B54C}"/>
            </a:ext>
          </a:extLst>
        </xdr:cNvPr>
        <xdr:cNvCxnSpPr/>
      </xdr:nvCxnSpPr>
      <xdr:spPr>
        <a:xfrm>
          <a:off x="7861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9" name="楕円 138">
          <a:extLst>
            <a:ext uri="{FF2B5EF4-FFF2-40B4-BE49-F238E27FC236}">
              <a16:creationId xmlns:a16="http://schemas.microsoft.com/office/drawing/2014/main" id="{A32BADDD-590E-488A-8E81-32FCD2853CEA}"/>
            </a:ext>
          </a:extLst>
        </xdr:cNvPr>
        <xdr:cNvSpPr/>
      </xdr:nvSpPr>
      <xdr:spPr>
        <a:xfrm>
          <a:off x="6921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19050</xdr:rowOff>
    </xdr:to>
    <xdr:cxnSp macro="">
      <xdr:nvCxnSpPr>
        <xdr:cNvPr id="140" name="直線コネクタ 139">
          <a:extLst>
            <a:ext uri="{FF2B5EF4-FFF2-40B4-BE49-F238E27FC236}">
              <a16:creationId xmlns:a16="http://schemas.microsoft.com/office/drawing/2014/main" id="{96A6FE82-BCBA-458E-90CF-E5F236C2B074}"/>
            </a:ext>
          </a:extLst>
        </xdr:cNvPr>
        <xdr:cNvCxnSpPr/>
      </xdr:nvCxnSpPr>
      <xdr:spPr>
        <a:xfrm>
          <a:off x="6972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1F37F82C-0990-42B4-9C76-8757F8107232}"/>
            </a:ext>
          </a:extLst>
        </xdr:cNvPr>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4221E878-3F32-4821-83AD-42AF90DA280B}"/>
            </a:ext>
          </a:extLst>
        </xdr:cNvPr>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B05E4EA1-87BA-4E1C-903E-E43E80893138}"/>
            </a:ext>
          </a:extLst>
        </xdr:cNvPr>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a:extLst>
            <a:ext uri="{FF2B5EF4-FFF2-40B4-BE49-F238E27FC236}">
              <a16:creationId xmlns:a16="http://schemas.microsoft.com/office/drawing/2014/main" id="{189FBB5C-5221-417F-B218-368B6F999640}"/>
            </a:ext>
          </a:extLst>
        </xdr:cNvPr>
        <xdr:cNvSpPr txBox="1"/>
      </xdr:nvSpPr>
      <xdr:spPr>
        <a:xfrm>
          <a:off x="6737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5" name="n_1mainValue【図書館】&#10;一人当たり面積">
          <a:extLst>
            <a:ext uri="{FF2B5EF4-FFF2-40B4-BE49-F238E27FC236}">
              <a16:creationId xmlns:a16="http://schemas.microsoft.com/office/drawing/2014/main" id="{0C637847-12EE-4FDE-9186-1C29A08D8E3A}"/>
            </a:ext>
          </a:extLst>
        </xdr:cNvPr>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46" name="n_2mainValue【図書館】&#10;一人当たり面積">
          <a:extLst>
            <a:ext uri="{FF2B5EF4-FFF2-40B4-BE49-F238E27FC236}">
              <a16:creationId xmlns:a16="http://schemas.microsoft.com/office/drawing/2014/main" id="{9481424D-28E6-4D62-A2C5-52D0DDAE2903}"/>
            </a:ext>
          </a:extLst>
        </xdr:cNvPr>
        <xdr:cNvSpPr txBox="1"/>
      </xdr:nvSpPr>
      <xdr:spPr>
        <a:xfrm>
          <a:off x="8515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7" name="n_3mainValue【図書館】&#10;一人当たり面積">
          <a:extLst>
            <a:ext uri="{FF2B5EF4-FFF2-40B4-BE49-F238E27FC236}">
              <a16:creationId xmlns:a16="http://schemas.microsoft.com/office/drawing/2014/main" id="{55D79E20-1476-4BA9-B9AB-51CAFCFC1FC4}"/>
            </a:ext>
          </a:extLst>
        </xdr:cNvPr>
        <xdr:cNvSpPr txBox="1"/>
      </xdr:nvSpPr>
      <xdr:spPr>
        <a:xfrm>
          <a:off x="7626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48" name="n_4mainValue【図書館】&#10;一人当たり面積">
          <a:extLst>
            <a:ext uri="{FF2B5EF4-FFF2-40B4-BE49-F238E27FC236}">
              <a16:creationId xmlns:a16="http://schemas.microsoft.com/office/drawing/2014/main" id="{39DD1B32-9C7B-4DF6-8B02-D0A8BD8BAECB}"/>
            </a:ext>
          </a:extLst>
        </xdr:cNvPr>
        <xdr:cNvSpPr txBox="1"/>
      </xdr:nvSpPr>
      <xdr:spPr>
        <a:xfrm>
          <a:off x="6737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529CAE5A-D078-44B3-B292-9D7EA58CF8F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5B53A00-3F9F-493A-A63A-19A1D4397CF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C51845B-151D-489E-95A0-0956C9164FB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FC77273-76E1-4D0A-BCEB-4C57AC87F18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B462F9E-3778-408E-AF69-DA1A194A0E0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521999A-E5C3-4EC1-9D57-F585285AD3B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5E325046-F05E-42DF-8A02-8ACF18275D1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ED93872-D03D-4B3A-A46E-6C7F8E87D04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E2AD54F-0C0B-4464-9EBE-44980D3AF2A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CFD234FF-9C76-479F-A8A9-17D5FBC7F0A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2F71166-E219-4DF4-879C-93ACB636FEE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FD178985-FF55-49A4-8D9F-467C81285A6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a:extLst>
            <a:ext uri="{FF2B5EF4-FFF2-40B4-BE49-F238E27FC236}">
              <a16:creationId xmlns:a16="http://schemas.microsoft.com/office/drawing/2014/main" id="{8CD5B2C0-BC47-4C6F-A4DE-463D2D0B73F5}"/>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9336C285-BBAA-4953-984F-924A22E7318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1CFBF0BA-E131-41A7-854F-052BEC72CA3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EF777BD4-4764-42BD-9A91-9B179C3E98F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DB8EC259-FA4A-4AFC-8E5D-FD5FB447EAC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96A7899-C8AD-4489-859E-574D6A9F7D7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0EC6D96-38F7-40C5-A719-A42410658A1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4DDF06D2-7FBD-4F6A-88D2-571ADAE1834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9DBDAE6A-015C-4E44-8295-B1514264EA4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AB08DF30-2229-436B-BE1D-D47CF822DF6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a:extLst>
            <a:ext uri="{FF2B5EF4-FFF2-40B4-BE49-F238E27FC236}">
              <a16:creationId xmlns:a16="http://schemas.microsoft.com/office/drawing/2014/main" id="{1970C527-3BAA-4A84-858E-CB182BE6C917}"/>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920554F3-8555-4047-A5D3-51BF588091F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id="{EBC81CC2-86DC-4D95-A432-E3F17AB760C8}"/>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B11D3AF-2AD4-4659-8159-A6417997955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94706</xdr:rowOff>
    </xdr:from>
    <xdr:to>
      <xdr:col>24</xdr:col>
      <xdr:colOff>62865</xdr:colOff>
      <xdr:row>63</xdr:row>
      <xdr:rowOff>128996</xdr:rowOff>
    </xdr:to>
    <xdr:cxnSp macro="">
      <xdr:nvCxnSpPr>
        <xdr:cNvPr id="175" name="直線コネクタ 174">
          <a:extLst>
            <a:ext uri="{FF2B5EF4-FFF2-40B4-BE49-F238E27FC236}">
              <a16:creationId xmlns:a16="http://schemas.microsoft.com/office/drawing/2014/main" id="{D4995825-D848-4DAE-A1AC-CD9209FB8E46}"/>
            </a:ext>
          </a:extLst>
        </xdr:cNvPr>
        <xdr:cNvCxnSpPr/>
      </xdr:nvCxnSpPr>
      <xdr:spPr>
        <a:xfrm flipV="1">
          <a:off x="4634865" y="969590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185D5020-1E16-4EF2-9C6A-0A1C0A623756}"/>
            </a:ext>
          </a:extLst>
        </xdr:cNvPr>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7" name="直線コネクタ 176">
          <a:extLst>
            <a:ext uri="{FF2B5EF4-FFF2-40B4-BE49-F238E27FC236}">
              <a16:creationId xmlns:a16="http://schemas.microsoft.com/office/drawing/2014/main" id="{CC181929-AF12-4CAD-B9D1-74E2C02E478F}"/>
            </a:ext>
          </a:extLst>
        </xdr:cNvPr>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41383</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6D5221EF-D792-42A1-8D48-9F9D7CEC3099}"/>
            </a:ext>
          </a:extLst>
        </xdr:cNvPr>
        <xdr:cNvSpPr txBox="1"/>
      </xdr:nvSpPr>
      <xdr:spPr>
        <a:xfrm>
          <a:off x="4673600" y="947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94706</xdr:rowOff>
    </xdr:from>
    <xdr:to>
      <xdr:col>24</xdr:col>
      <xdr:colOff>152400</xdr:colOff>
      <xdr:row>56</xdr:row>
      <xdr:rowOff>94706</xdr:rowOff>
    </xdr:to>
    <xdr:cxnSp macro="">
      <xdr:nvCxnSpPr>
        <xdr:cNvPr id="179" name="直線コネクタ 178">
          <a:extLst>
            <a:ext uri="{FF2B5EF4-FFF2-40B4-BE49-F238E27FC236}">
              <a16:creationId xmlns:a16="http://schemas.microsoft.com/office/drawing/2014/main" id="{09AB5FD5-5091-4424-AC84-13EA830F32A8}"/>
            </a:ext>
          </a:extLst>
        </xdr:cNvPr>
        <xdr:cNvCxnSpPr/>
      </xdr:nvCxnSpPr>
      <xdr:spPr>
        <a:xfrm>
          <a:off x="4546600" y="96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D5D5403D-4CB1-46B3-9CC7-15A94B6FB679}"/>
            </a:ext>
          </a:extLst>
        </xdr:cNvPr>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81" name="フローチャート: 判断 180">
          <a:extLst>
            <a:ext uri="{FF2B5EF4-FFF2-40B4-BE49-F238E27FC236}">
              <a16:creationId xmlns:a16="http://schemas.microsoft.com/office/drawing/2014/main" id="{F27002C7-C570-4D2D-8F92-0BF533C8F0A6}"/>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125549</xdr:rowOff>
    </xdr:from>
    <xdr:to>
      <xdr:col>20</xdr:col>
      <xdr:colOff>38100</xdr:colOff>
      <xdr:row>59</xdr:row>
      <xdr:rowOff>55699</xdr:rowOff>
    </xdr:to>
    <xdr:sp macro="" textlink="">
      <xdr:nvSpPr>
        <xdr:cNvPr id="182" name="フローチャート: 判断 181">
          <a:extLst>
            <a:ext uri="{FF2B5EF4-FFF2-40B4-BE49-F238E27FC236}">
              <a16:creationId xmlns:a16="http://schemas.microsoft.com/office/drawing/2014/main" id="{2E0B3BE8-67BD-4FC9-BBB5-72D1045B93DF}"/>
            </a:ext>
          </a:extLst>
        </xdr:cNvPr>
        <xdr:cNvSpPr/>
      </xdr:nvSpPr>
      <xdr:spPr>
        <a:xfrm>
          <a:off x="3746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73297</xdr:rowOff>
    </xdr:from>
    <xdr:to>
      <xdr:col>15</xdr:col>
      <xdr:colOff>101600</xdr:colOff>
      <xdr:row>59</xdr:row>
      <xdr:rowOff>3447</xdr:rowOff>
    </xdr:to>
    <xdr:sp macro="" textlink="">
      <xdr:nvSpPr>
        <xdr:cNvPr id="183" name="フローチャート: 判断 182">
          <a:extLst>
            <a:ext uri="{FF2B5EF4-FFF2-40B4-BE49-F238E27FC236}">
              <a16:creationId xmlns:a16="http://schemas.microsoft.com/office/drawing/2014/main" id="{6E2B8E4C-DE42-4161-9B21-4B01C71D943A}"/>
            </a:ext>
          </a:extLst>
        </xdr:cNvPr>
        <xdr:cNvSpPr/>
      </xdr:nvSpPr>
      <xdr:spPr>
        <a:xfrm>
          <a:off x="2857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27577</xdr:rowOff>
    </xdr:from>
    <xdr:to>
      <xdr:col>10</xdr:col>
      <xdr:colOff>165100</xdr:colOff>
      <xdr:row>58</xdr:row>
      <xdr:rowOff>129177</xdr:rowOff>
    </xdr:to>
    <xdr:sp macro="" textlink="">
      <xdr:nvSpPr>
        <xdr:cNvPr id="184" name="フローチャート: 判断 183">
          <a:extLst>
            <a:ext uri="{FF2B5EF4-FFF2-40B4-BE49-F238E27FC236}">
              <a16:creationId xmlns:a16="http://schemas.microsoft.com/office/drawing/2014/main" id="{CD4EC964-585A-4B24-AFB4-FE9545167CB3}"/>
            </a:ext>
          </a:extLst>
        </xdr:cNvPr>
        <xdr:cNvSpPr/>
      </xdr:nvSpPr>
      <xdr:spPr>
        <a:xfrm>
          <a:off x="1968500" y="997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169635</xdr:rowOff>
    </xdr:from>
    <xdr:to>
      <xdr:col>6</xdr:col>
      <xdr:colOff>38100</xdr:colOff>
      <xdr:row>58</xdr:row>
      <xdr:rowOff>99785</xdr:rowOff>
    </xdr:to>
    <xdr:sp macro="" textlink="">
      <xdr:nvSpPr>
        <xdr:cNvPr id="185" name="フローチャート: 判断 184">
          <a:extLst>
            <a:ext uri="{FF2B5EF4-FFF2-40B4-BE49-F238E27FC236}">
              <a16:creationId xmlns:a16="http://schemas.microsoft.com/office/drawing/2014/main" id="{EFDCB9CD-0B2D-4670-83BE-13EE169BCC08}"/>
            </a:ext>
          </a:extLst>
        </xdr:cNvPr>
        <xdr:cNvSpPr/>
      </xdr:nvSpPr>
      <xdr:spPr>
        <a:xfrm>
          <a:off x="1079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266C347-375C-4949-8912-61D8466EC32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4B7A6EB-8DFA-418E-87FC-FB5D71BE258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BB82D88-CD44-4B62-972A-B6FB50C6E08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A90046F-C67C-4EA6-96D8-4733700BD72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66B0748-529B-4EED-957D-BBE12F488AD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14515</xdr:rowOff>
    </xdr:from>
    <xdr:to>
      <xdr:col>24</xdr:col>
      <xdr:colOff>114300</xdr:colOff>
      <xdr:row>58</xdr:row>
      <xdr:rowOff>116115</xdr:rowOff>
    </xdr:to>
    <xdr:sp macro="" textlink="">
      <xdr:nvSpPr>
        <xdr:cNvPr id="191" name="楕円 190">
          <a:extLst>
            <a:ext uri="{FF2B5EF4-FFF2-40B4-BE49-F238E27FC236}">
              <a16:creationId xmlns:a16="http://schemas.microsoft.com/office/drawing/2014/main" id="{CFC87F4B-2B49-46B7-AC64-51F48D3E0D93}"/>
            </a:ext>
          </a:extLst>
        </xdr:cNvPr>
        <xdr:cNvSpPr/>
      </xdr:nvSpPr>
      <xdr:spPr>
        <a:xfrm>
          <a:off x="45847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37392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B82E39FC-2706-46A2-B662-7DD048CBA620}"/>
            </a:ext>
          </a:extLst>
        </xdr:cNvPr>
        <xdr:cNvSpPr txBox="1"/>
      </xdr:nvSpPr>
      <xdr:spPr>
        <a:xfrm>
          <a:off x="4673600" y="981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130447</xdr:rowOff>
    </xdr:from>
    <xdr:to>
      <xdr:col>20</xdr:col>
      <xdr:colOff>38100</xdr:colOff>
      <xdr:row>58</xdr:row>
      <xdr:rowOff>60597</xdr:rowOff>
    </xdr:to>
    <xdr:sp macro="" textlink="">
      <xdr:nvSpPr>
        <xdr:cNvPr id="193" name="楕円 192">
          <a:extLst>
            <a:ext uri="{FF2B5EF4-FFF2-40B4-BE49-F238E27FC236}">
              <a16:creationId xmlns:a16="http://schemas.microsoft.com/office/drawing/2014/main" id="{C7FC3D5C-7D86-4083-8259-B78247A3A4E0}"/>
            </a:ext>
          </a:extLst>
        </xdr:cNvPr>
        <xdr:cNvSpPr/>
      </xdr:nvSpPr>
      <xdr:spPr>
        <a:xfrm>
          <a:off x="3746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9797</xdr:rowOff>
    </xdr:from>
    <xdr:to>
      <xdr:col>24</xdr:col>
      <xdr:colOff>63500</xdr:colOff>
      <xdr:row>58</xdr:row>
      <xdr:rowOff>65315</xdr:rowOff>
    </xdr:to>
    <xdr:cxnSp macro="">
      <xdr:nvCxnSpPr>
        <xdr:cNvPr id="194" name="直線コネクタ 193">
          <a:extLst>
            <a:ext uri="{FF2B5EF4-FFF2-40B4-BE49-F238E27FC236}">
              <a16:creationId xmlns:a16="http://schemas.microsoft.com/office/drawing/2014/main" id="{D350B1E2-51EF-4802-AF1F-3F9A5D692B1F}"/>
            </a:ext>
          </a:extLst>
        </xdr:cNvPr>
        <xdr:cNvCxnSpPr/>
      </xdr:nvCxnSpPr>
      <xdr:spPr>
        <a:xfrm>
          <a:off x="3797300" y="9953897"/>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68399</xdr:rowOff>
    </xdr:from>
    <xdr:to>
      <xdr:col>15</xdr:col>
      <xdr:colOff>101600</xdr:colOff>
      <xdr:row>57</xdr:row>
      <xdr:rowOff>169999</xdr:rowOff>
    </xdr:to>
    <xdr:sp macro="" textlink="">
      <xdr:nvSpPr>
        <xdr:cNvPr id="195" name="楕円 194">
          <a:extLst>
            <a:ext uri="{FF2B5EF4-FFF2-40B4-BE49-F238E27FC236}">
              <a16:creationId xmlns:a16="http://schemas.microsoft.com/office/drawing/2014/main" id="{CA8A81BA-3A24-4CA6-B78A-A11EC6A9C4FA}"/>
            </a:ext>
          </a:extLst>
        </xdr:cNvPr>
        <xdr:cNvSpPr/>
      </xdr:nvSpPr>
      <xdr:spPr>
        <a:xfrm>
          <a:off x="28575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119199</xdr:rowOff>
    </xdr:from>
    <xdr:to>
      <xdr:col>19</xdr:col>
      <xdr:colOff>177800</xdr:colOff>
      <xdr:row>58</xdr:row>
      <xdr:rowOff>9797</xdr:rowOff>
    </xdr:to>
    <xdr:cxnSp macro="">
      <xdr:nvCxnSpPr>
        <xdr:cNvPr id="196" name="直線コネクタ 195">
          <a:extLst>
            <a:ext uri="{FF2B5EF4-FFF2-40B4-BE49-F238E27FC236}">
              <a16:creationId xmlns:a16="http://schemas.microsoft.com/office/drawing/2014/main" id="{6737389E-D513-4891-9847-46004D9800C7}"/>
            </a:ext>
          </a:extLst>
        </xdr:cNvPr>
        <xdr:cNvCxnSpPr/>
      </xdr:nvCxnSpPr>
      <xdr:spPr>
        <a:xfrm>
          <a:off x="2908300" y="989184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65133</xdr:rowOff>
    </xdr:from>
    <xdr:to>
      <xdr:col>10</xdr:col>
      <xdr:colOff>165100</xdr:colOff>
      <xdr:row>57</xdr:row>
      <xdr:rowOff>166733</xdr:rowOff>
    </xdr:to>
    <xdr:sp macro="" textlink="">
      <xdr:nvSpPr>
        <xdr:cNvPr id="197" name="楕円 196">
          <a:extLst>
            <a:ext uri="{FF2B5EF4-FFF2-40B4-BE49-F238E27FC236}">
              <a16:creationId xmlns:a16="http://schemas.microsoft.com/office/drawing/2014/main" id="{BDB615F7-A915-4447-A534-F20DDE28E528}"/>
            </a:ext>
          </a:extLst>
        </xdr:cNvPr>
        <xdr:cNvSpPr/>
      </xdr:nvSpPr>
      <xdr:spPr>
        <a:xfrm>
          <a:off x="19685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115933</xdr:rowOff>
    </xdr:from>
    <xdr:to>
      <xdr:col>15</xdr:col>
      <xdr:colOff>50800</xdr:colOff>
      <xdr:row>57</xdr:row>
      <xdr:rowOff>119199</xdr:rowOff>
    </xdr:to>
    <xdr:cxnSp macro="">
      <xdr:nvCxnSpPr>
        <xdr:cNvPr id="198" name="直線コネクタ 197">
          <a:extLst>
            <a:ext uri="{FF2B5EF4-FFF2-40B4-BE49-F238E27FC236}">
              <a16:creationId xmlns:a16="http://schemas.microsoft.com/office/drawing/2014/main" id="{AF9F050A-9F84-4959-B6AC-92EED29E2DC0}"/>
            </a:ext>
          </a:extLst>
        </xdr:cNvPr>
        <xdr:cNvCxnSpPr/>
      </xdr:nvCxnSpPr>
      <xdr:spPr>
        <a:xfrm>
          <a:off x="2019300" y="98885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39007</xdr:rowOff>
    </xdr:from>
    <xdr:to>
      <xdr:col>6</xdr:col>
      <xdr:colOff>38100</xdr:colOff>
      <xdr:row>57</xdr:row>
      <xdr:rowOff>140607</xdr:rowOff>
    </xdr:to>
    <xdr:sp macro="" textlink="">
      <xdr:nvSpPr>
        <xdr:cNvPr id="199" name="楕円 198">
          <a:extLst>
            <a:ext uri="{FF2B5EF4-FFF2-40B4-BE49-F238E27FC236}">
              <a16:creationId xmlns:a16="http://schemas.microsoft.com/office/drawing/2014/main" id="{E13C08EA-E231-4389-99C7-D990A7D30CDA}"/>
            </a:ext>
          </a:extLst>
        </xdr:cNvPr>
        <xdr:cNvSpPr/>
      </xdr:nvSpPr>
      <xdr:spPr>
        <a:xfrm>
          <a:off x="1079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89807</xdr:rowOff>
    </xdr:from>
    <xdr:to>
      <xdr:col>10</xdr:col>
      <xdr:colOff>114300</xdr:colOff>
      <xdr:row>57</xdr:row>
      <xdr:rowOff>115933</xdr:rowOff>
    </xdr:to>
    <xdr:cxnSp macro="">
      <xdr:nvCxnSpPr>
        <xdr:cNvPr id="200" name="直線コネクタ 199">
          <a:extLst>
            <a:ext uri="{FF2B5EF4-FFF2-40B4-BE49-F238E27FC236}">
              <a16:creationId xmlns:a16="http://schemas.microsoft.com/office/drawing/2014/main" id="{51EA8801-E267-41A1-ADF7-045FE532C680}"/>
            </a:ext>
          </a:extLst>
        </xdr:cNvPr>
        <xdr:cNvCxnSpPr/>
      </xdr:nvCxnSpPr>
      <xdr:spPr>
        <a:xfrm>
          <a:off x="1130300" y="98624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46826</xdr:rowOff>
    </xdr:from>
    <xdr:ext cx="405111" cy="259045"/>
    <xdr:sp macro="" textlink="">
      <xdr:nvSpPr>
        <xdr:cNvPr id="201" name="n_1aveValue【体育館・プール】&#10;有形固定資産減価償却率">
          <a:extLst>
            <a:ext uri="{FF2B5EF4-FFF2-40B4-BE49-F238E27FC236}">
              <a16:creationId xmlns:a16="http://schemas.microsoft.com/office/drawing/2014/main" id="{7715F63C-34D2-40DD-AF75-607D98969EE7}"/>
            </a:ext>
          </a:extLst>
        </xdr:cNvPr>
        <xdr:cNvSpPr txBox="1"/>
      </xdr:nvSpPr>
      <xdr:spPr>
        <a:xfrm>
          <a:off x="35820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166024</xdr:rowOff>
    </xdr:from>
    <xdr:ext cx="405111" cy="259045"/>
    <xdr:sp macro="" textlink="">
      <xdr:nvSpPr>
        <xdr:cNvPr id="202" name="n_2aveValue【体育館・プール】&#10;有形固定資産減価償却率">
          <a:extLst>
            <a:ext uri="{FF2B5EF4-FFF2-40B4-BE49-F238E27FC236}">
              <a16:creationId xmlns:a16="http://schemas.microsoft.com/office/drawing/2014/main" id="{479A5448-1528-4196-8626-16B7FECC0E17}"/>
            </a:ext>
          </a:extLst>
        </xdr:cNvPr>
        <xdr:cNvSpPr txBox="1"/>
      </xdr:nvSpPr>
      <xdr:spPr>
        <a:xfrm>
          <a:off x="2705744" y="1011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120304</xdr:rowOff>
    </xdr:from>
    <xdr:ext cx="405111" cy="259045"/>
    <xdr:sp macro="" textlink="">
      <xdr:nvSpPr>
        <xdr:cNvPr id="203" name="n_3aveValue【体育館・プール】&#10;有形固定資産減価償却率">
          <a:extLst>
            <a:ext uri="{FF2B5EF4-FFF2-40B4-BE49-F238E27FC236}">
              <a16:creationId xmlns:a16="http://schemas.microsoft.com/office/drawing/2014/main" id="{D8625D1B-D713-4BCB-A887-87CC9E997F7E}"/>
            </a:ext>
          </a:extLst>
        </xdr:cNvPr>
        <xdr:cNvSpPr txBox="1"/>
      </xdr:nvSpPr>
      <xdr:spPr>
        <a:xfrm>
          <a:off x="1816744" y="1006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90912</xdr:rowOff>
    </xdr:from>
    <xdr:ext cx="405111" cy="259045"/>
    <xdr:sp macro="" textlink="">
      <xdr:nvSpPr>
        <xdr:cNvPr id="204" name="n_4aveValue【体育館・プール】&#10;有形固定資産減価償却率">
          <a:extLst>
            <a:ext uri="{FF2B5EF4-FFF2-40B4-BE49-F238E27FC236}">
              <a16:creationId xmlns:a16="http://schemas.microsoft.com/office/drawing/2014/main" id="{4517C00D-2407-4EAB-909E-EF3438D8AD24}"/>
            </a:ext>
          </a:extLst>
        </xdr:cNvPr>
        <xdr:cNvSpPr txBox="1"/>
      </xdr:nvSpPr>
      <xdr:spPr>
        <a:xfrm>
          <a:off x="927744" y="1003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77124</xdr:rowOff>
    </xdr:from>
    <xdr:ext cx="405111" cy="259045"/>
    <xdr:sp macro="" textlink="">
      <xdr:nvSpPr>
        <xdr:cNvPr id="205" name="n_1mainValue【体育館・プール】&#10;有形固定資産減価償却率">
          <a:extLst>
            <a:ext uri="{FF2B5EF4-FFF2-40B4-BE49-F238E27FC236}">
              <a16:creationId xmlns:a16="http://schemas.microsoft.com/office/drawing/2014/main" id="{D25BCECA-D0C3-485E-B091-488E5C54754F}"/>
            </a:ext>
          </a:extLst>
        </xdr:cNvPr>
        <xdr:cNvSpPr txBox="1"/>
      </xdr:nvSpPr>
      <xdr:spPr>
        <a:xfrm>
          <a:off x="358204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15076</xdr:rowOff>
    </xdr:from>
    <xdr:ext cx="405111" cy="259045"/>
    <xdr:sp macro="" textlink="">
      <xdr:nvSpPr>
        <xdr:cNvPr id="206" name="n_2mainValue【体育館・プール】&#10;有形固定資産減価償却率">
          <a:extLst>
            <a:ext uri="{FF2B5EF4-FFF2-40B4-BE49-F238E27FC236}">
              <a16:creationId xmlns:a16="http://schemas.microsoft.com/office/drawing/2014/main" id="{8D4C1974-6EE1-4065-BFEA-D564CBFF3598}"/>
            </a:ext>
          </a:extLst>
        </xdr:cNvPr>
        <xdr:cNvSpPr txBox="1"/>
      </xdr:nvSpPr>
      <xdr:spPr>
        <a:xfrm>
          <a:off x="2705744" y="961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11810</xdr:rowOff>
    </xdr:from>
    <xdr:ext cx="405111" cy="259045"/>
    <xdr:sp macro="" textlink="">
      <xdr:nvSpPr>
        <xdr:cNvPr id="207" name="n_3mainValue【体育館・プール】&#10;有形固定資産減価償却率">
          <a:extLst>
            <a:ext uri="{FF2B5EF4-FFF2-40B4-BE49-F238E27FC236}">
              <a16:creationId xmlns:a16="http://schemas.microsoft.com/office/drawing/2014/main" id="{3D3B4A69-6DAB-46C5-9D36-F02693328F81}"/>
            </a:ext>
          </a:extLst>
        </xdr:cNvPr>
        <xdr:cNvSpPr txBox="1"/>
      </xdr:nvSpPr>
      <xdr:spPr>
        <a:xfrm>
          <a:off x="1816744" y="961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157134</xdr:rowOff>
    </xdr:from>
    <xdr:ext cx="405111" cy="259045"/>
    <xdr:sp macro="" textlink="">
      <xdr:nvSpPr>
        <xdr:cNvPr id="208" name="n_4mainValue【体育館・プール】&#10;有形固定資産減価償却率">
          <a:extLst>
            <a:ext uri="{FF2B5EF4-FFF2-40B4-BE49-F238E27FC236}">
              <a16:creationId xmlns:a16="http://schemas.microsoft.com/office/drawing/2014/main" id="{5C5D2593-59D8-4276-9124-A87FF031EF75}"/>
            </a:ext>
          </a:extLst>
        </xdr:cNvPr>
        <xdr:cNvSpPr txBox="1"/>
      </xdr:nvSpPr>
      <xdr:spPr>
        <a:xfrm>
          <a:off x="9277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69128986-1D02-4029-BEF0-3E43C3A67CC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301D7788-5A84-4477-8776-8EE69A507CC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CB9CE12C-67A8-45B5-9CED-A1254592C1A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F7A89EBF-ED95-4FCB-8C43-33943C3BEB5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AA50570A-669B-4220-91C7-6F32F8E9B64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AD612B37-27CC-4552-A718-174849EA6C3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9DFA342B-DE6E-499F-AEFA-672452DC55A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643CCFD2-DDDA-4FA5-A4F3-7444573A4A7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6BD9FC75-E48B-47FE-B7F5-010A657A0F0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BA2F8C80-6775-45D6-B676-D94E68BCB48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9" name="テキスト ボックス 218">
          <a:extLst>
            <a:ext uri="{FF2B5EF4-FFF2-40B4-BE49-F238E27FC236}">
              <a16:creationId xmlns:a16="http://schemas.microsoft.com/office/drawing/2014/main" id="{8D263CF3-8713-468C-BD82-C8DCCE531C48}"/>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FCEB993D-BD43-4AE3-BB92-5083AE2FF05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7CC6CDD5-C6A6-4DB4-B968-18FFF90AE99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4D080B1A-E0B0-47CE-83D1-AF29337CA41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B06D201F-A263-4636-9B6C-2A3960AAF5A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89C03893-80DC-4FA8-B2E9-C788FF57B01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41FD8371-4DBB-4CB5-AD46-B0307CCA1F4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2DB894CF-D21A-4729-B688-9F306B84FFD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0D47E8EA-98F1-46CB-952E-89AB99A9A04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A689163D-7D1D-4715-AFB9-46B09678F52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48BB7718-E6B9-4CAA-9EFC-E12C501FB65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BB26F3C6-93EE-452B-80A4-A04580D9F1F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8DD08B98-0253-4C77-A3E8-826232E968D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294659FC-48C0-4C27-B663-4014B5307EE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120650</xdr:rowOff>
    </xdr:from>
    <xdr:to>
      <xdr:col>54</xdr:col>
      <xdr:colOff>189865</xdr:colOff>
      <xdr:row>63</xdr:row>
      <xdr:rowOff>120650</xdr:rowOff>
    </xdr:to>
    <xdr:cxnSp macro="">
      <xdr:nvCxnSpPr>
        <xdr:cNvPr id="233" name="直線コネクタ 232">
          <a:extLst>
            <a:ext uri="{FF2B5EF4-FFF2-40B4-BE49-F238E27FC236}">
              <a16:creationId xmlns:a16="http://schemas.microsoft.com/office/drawing/2014/main" id="{629AE36A-9837-4053-AA0A-0275BE6CDF8B}"/>
            </a:ext>
          </a:extLst>
        </xdr:cNvPr>
        <xdr:cNvCxnSpPr/>
      </xdr:nvCxnSpPr>
      <xdr:spPr>
        <a:xfrm flipV="1">
          <a:off x="10476865" y="9550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124477</xdr:rowOff>
    </xdr:from>
    <xdr:ext cx="469744" cy="259045"/>
    <xdr:sp macro="" textlink="">
      <xdr:nvSpPr>
        <xdr:cNvPr id="234" name="【体育館・プール】&#10;一人当たり面積最小値テキスト">
          <a:extLst>
            <a:ext uri="{FF2B5EF4-FFF2-40B4-BE49-F238E27FC236}">
              <a16:creationId xmlns:a16="http://schemas.microsoft.com/office/drawing/2014/main" id="{DE1279FD-841F-4397-BABD-6ABD34F0A5C1}"/>
            </a:ext>
          </a:extLst>
        </xdr:cNvPr>
        <xdr:cNvSpPr txBox="1"/>
      </xdr:nvSpPr>
      <xdr:spPr>
        <a:xfrm>
          <a:off x="10515600"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120650</xdr:rowOff>
    </xdr:from>
    <xdr:to>
      <xdr:col>55</xdr:col>
      <xdr:colOff>88900</xdr:colOff>
      <xdr:row>63</xdr:row>
      <xdr:rowOff>120650</xdr:rowOff>
    </xdr:to>
    <xdr:cxnSp macro="">
      <xdr:nvCxnSpPr>
        <xdr:cNvPr id="235" name="直線コネクタ 234">
          <a:extLst>
            <a:ext uri="{FF2B5EF4-FFF2-40B4-BE49-F238E27FC236}">
              <a16:creationId xmlns:a16="http://schemas.microsoft.com/office/drawing/2014/main" id="{A19A4064-3C66-422D-AC9F-1AFF3C2E3BF6}"/>
            </a:ext>
          </a:extLst>
        </xdr:cNvPr>
        <xdr:cNvCxnSpPr/>
      </xdr:nvCxnSpPr>
      <xdr:spPr>
        <a:xfrm>
          <a:off x="10388600" y="1092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67327</xdr:rowOff>
    </xdr:from>
    <xdr:ext cx="469744" cy="259045"/>
    <xdr:sp macro="" textlink="">
      <xdr:nvSpPr>
        <xdr:cNvPr id="236" name="【体育館・プール】&#10;一人当たり面積最大値テキスト">
          <a:extLst>
            <a:ext uri="{FF2B5EF4-FFF2-40B4-BE49-F238E27FC236}">
              <a16:creationId xmlns:a16="http://schemas.microsoft.com/office/drawing/2014/main" id="{9E9D121E-09A4-444A-B763-732335992909}"/>
            </a:ext>
          </a:extLst>
        </xdr:cNvPr>
        <xdr:cNvSpPr txBox="1"/>
      </xdr:nvSpPr>
      <xdr:spPr>
        <a:xfrm>
          <a:off x="10515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120650</xdr:rowOff>
    </xdr:from>
    <xdr:to>
      <xdr:col>55</xdr:col>
      <xdr:colOff>88900</xdr:colOff>
      <xdr:row>55</xdr:row>
      <xdr:rowOff>120650</xdr:rowOff>
    </xdr:to>
    <xdr:cxnSp macro="">
      <xdr:nvCxnSpPr>
        <xdr:cNvPr id="237" name="直線コネクタ 236">
          <a:extLst>
            <a:ext uri="{FF2B5EF4-FFF2-40B4-BE49-F238E27FC236}">
              <a16:creationId xmlns:a16="http://schemas.microsoft.com/office/drawing/2014/main" id="{1298AEE5-AE55-4A8F-8F59-8F23AE6D74E0}"/>
            </a:ext>
          </a:extLst>
        </xdr:cNvPr>
        <xdr:cNvCxnSpPr/>
      </xdr:nvCxnSpPr>
      <xdr:spPr>
        <a:xfrm>
          <a:off x="10388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41927</xdr:rowOff>
    </xdr:from>
    <xdr:ext cx="469744" cy="259045"/>
    <xdr:sp macro="" textlink="">
      <xdr:nvSpPr>
        <xdr:cNvPr id="238" name="【体育館・プール】&#10;一人当たり面積平均値テキスト">
          <a:extLst>
            <a:ext uri="{FF2B5EF4-FFF2-40B4-BE49-F238E27FC236}">
              <a16:creationId xmlns:a16="http://schemas.microsoft.com/office/drawing/2014/main" id="{46CE4904-B85D-4DCF-B209-9FC8D99637B0}"/>
            </a:ext>
          </a:extLst>
        </xdr:cNvPr>
        <xdr:cNvSpPr txBox="1"/>
      </xdr:nvSpPr>
      <xdr:spPr>
        <a:xfrm>
          <a:off x="10515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9" name="フローチャート: 判断 238">
          <a:extLst>
            <a:ext uri="{FF2B5EF4-FFF2-40B4-BE49-F238E27FC236}">
              <a16:creationId xmlns:a16="http://schemas.microsoft.com/office/drawing/2014/main" id="{696CC941-6F46-4AB7-8E99-41E8EB331C8C}"/>
            </a:ext>
          </a:extLst>
        </xdr:cNvPr>
        <xdr:cNvSpPr/>
      </xdr:nvSpPr>
      <xdr:spPr>
        <a:xfrm>
          <a:off x="10426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40" name="フローチャート: 判断 239">
          <a:extLst>
            <a:ext uri="{FF2B5EF4-FFF2-40B4-BE49-F238E27FC236}">
              <a16:creationId xmlns:a16="http://schemas.microsoft.com/office/drawing/2014/main" id="{D1A4D18A-0BFD-442E-A35A-22FB66060998}"/>
            </a:ext>
          </a:extLst>
        </xdr:cNvPr>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41" name="フローチャート: 判断 240">
          <a:extLst>
            <a:ext uri="{FF2B5EF4-FFF2-40B4-BE49-F238E27FC236}">
              <a16:creationId xmlns:a16="http://schemas.microsoft.com/office/drawing/2014/main" id="{457F0944-27C5-4D44-8A5E-EB9EACBE4B19}"/>
            </a:ext>
          </a:extLst>
        </xdr:cNvPr>
        <xdr:cNvSpPr/>
      </xdr:nvSpPr>
      <xdr:spPr>
        <a:xfrm>
          <a:off x="8699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2" name="フローチャート: 判断 241">
          <a:extLst>
            <a:ext uri="{FF2B5EF4-FFF2-40B4-BE49-F238E27FC236}">
              <a16:creationId xmlns:a16="http://schemas.microsoft.com/office/drawing/2014/main" id="{B2EE0533-520C-47BF-9229-E1FFB060ECB7}"/>
            </a:ext>
          </a:extLst>
        </xdr:cNvPr>
        <xdr:cNvSpPr/>
      </xdr:nvSpPr>
      <xdr:spPr>
        <a:xfrm>
          <a:off x="7810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31750</xdr:rowOff>
    </xdr:from>
    <xdr:to>
      <xdr:col>36</xdr:col>
      <xdr:colOff>165100</xdr:colOff>
      <xdr:row>61</xdr:row>
      <xdr:rowOff>133350</xdr:rowOff>
    </xdr:to>
    <xdr:sp macro="" textlink="">
      <xdr:nvSpPr>
        <xdr:cNvPr id="243" name="フローチャート: 判断 242">
          <a:extLst>
            <a:ext uri="{FF2B5EF4-FFF2-40B4-BE49-F238E27FC236}">
              <a16:creationId xmlns:a16="http://schemas.microsoft.com/office/drawing/2014/main" id="{AB3A2468-3142-4C04-8897-5C4BC4E77FDD}"/>
            </a:ext>
          </a:extLst>
        </xdr:cNvPr>
        <xdr:cNvSpPr/>
      </xdr:nvSpPr>
      <xdr:spPr>
        <a:xfrm>
          <a:off x="6921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2F6F0CD-C110-48A2-A8C7-84C08A73218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FBAAE0F-704D-4173-B6AC-1D432E047DB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AFE0CED-CC07-4C88-80F1-66975EAD662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EDEC8C5-F8F5-4831-94A8-51CD241031B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A25733AD-5A48-488F-A952-D7ABC150250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44450</xdr:rowOff>
    </xdr:from>
    <xdr:to>
      <xdr:col>55</xdr:col>
      <xdr:colOff>50800</xdr:colOff>
      <xdr:row>63</xdr:row>
      <xdr:rowOff>146050</xdr:rowOff>
    </xdr:to>
    <xdr:sp macro="" textlink="">
      <xdr:nvSpPr>
        <xdr:cNvPr id="249" name="楕円 248">
          <a:extLst>
            <a:ext uri="{FF2B5EF4-FFF2-40B4-BE49-F238E27FC236}">
              <a16:creationId xmlns:a16="http://schemas.microsoft.com/office/drawing/2014/main" id="{DAAD7E99-EF29-418C-B2CD-0C65DEB08070}"/>
            </a:ext>
          </a:extLst>
        </xdr:cNvPr>
        <xdr:cNvSpPr/>
      </xdr:nvSpPr>
      <xdr:spPr>
        <a:xfrm>
          <a:off x="10426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130827</xdr:rowOff>
    </xdr:from>
    <xdr:ext cx="469744" cy="259045"/>
    <xdr:sp macro="" textlink="">
      <xdr:nvSpPr>
        <xdr:cNvPr id="250" name="【体育館・プール】&#10;一人当たり面積該当値テキスト">
          <a:extLst>
            <a:ext uri="{FF2B5EF4-FFF2-40B4-BE49-F238E27FC236}">
              <a16:creationId xmlns:a16="http://schemas.microsoft.com/office/drawing/2014/main" id="{9321E6E8-C87C-485F-8622-5B53FFE8CAD4}"/>
            </a:ext>
          </a:extLst>
        </xdr:cNvPr>
        <xdr:cNvSpPr txBox="1"/>
      </xdr:nvSpPr>
      <xdr:spPr>
        <a:xfrm>
          <a:off x="105156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44450</xdr:rowOff>
    </xdr:from>
    <xdr:to>
      <xdr:col>50</xdr:col>
      <xdr:colOff>165100</xdr:colOff>
      <xdr:row>63</xdr:row>
      <xdr:rowOff>146050</xdr:rowOff>
    </xdr:to>
    <xdr:sp macro="" textlink="">
      <xdr:nvSpPr>
        <xdr:cNvPr id="251" name="楕円 250">
          <a:extLst>
            <a:ext uri="{FF2B5EF4-FFF2-40B4-BE49-F238E27FC236}">
              <a16:creationId xmlns:a16="http://schemas.microsoft.com/office/drawing/2014/main" id="{D1712D61-D958-4D9E-A54E-3F269E598783}"/>
            </a:ext>
          </a:extLst>
        </xdr:cNvPr>
        <xdr:cNvSpPr/>
      </xdr:nvSpPr>
      <xdr:spPr>
        <a:xfrm>
          <a:off x="9588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95250</xdr:rowOff>
    </xdr:from>
    <xdr:to>
      <xdr:col>55</xdr:col>
      <xdr:colOff>0</xdr:colOff>
      <xdr:row>63</xdr:row>
      <xdr:rowOff>95250</xdr:rowOff>
    </xdr:to>
    <xdr:cxnSp macro="">
      <xdr:nvCxnSpPr>
        <xdr:cNvPr id="252" name="直線コネクタ 251">
          <a:extLst>
            <a:ext uri="{FF2B5EF4-FFF2-40B4-BE49-F238E27FC236}">
              <a16:creationId xmlns:a16="http://schemas.microsoft.com/office/drawing/2014/main" id="{8BB2B41F-60EE-43BE-A41F-9EBAF916236E}"/>
            </a:ext>
          </a:extLst>
        </xdr:cNvPr>
        <xdr:cNvCxnSpPr/>
      </xdr:nvCxnSpPr>
      <xdr:spPr>
        <a:xfrm>
          <a:off x="9639300" y="1089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44450</xdr:rowOff>
    </xdr:from>
    <xdr:to>
      <xdr:col>46</xdr:col>
      <xdr:colOff>38100</xdr:colOff>
      <xdr:row>63</xdr:row>
      <xdr:rowOff>146050</xdr:rowOff>
    </xdr:to>
    <xdr:sp macro="" textlink="">
      <xdr:nvSpPr>
        <xdr:cNvPr id="253" name="楕円 252">
          <a:extLst>
            <a:ext uri="{FF2B5EF4-FFF2-40B4-BE49-F238E27FC236}">
              <a16:creationId xmlns:a16="http://schemas.microsoft.com/office/drawing/2014/main" id="{741B221A-3CAE-4A8E-9781-4DAD0AF6E932}"/>
            </a:ext>
          </a:extLst>
        </xdr:cNvPr>
        <xdr:cNvSpPr/>
      </xdr:nvSpPr>
      <xdr:spPr>
        <a:xfrm>
          <a:off x="8699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95250</xdr:rowOff>
    </xdr:from>
    <xdr:to>
      <xdr:col>50</xdr:col>
      <xdr:colOff>114300</xdr:colOff>
      <xdr:row>63</xdr:row>
      <xdr:rowOff>95250</xdr:rowOff>
    </xdr:to>
    <xdr:cxnSp macro="">
      <xdr:nvCxnSpPr>
        <xdr:cNvPr id="254" name="直線コネクタ 253">
          <a:extLst>
            <a:ext uri="{FF2B5EF4-FFF2-40B4-BE49-F238E27FC236}">
              <a16:creationId xmlns:a16="http://schemas.microsoft.com/office/drawing/2014/main" id="{7540150C-7C32-433A-A274-0748BCD97EDE}"/>
            </a:ext>
          </a:extLst>
        </xdr:cNvPr>
        <xdr:cNvCxnSpPr/>
      </xdr:nvCxnSpPr>
      <xdr:spPr>
        <a:xfrm>
          <a:off x="8750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31750</xdr:rowOff>
    </xdr:from>
    <xdr:to>
      <xdr:col>41</xdr:col>
      <xdr:colOff>101600</xdr:colOff>
      <xdr:row>63</xdr:row>
      <xdr:rowOff>133350</xdr:rowOff>
    </xdr:to>
    <xdr:sp macro="" textlink="">
      <xdr:nvSpPr>
        <xdr:cNvPr id="255" name="楕円 254">
          <a:extLst>
            <a:ext uri="{FF2B5EF4-FFF2-40B4-BE49-F238E27FC236}">
              <a16:creationId xmlns:a16="http://schemas.microsoft.com/office/drawing/2014/main" id="{817431C2-2348-40F8-9841-E2A4EE67B511}"/>
            </a:ext>
          </a:extLst>
        </xdr:cNvPr>
        <xdr:cNvSpPr/>
      </xdr:nvSpPr>
      <xdr:spPr>
        <a:xfrm>
          <a:off x="78105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82550</xdr:rowOff>
    </xdr:from>
    <xdr:to>
      <xdr:col>45</xdr:col>
      <xdr:colOff>177800</xdr:colOff>
      <xdr:row>63</xdr:row>
      <xdr:rowOff>95250</xdr:rowOff>
    </xdr:to>
    <xdr:cxnSp macro="">
      <xdr:nvCxnSpPr>
        <xdr:cNvPr id="256" name="直線コネクタ 255">
          <a:extLst>
            <a:ext uri="{FF2B5EF4-FFF2-40B4-BE49-F238E27FC236}">
              <a16:creationId xmlns:a16="http://schemas.microsoft.com/office/drawing/2014/main" id="{41BCD25D-7230-4666-87D4-9A26B2169FBF}"/>
            </a:ext>
          </a:extLst>
        </xdr:cNvPr>
        <xdr:cNvCxnSpPr/>
      </xdr:nvCxnSpPr>
      <xdr:spPr>
        <a:xfrm>
          <a:off x="7861300" y="1088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31750</xdr:rowOff>
    </xdr:from>
    <xdr:to>
      <xdr:col>36</xdr:col>
      <xdr:colOff>165100</xdr:colOff>
      <xdr:row>63</xdr:row>
      <xdr:rowOff>133350</xdr:rowOff>
    </xdr:to>
    <xdr:sp macro="" textlink="">
      <xdr:nvSpPr>
        <xdr:cNvPr id="257" name="楕円 256">
          <a:extLst>
            <a:ext uri="{FF2B5EF4-FFF2-40B4-BE49-F238E27FC236}">
              <a16:creationId xmlns:a16="http://schemas.microsoft.com/office/drawing/2014/main" id="{99843021-AC6A-46E0-8BD7-5CE0B358D24A}"/>
            </a:ext>
          </a:extLst>
        </xdr:cNvPr>
        <xdr:cNvSpPr/>
      </xdr:nvSpPr>
      <xdr:spPr>
        <a:xfrm>
          <a:off x="69215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82550</xdr:rowOff>
    </xdr:from>
    <xdr:to>
      <xdr:col>41</xdr:col>
      <xdr:colOff>50800</xdr:colOff>
      <xdr:row>63</xdr:row>
      <xdr:rowOff>82550</xdr:rowOff>
    </xdr:to>
    <xdr:cxnSp macro="">
      <xdr:nvCxnSpPr>
        <xdr:cNvPr id="258" name="直線コネクタ 257">
          <a:extLst>
            <a:ext uri="{FF2B5EF4-FFF2-40B4-BE49-F238E27FC236}">
              <a16:creationId xmlns:a16="http://schemas.microsoft.com/office/drawing/2014/main" id="{FF022F3B-A5D5-4789-ADF6-EBF1695246D2}"/>
            </a:ext>
          </a:extLst>
        </xdr:cNvPr>
        <xdr:cNvCxnSpPr/>
      </xdr:nvCxnSpPr>
      <xdr:spPr>
        <a:xfrm>
          <a:off x="6972300" y="1088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124477</xdr:rowOff>
    </xdr:from>
    <xdr:ext cx="469744" cy="259045"/>
    <xdr:sp macro="" textlink="">
      <xdr:nvSpPr>
        <xdr:cNvPr id="259" name="n_1aveValue【体育館・プール】&#10;一人当たり面積">
          <a:extLst>
            <a:ext uri="{FF2B5EF4-FFF2-40B4-BE49-F238E27FC236}">
              <a16:creationId xmlns:a16="http://schemas.microsoft.com/office/drawing/2014/main" id="{7631222A-4943-4789-8F9F-7337DF7B0713}"/>
            </a:ext>
          </a:extLst>
        </xdr:cNvPr>
        <xdr:cNvSpPr txBox="1"/>
      </xdr:nvSpPr>
      <xdr:spPr>
        <a:xfrm>
          <a:off x="9391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137177</xdr:rowOff>
    </xdr:from>
    <xdr:ext cx="469744" cy="259045"/>
    <xdr:sp macro="" textlink="">
      <xdr:nvSpPr>
        <xdr:cNvPr id="260" name="n_2aveValue【体育館・プール】&#10;一人当たり面積">
          <a:extLst>
            <a:ext uri="{FF2B5EF4-FFF2-40B4-BE49-F238E27FC236}">
              <a16:creationId xmlns:a16="http://schemas.microsoft.com/office/drawing/2014/main" id="{7A595879-CEBC-4482-AB2C-21F058D373C8}"/>
            </a:ext>
          </a:extLst>
        </xdr:cNvPr>
        <xdr:cNvSpPr txBox="1"/>
      </xdr:nvSpPr>
      <xdr:spPr>
        <a:xfrm>
          <a:off x="8515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149877</xdr:rowOff>
    </xdr:from>
    <xdr:ext cx="469744" cy="259045"/>
    <xdr:sp macro="" textlink="">
      <xdr:nvSpPr>
        <xdr:cNvPr id="261" name="n_3aveValue【体育館・プール】&#10;一人当たり面積">
          <a:extLst>
            <a:ext uri="{FF2B5EF4-FFF2-40B4-BE49-F238E27FC236}">
              <a16:creationId xmlns:a16="http://schemas.microsoft.com/office/drawing/2014/main" id="{5F52BF19-07FC-4654-9D77-154DBDF511AF}"/>
            </a:ext>
          </a:extLst>
        </xdr:cNvPr>
        <xdr:cNvSpPr txBox="1"/>
      </xdr:nvSpPr>
      <xdr:spPr>
        <a:xfrm>
          <a:off x="7626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149877</xdr:rowOff>
    </xdr:from>
    <xdr:ext cx="469744" cy="259045"/>
    <xdr:sp macro="" textlink="">
      <xdr:nvSpPr>
        <xdr:cNvPr id="262" name="n_4aveValue【体育館・プール】&#10;一人当たり面積">
          <a:extLst>
            <a:ext uri="{FF2B5EF4-FFF2-40B4-BE49-F238E27FC236}">
              <a16:creationId xmlns:a16="http://schemas.microsoft.com/office/drawing/2014/main" id="{6D9582B6-6970-4C10-B63F-6E6F76FC065D}"/>
            </a:ext>
          </a:extLst>
        </xdr:cNvPr>
        <xdr:cNvSpPr txBox="1"/>
      </xdr:nvSpPr>
      <xdr:spPr>
        <a:xfrm>
          <a:off x="6737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137177</xdr:rowOff>
    </xdr:from>
    <xdr:ext cx="469744" cy="259045"/>
    <xdr:sp macro="" textlink="">
      <xdr:nvSpPr>
        <xdr:cNvPr id="263" name="n_1mainValue【体育館・プール】&#10;一人当たり面積">
          <a:extLst>
            <a:ext uri="{FF2B5EF4-FFF2-40B4-BE49-F238E27FC236}">
              <a16:creationId xmlns:a16="http://schemas.microsoft.com/office/drawing/2014/main" id="{B0188BBB-0063-4FD6-AFD7-15F269618E93}"/>
            </a:ext>
          </a:extLst>
        </xdr:cNvPr>
        <xdr:cNvSpPr txBox="1"/>
      </xdr:nvSpPr>
      <xdr:spPr>
        <a:xfrm>
          <a:off x="9391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137177</xdr:rowOff>
    </xdr:from>
    <xdr:ext cx="469744" cy="259045"/>
    <xdr:sp macro="" textlink="">
      <xdr:nvSpPr>
        <xdr:cNvPr id="264" name="n_2mainValue【体育館・プール】&#10;一人当たり面積">
          <a:extLst>
            <a:ext uri="{FF2B5EF4-FFF2-40B4-BE49-F238E27FC236}">
              <a16:creationId xmlns:a16="http://schemas.microsoft.com/office/drawing/2014/main" id="{8D0D5AE8-A714-4C64-8AAF-30E22C083DF6}"/>
            </a:ext>
          </a:extLst>
        </xdr:cNvPr>
        <xdr:cNvSpPr txBox="1"/>
      </xdr:nvSpPr>
      <xdr:spPr>
        <a:xfrm>
          <a:off x="8515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124477</xdr:rowOff>
    </xdr:from>
    <xdr:ext cx="469744" cy="259045"/>
    <xdr:sp macro="" textlink="">
      <xdr:nvSpPr>
        <xdr:cNvPr id="265" name="n_3mainValue【体育館・プール】&#10;一人当たり面積">
          <a:extLst>
            <a:ext uri="{FF2B5EF4-FFF2-40B4-BE49-F238E27FC236}">
              <a16:creationId xmlns:a16="http://schemas.microsoft.com/office/drawing/2014/main" id="{B07B238B-FDEF-46DF-9A7D-25479678CA75}"/>
            </a:ext>
          </a:extLst>
        </xdr:cNvPr>
        <xdr:cNvSpPr txBox="1"/>
      </xdr:nvSpPr>
      <xdr:spPr>
        <a:xfrm>
          <a:off x="7626427"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124477</xdr:rowOff>
    </xdr:from>
    <xdr:ext cx="469744" cy="259045"/>
    <xdr:sp macro="" textlink="">
      <xdr:nvSpPr>
        <xdr:cNvPr id="266" name="n_4mainValue【体育館・プール】&#10;一人当たり面積">
          <a:extLst>
            <a:ext uri="{FF2B5EF4-FFF2-40B4-BE49-F238E27FC236}">
              <a16:creationId xmlns:a16="http://schemas.microsoft.com/office/drawing/2014/main" id="{C93DF788-2071-44AB-A87F-1FA635A6E4FC}"/>
            </a:ext>
          </a:extLst>
        </xdr:cNvPr>
        <xdr:cNvSpPr txBox="1"/>
      </xdr:nvSpPr>
      <xdr:spPr>
        <a:xfrm>
          <a:off x="6737427"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BDEEAC7D-AF82-4FDA-AA65-8A20401D3D4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716EC7AC-7E45-4CDF-B8D1-0AE1E345870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F82F5549-710E-435D-8011-6EC1799BD5F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5E99333E-497E-4FD6-AADF-6CBC8D6FE16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DC15547-2897-4C59-8508-5A8541D6B8F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8741B1D9-9385-4359-B274-0BA9BC85EFD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B09A1957-7E3E-49E9-B846-258A95B2BD3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DFB9FCA1-5E31-4880-9025-DB3D8BB3F8E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8C673C01-228E-40DF-966B-AC60FA66147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36827EE8-D3E0-4A9E-9ED5-5A29EC7EF8C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7" name="テキスト ボックス 276">
          <a:extLst>
            <a:ext uri="{FF2B5EF4-FFF2-40B4-BE49-F238E27FC236}">
              <a16:creationId xmlns:a16="http://schemas.microsoft.com/office/drawing/2014/main" id="{11784344-8EDE-4E6C-9F40-A4F4BF9DF986}"/>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8" name="直線コネクタ 277">
          <a:extLst>
            <a:ext uri="{FF2B5EF4-FFF2-40B4-BE49-F238E27FC236}">
              <a16:creationId xmlns:a16="http://schemas.microsoft.com/office/drawing/2014/main" id="{C5C12C7A-585C-4E66-849C-261C54848C1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9" name="テキスト ボックス 278">
          <a:extLst>
            <a:ext uri="{FF2B5EF4-FFF2-40B4-BE49-F238E27FC236}">
              <a16:creationId xmlns:a16="http://schemas.microsoft.com/office/drawing/2014/main" id="{66BF3243-21D0-4D56-A9AF-DAA3B4D1AD11}"/>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0" name="直線コネクタ 279">
          <a:extLst>
            <a:ext uri="{FF2B5EF4-FFF2-40B4-BE49-F238E27FC236}">
              <a16:creationId xmlns:a16="http://schemas.microsoft.com/office/drawing/2014/main" id="{B470A1BF-6BAE-4927-9BCC-C072ADC93DC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1" name="テキスト ボックス 280">
          <a:extLst>
            <a:ext uri="{FF2B5EF4-FFF2-40B4-BE49-F238E27FC236}">
              <a16:creationId xmlns:a16="http://schemas.microsoft.com/office/drawing/2014/main" id="{F14407AB-93E7-47BB-BCF4-499372E651B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2" name="直線コネクタ 281">
          <a:extLst>
            <a:ext uri="{FF2B5EF4-FFF2-40B4-BE49-F238E27FC236}">
              <a16:creationId xmlns:a16="http://schemas.microsoft.com/office/drawing/2014/main" id="{7613468E-02A8-479C-8FC2-FB2A98C7720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3" name="テキスト ボックス 282">
          <a:extLst>
            <a:ext uri="{FF2B5EF4-FFF2-40B4-BE49-F238E27FC236}">
              <a16:creationId xmlns:a16="http://schemas.microsoft.com/office/drawing/2014/main" id="{C9D62CC7-0D76-473B-9ADC-42C213056B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4" name="直線コネクタ 283">
          <a:extLst>
            <a:ext uri="{FF2B5EF4-FFF2-40B4-BE49-F238E27FC236}">
              <a16:creationId xmlns:a16="http://schemas.microsoft.com/office/drawing/2014/main" id="{0AE028F5-A92A-4058-B949-827F5A967B1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5" name="テキスト ボックス 284">
          <a:extLst>
            <a:ext uri="{FF2B5EF4-FFF2-40B4-BE49-F238E27FC236}">
              <a16:creationId xmlns:a16="http://schemas.microsoft.com/office/drawing/2014/main" id="{3FFC6B37-D6A0-42F8-B9A4-77F50E7A449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6" name="直線コネクタ 285">
          <a:extLst>
            <a:ext uri="{FF2B5EF4-FFF2-40B4-BE49-F238E27FC236}">
              <a16:creationId xmlns:a16="http://schemas.microsoft.com/office/drawing/2014/main" id="{FAB4F1AD-4E41-46C4-ACC9-B7AE498AC17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7" name="テキスト ボックス 286">
          <a:extLst>
            <a:ext uri="{FF2B5EF4-FFF2-40B4-BE49-F238E27FC236}">
              <a16:creationId xmlns:a16="http://schemas.microsoft.com/office/drawing/2014/main" id="{CD2288BF-298F-4604-BBF1-3DD091F5820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8" name="直線コネクタ 287">
          <a:extLst>
            <a:ext uri="{FF2B5EF4-FFF2-40B4-BE49-F238E27FC236}">
              <a16:creationId xmlns:a16="http://schemas.microsoft.com/office/drawing/2014/main" id="{D1DBC272-9F37-43CE-86F7-66D383C6330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9" name="テキスト ボックス 288">
          <a:extLst>
            <a:ext uri="{FF2B5EF4-FFF2-40B4-BE49-F238E27FC236}">
              <a16:creationId xmlns:a16="http://schemas.microsoft.com/office/drawing/2014/main" id="{A73B8C3D-D002-4AD0-8F37-D87503574D3C}"/>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0DB98720-79F7-4F69-8F23-89CEF247939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1" name="テキスト ボックス 290">
          <a:extLst>
            <a:ext uri="{FF2B5EF4-FFF2-40B4-BE49-F238E27FC236}">
              <a16:creationId xmlns:a16="http://schemas.microsoft.com/office/drawing/2014/main" id="{F1EAF46E-BD69-40A2-9938-B72148603C11}"/>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209B7AAF-7500-434C-9D9E-DD52C51DB6E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114844</xdr:rowOff>
    </xdr:from>
    <xdr:to>
      <xdr:col>24</xdr:col>
      <xdr:colOff>62865</xdr:colOff>
      <xdr:row>85</xdr:row>
      <xdr:rowOff>114844</xdr:rowOff>
    </xdr:to>
    <xdr:cxnSp macro="">
      <xdr:nvCxnSpPr>
        <xdr:cNvPr id="293" name="直線コネクタ 292">
          <a:extLst>
            <a:ext uri="{FF2B5EF4-FFF2-40B4-BE49-F238E27FC236}">
              <a16:creationId xmlns:a16="http://schemas.microsoft.com/office/drawing/2014/main" id="{E1A37BAF-7F71-4FD6-91E1-61DA042A63AF}"/>
            </a:ext>
          </a:extLst>
        </xdr:cNvPr>
        <xdr:cNvCxnSpPr/>
      </xdr:nvCxnSpPr>
      <xdr:spPr>
        <a:xfrm flipV="1">
          <a:off x="4634865" y="1331649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94" name="【福祉施設】&#10;有形固定資産減価償却率最小値テキスト">
          <a:extLst>
            <a:ext uri="{FF2B5EF4-FFF2-40B4-BE49-F238E27FC236}">
              <a16:creationId xmlns:a16="http://schemas.microsoft.com/office/drawing/2014/main" id="{49A122A0-6635-40D2-A313-71DB4CB2E47E}"/>
            </a:ext>
          </a:extLst>
        </xdr:cNvPr>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5" name="直線コネクタ 294">
          <a:extLst>
            <a:ext uri="{FF2B5EF4-FFF2-40B4-BE49-F238E27FC236}">
              <a16:creationId xmlns:a16="http://schemas.microsoft.com/office/drawing/2014/main" id="{735E6293-294F-42D9-998F-C470B865E25D}"/>
            </a:ext>
          </a:extLst>
        </xdr:cNvPr>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61521</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654D85A5-8F73-49F1-AC28-3C8239886686}"/>
            </a:ext>
          </a:extLst>
        </xdr:cNvPr>
        <xdr:cNvSpPr txBox="1"/>
      </xdr:nvSpPr>
      <xdr:spPr>
        <a:xfrm>
          <a:off x="4673600" y="13091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114844</xdr:rowOff>
    </xdr:from>
    <xdr:to>
      <xdr:col>24</xdr:col>
      <xdr:colOff>152400</xdr:colOff>
      <xdr:row>77</xdr:row>
      <xdr:rowOff>114844</xdr:rowOff>
    </xdr:to>
    <xdr:cxnSp macro="">
      <xdr:nvCxnSpPr>
        <xdr:cNvPr id="297" name="直線コネクタ 296">
          <a:extLst>
            <a:ext uri="{FF2B5EF4-FFF2-40B4-BE49-F238E27FC236}">
              <a16:creationId xmlns:a16="http://schemas.microsoft.com/office/drawing/2014/main" id="{5E198424-8A6E-4E04-9710-FC4F1A8B22FD}"/>
            </a:ext>
          </a:extLst>
        </xdr:cNvPr>
        <xdr:cNvCxnSpPr/>
      </xdr:nvCxnSpPr>
      <xdr:spPr>
        <a:xfrm>
          <a:off x="4546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26506</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45DDBDC1-B132-4B08-A2F5-1B11C5AB689C}"/>
            </a:ext>
          </a:extLst>
        </xdr:cNvPr>
        <xdr:cNvSpPr txBox="1"/>
      </xdr:nvSpPr>
      <xdr:spPr>
        <a:xfrm>
          <a:off x="4673600" y="1391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3629</xdr:rowOff>
    </xdr:from>
    <xdr:to>
      <xdr:col>24</xdr:col>
      <xdr:colOff>114300</xdr:colOff>
      <xdr:row>82</xdr:row>
      <xdr:rowOff>105229</xdr:rowOff>
    </xdr:to>
    <xdr:sp macro="" textlink="">
      <xdr:nvSpPr>
        <xdr:cNvPr id="299" name="フローチャート: 判断 298">
          <a:extLst>
            <a:ext uri="{FF2B5EF4-FFF2-40B4-BE49-F238E27FC236}">
              <a16:creationId xmlns:a16="http://schemas.microsoft.com/office/drawing/2014/main" id="{285B97A0-E914-4325-83F4-D5246631CBD8}"/>
            </a:ext>
          </a:extLst>
        </xdr:cNvPr>
        <xdr:cNvSpPr/>
      </xdr:nvSpPr>
      <xdr:spPr>
        <a:xfrm>
          <a:off x="4584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300" name="フローチャート: 判断 299">
          <a:extLst>
            <a:ext uri="{FF2B5EF4-FFF2-40B4-BE49-F238E27FC236}">
              <a16:creationId xmlns:a16="http://schemas.microsoft.com/office/drawing/2014/main" id="{16C6E3B2-453D-4FAD-82E3-548A61879889}"/>
            </a:ext>
          </a:extLst>
        </xdr:cNvPr>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301" name="フローチャート: 判断 300">
          <a:extLst>
            <a:ext uri="{FF2B5EF4-FFF2-40B4-BE49-F238E27FC236}">
              <a16:creationId xmlns:a16="http://schemas.microsoft.com/office/drawing/2014/main" id="{017386B5-0826-48C1-A187-C68D795502F7}"/>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302" name="フローチャート: 判断 301">
          <a:extLst>
            <a:ext uri="{FF2B5EF4-FFF2-40B4-BE49-F238E27FC236}">
              <a16:creationId xmlns:a16="http://schemas.microsoft.com/office/drawing/2014/main" id="{BD3EB873-CC6C-4F65-B6E9-5A6E37E53007}"/>
            </a:ext>
          </a:extLst>
        </xdr:cNvPr>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24856</xdr:rowOff>
    </xdr:from>
    <xdr:to>
      <xdr:col>6</xdr:col>
      <xdr:colOff>38100</xdr:colOff>
      <xdr:row>81</xdr:row>
      <xdr:rowOff>126456</xdr:rowOff>
    </xdr:to>
    <xdr:sp macro="" textlink="">
      <xdr:nvSpPr>
        <xdr:cNvPr id="303" name="フローチャート: 判断 302">
          <a:extLst>
            <a:ext uri="{FF2B5EF4-FFF2-40B4-BE49-F238E27FC236}">
              <a16:creationId xmlns:a16="http://schemas.microsoft.com/office/drawing/2014/main" id="{5A74C623-77C0-486E-A43C-C247FA83D2C7}"/>
            </a:ext>
          </a:extLst>
        </xdr:cNvPr>
        <xdr:cNvSpPr/>
      </xdr:nvSpPr>
      <xdr:spPr>
        <a:xfrm>
          <a:off x="1079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D6A28B7-3657-48CE-A2A0-25C8BCF412E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F172634D-32B5-4D82-90B0-55370071F0D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D854F3E4-D51A-43D1-9BBF-F3B0E7F2139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BE909FDD-2449-4154-8C7B-B99BAC12C8E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3128D857-F0AF-4581-ACC3-5A08C36FBCB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36286</xdr:rowOff>
    </xdr:from>
    <xdr:to>
      <xdr:col>24</xdr:col>
      <xdr:colOff>114300</xdr:colOff>
      <xdr:row>82</xdr:row>
      <xdr:rowOff>137886</xdr:rowOff>
    </xdr:to>
    <xdr:sp macro="" textlink="">
      <xdr:nvSpPr>
        <xdr:cNvPr id="309" name="楕円 308">
          <a:extLst>
            <a:ext uri="{FF2B5EF4-FFF2-40B4-BE49-F238E27FC236}">
              <a16:creationId xmlns:a16="http://schemas.microsoft.com/office/drawing/2014/main" id="{DDFE2490-E879-4FDD-B584-BFFB5C0C4F61}"/>
            </a:ext>
          </a:extLst>
        </xdr:cNvPr>
        <xdr:cNvSpPr/>
      </xdr:nvSpPr>
      <xdr:spPr>
        <a:xfrm>
          <a:off x="45847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14713</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CE905E3A-3C54-4B74-8027-A11E0239948C}"/>
            </a:ext>
          </a:extLst>
        </xdr:cNvPr>
        <xdr:cNvSpPr txBox="1"/>
      </xdr:nvSpPr>
      <xdr:spPr>
        <a:xfrm>
          <a:off x="4673600"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142421</xdr:rowOff>
    </xdr:from>
    <xdr:to>
      <xdr:col>20</xdr:col>
      <xdr:colOff>38100</xdr:colOff>
      <xdr:row>82</xdr:row>
      <xdr:rowOff>72571</xdr:rowOff>
    </xdr:to>
    <xdr:sp macro="" textlink="">
      <xdr:nvSpPr>
        <xdr:cNvPr id="311" name="楕円 310">
          <a:extLst>
            <a:ext uri="{FF2B5EF4-FFF2-40B4-BE49-F238E27FC236}">
              <a16:creationId xmlns:a16="http://schemas.microsoft.com/office/drawing/2014/main" id="{ABF7E0C3-DCC4-4D58-8082-15C7BDD19B26}"/>
            </a:ext>
          </a:extLst>
        </xdr:cNvPr>
        <xdr:cNvSpPr/>
      </xdr:nvSpPr>
      <xdr:spPr>
        <a:xfrm>
          <a:off x="3746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21771</xdr:rowOff>
    </xdr:from>
    <xdr:to>
      <xdr:col>24</xdr:col>
      <xdr:colOff>63500</xdr:colOff>
      <xdr:row>82</xdr:row>
      <xdr:rowOff>87086</xdr:rowOff>
    </xdr:to>
    <xdr:cxnSp macro="">
      <xdr:nvCxnSpPr>
        <xdr:cNvPr id="312" name="直線コネクタ 311">
          <a:extLst>
            <a:ext uri="{FF2B5EF4-FFF2-40B4-BE49-F238E27FC236}">
              <a16:creationId xmlns:a16="http://schemas.microsoft.com/office/drawing/2014/main" id="{70FBD866-CAA9-4205-AEE1-307CAFAE9A2F}"/>
            </a:ext>
          </a:extLst>
        </xdr:cNvPr>
        <xdr:cNvCxnSpPr/>
      </xdr:nvCxnSpPr>
      <xdr:spPr>
        <a:xfrm>
          <a:off x="3797300" y="140806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73842</xdr:rowOff>
    </xdr:from>
    <xdr:to>
      <xdr:col>15</xdr:col>
      <xdr:colOff>101600</xdr:colOff>
      <xdr:row>82</xdr:row>
      <xdr:rowOff>3992</xdr:rowOff>
    </xdr:to>
    <xdr:sp macro="" textlink="">
      <xdr:nvSpPr>
        <xdr:cNvPr id="313" name="楕円 312">
          <a:extLst>
            <a:ext uri="{FF2B5EF4-FFF2-40B4-BE49-F238E27FC236}">
              <a16:creationId xmlns:a16="http://schemas.microsoft.com/office/drawing/2014/main" id="{516B1126-1F76-400F-9E43-3FCFCEE63320}"/>
            </a:ext>
          </a:extLst>
        </xdr:cNvPr>
        <xdr:cNvSpPr/>
      </xdr:nvSpPr>
      <xdr:spPr>
        <a:xfrm>
          <a:off x="2857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124642</xdr:rowOff>
    </xdr:from>
    <xdr:to>
      <xdr:col>19</xdr:col>
      <xdr:colOff>177800</xdr:colOff>
      <xdr:row>82</xdr:row>
      <xdr:rowOff>21771</xdr:rowOff>
    </xdr:to>
    <xdr:cxnSp macro="">
      <xdr:nvCxnSpPr>
        <xdr:cNvPr id="314" name="直線コネクタ 313">
          <a:extLst>
            <a:ext uri="{FF2B5EF4-FFF2-40B4-BE49-F238E27FC236}">
              <a16:creationId xmlns:a16="http://schemas.microsoft.com/office/drawing/2014/main" id="{5E14F1F5-F373-4FE8-AE20-EAB3F65C0F47}"/>
            </a:ext>
          </a:extLst>
        </xdr:cNvPr>
        <xdr:cNvCxnSpPr/>
      </xdr:nvCxnSpPr>
      <xdr:spPr>
        <a:xfrm>
          <a:off x="2908300" y="1401209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15058</xdr:rowOff>
    </xdr:from>
    <xdr:to>
      <xdr:col>10</xdr:col>
      <xdr:colOff>165100</xdr:colOff>
      <xdr:row>81</xdr:row>
      <xdr:rowOff>116658</xdr:rowOff>
    </xdr:to>
    <xdr:sp macro="" textlink="">
      <xdr:nvSpPr>
        <xdr:cNvPr id="315" name="楕円 314">
          <a:extLst>
            <a:ext uri="{FF2B5EF4-FFF2-40B4-BE49-F238E27FC236}">
              <a16:creationId xmlns:a16="http://schemas.microsoft.com/office/drawing/2014/main" id="{0CB23D85-4934-4177-BC4E-9CBBAA86768A}"/>
            </a:ext>
          </a:extLst>
        </xdr:cNvPr>
        <xdr:cNvSpPr/>
      </xdr:nvSpPr>
      <xdr:spPr>
        <a:xfrm>
          <a:off x="1968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65858</xdr:rowOff>
    </xdr:from>
    <xdr:to>
      <xdr:col>15</xdr:col>
      <xdr:colOff>50800</xdr:colOff>
      <xdr:row>81</xdr:row>
      <xdr:rowOff>124642</xdr:rowOff>
    </xdr:to>
    <xdr:cxnSp macro="">
      <xdr:nvCxnSpPr>
        <xdr:cNvPr id="316" name="直線コネクタ 315">
          <a:extLst>
            <a:ext uri="{FF2B5EF4-FFF2-40B4-BE49-F238E27FC236}">
              <a16:creationId xmlns:a16="http://schemas.microsoft.com/office/drawing/2014/main" id="{5640A83D-8FFB-4E7A-B626-1978552D3FDA}"/>
            </a:ext>
          </a:extLst>
        </xdr:cNvPr>
        <xdr:cNvCxnSpPr/>
      </xdr:nvCxnSpPr>
      <xdr:spPr>
        <a:xfrm>
          <a:off x="2019300" y="1395330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144055</xdr:rowOff>
    </xdr:from>
    <xdr:to>
      <xdr:col>6</xdr:col>
      <xdr:colOff>38100</xdr:colOff>
      <xdr:row>81</xdr:row>
      <xdr:rowOff>74205</xdr:rowOff>
    </xdr:to>
    <xdr:sp macro="" textlink="">
      <xdr:nvSpPr>
        <xdr:cNvPr id="317" name="楕円 316">
          <a:extLst>
            <a:ext uri="{FF2B5EF4-FFF2-40B4-BE49-F238E27FC236}">
              <a16:creationId xmlns:a16="http://schemas.microsoft.com/office/drawing/2014/main" id="{EBEB5857-86D4-4D5B-BC48-283C2372CFE6}"/>
            </a:ext>
          </a:extLst>
        </xdr:cNvPr>
        <xdr:cNvSpPr/>
      </xdr:nvSpPr>
      <xdr:spPr>
        <a:xfrm>
          <a:off x="1079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23405</xdr:rowOff>
    </xdr:from>
    <xdr:to>
      <xdr:col>10</xdr:col>
      <xdr:colOff>114300</xdr:colOff>
      <xdr:row>81</xdr:row>
      <xdr:rowOff>65858</xdr:rowOff>
    </xdr:to>
    <xdr:cxnSp macro="">
      <xdr:nvCxnSpPr>
        <xdr:cNvPr id="318" name="直線コネクタ 317">
          <a:extLst>
            <a:ext uri="{FF2B5EF4-FFF2-40B4-BE49-F238E27FC236}">
              <a16:creationId xmlns:a16="http://schemas.microsoft.com/office/drawing/2014/main" id="{7BE9FFCB-B6F2-4B59-AAB5-668B26B1D5CC}"/>
            </a:ext>
          </a:extLst>
        </xdr:cNvPr>
        <xdr:cNvCxnSpPr/>
      </xdr:nvCxnSpPr>
      <xdr:spPr>
        <a:xfrm>
          <a:off x="1130300" y="13910855"/>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66964</xdr:rowOff>
    </xdr:from>
    <xdr:ext cx="405111" cy="259045"/>
    <xdr:sp macro="" textlink="">
      <xdr:nvSpPr>
        <xdr:cNvPr id="319" name="n_1aveValue【福祉施設】&#10;有形固定資産減価償却率">
          <a:extLst>
            <a:ext uri="{FF2B5EF4-FFF2-40B4-BE49-F238E27FC236}">
              <a16:creationId xmlns:a16="http://schemas.microsoft.com/office/drawing/2014/main" id="{6BA9F1DF-9271-4147-AA8F-E2EBD8EE8CB9}"/>
            </a:ext>
          </a:extLst>
        </xdr:cNvPr>
        <xdr:cNvSpPr txBox="1"/>
      </xdr:nvSpPr>
      <xdr:spPr>
        <a:xfrm>
          <a:off x="35820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320" name="n_2aveValue【福祉施設】&#10;有形固定資産減価償却率">
          <a:extLst>
            <a:ext uri="{FF2B5EF4-FFF2-40B4-BE49-F238E27FC236}">
              <a16:creationId xmlns:a16="http://schemas.microsoft.com/office/drawing/2014/main" id="{865F583C-4D59-4E64-ABAE-689445EFDC5F}"/>
            </a:ext>
          </a:extLst>
        </xdr:cNvPr>
        <xdr:cNvSpPr txBox="1"/>
      </xdr:nvSpPr>
      <xdr:spPr>
        <a:xfrm>
          <a:off x="2705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150240</xdr:rowOff>
    </xdr:from>
    <xdr:ext cx="405111" cy="259045"/>
    <xdr:sp macro="" textlink="">
      <xdr:nvSpPr>
        <xdr:cNvPr id="321" name="n_3aveValue【福祉施設】&#10;有形固定資産減価償却率">
          <a:extLst>
            <a:ext uri="{FF2B5EF4-FFF2-40B4-BE49-F238E27FC236}">
              <a16:creationId xmlns:a16="http://schemas.microsoft.com/office/drawing/2014/main" id="{99E1499D-EFE9-4CF9-9E32-AD66C1C4BAD4}"/>
            </a:ext>
          </a:extLst>
        </xdr:cNvPr>
        <xdr:cNvSpPr txBox="1"/>
      </xdr:nvSpPr>
      <xdr:spPr>
        <a:xfrm>
          <a:off x="18167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117583</xdr:rowOff>
    </xdr:from>
    <xdr:ext cx="405111" cy="259045"/>
    <xdr:sp macro="" textlink="">
      <xdr:nvSpPr>
        <xdr:cNvPr id="322" name="n_4aveValue【福祉施設】&#10;有形固定資産減価償却率">
          <a:extLst>
            <a:ext uri="{FF2B5EF4-FFF2-40B4-BE49-F238E27FC236}">
              <a16:creationId xmlns:a16="http://schemas.microsoft.com/office/drawing/2014/main" id="{36DA8244-4E1E-4C99-80AE-67B368DA577E}"/>
            </a:ext>
          </a:extLst>
        </xdr:cNvPr>
        <xdr:cNvSpPr txBox="1"/>
      </xdr:nvSpPr>
      <xdr:spPr>
        <a:xfrm>
          <a:off x="927744" y="1400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89098</xdr:rowOff>
    </xdr:from>
    <xdr:ext cx="405111" cy="259045"/>
    <xdr:sp macro="" textlink="">
      <xdr:nvSpPr>
        <xdr:cNvPr id="323" name="n_1mainValue【福祉施設】&#10;有形固定資産減価償却率">
          <a:extLst>
            <a:ext uri="{FF2B5EF4-FFF2-40B4-BE49-F238E27FC236}">
              <a16:creationId xmlns:a16="http://schemas.microsoft.com/office/drawing/2014/main" id="{F8FF851A-B46F-483D-B3ED-67AC9A9D7BEF}"/>
            </a:ext>
          </a:extLst>
        </xdr:cNvPr>
        <xdr:cNvSpPr txBox="1"/>
      </xdr:nvSpPr>
      <xdr:spPr>
        <a:xfrm>
          <a:off x="35820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20519</xdr:rowOff>
    </xdr:from>
    <xdr:ext cx="405111" cy="259045"/>
    <xdr:sp macro="" textlink="">
      <xdr:nvSpPr>
        <xdr:cNvPr id="324" name="n_2mainValue【福祉施設】&#10;有形固定資産減価償却率">
          <a:extLst>
            <a:ext uri="{FF2B5EF4-FFF2-40B4-BE49-F238E27FC236}">
              <a16:creationId xmlns:a16="http://schemas.microsoft.com/office/drawing/2014/main" id="{BD31B3D7-FCAE-431D-9298-31C6480F3B9A}"/>
            </a:ext>
          </a:extLst>
        </xdr:cNvPr>
        <xdr:cNvSpPr txBox="1"/>
      </xdr:nvSpPr>
      <xdr:spPr>
        <a:xfrm>
          <a:off x="2705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133185</xdr:rowOff>
    </xdr:from>
    <xdr:ext cx="405111" cy="259045"/>
    <xdr:sp macro="" textlink="">
      <xdr:nvSpPr>
        <xdr:cNvPr id="325" name="n_3mainValue【福祉施設】&#10;有形固定資産減価償却率">
          <a:extLst>
            <a:ext uri="{FF2B5EF4-FFF2-40B4-BE49-F238E27FC236}">
              <a16:creationId xmlns:a16="http://schemas.microsoft.com/office/drawing/2014/main" id="{6132918F-EB7A-4D97-BE93-1E81B65A68BB}"/>
            </a:ext>
          </a:extLst>
        </xdr:cNvPr>
        <xdr:cNvSpPr txBox="1"/>
      </xdr:nvSpPr>
      <xdr:spPr>
        <a:xfrm>
          <a:off x="18167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90732</xdr:rowOff>
    </xdr:from>
    <xdr:ext cx="405111" cy="259045"/>
    <xdr:sp macro="" textlink="">
      <xdr:nvSpPr>
        <xdr:cNvPr id="326" name="n_4mainValue【福祉施設】&#10;有形固定資産減価償却率">
          <a:extLst>
            <a:ext uri="{FF2B5EF4-FFF2-40B4-BE49-F238E27FC236}">
              <a16:creationId xmlns:a16="http://schemas.microsoft.com/office/drawing/2014/main" id="{8C492552-4B47-488C-B14F-5D47366C7E9F}"/>
            </a:ext>
          </a:extLst>
        </xdr:cNvPr>
        <xdr:cNvSpPr txBox="1"/>
      </xdr:nvSpPr>
      <xdr:spPr>
        <a:xfrm>
          <a:off x="927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B90DCA49-E5CE-4D59-916E-38B20F7D943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423D07EF-762B-4848-9E18-39A79D246B1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3F5B0AF4-891E-4629-9E80-2DE8CC79BF5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5A79D3E1-B42B-4583-83F0-A955FDD106A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3E8416AD-0CCC-4B2A-8779-A561F6C4F3A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A9F9BF9B-0F2F-45E8-BEF2-F0C7A45C1CD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3D8451AF-6571-42F9-AE9D-22363B2A4ED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3B9B27CF-122E-4104-95B9-0073EFE1987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ABC33B01-D196-479E-9F44-83A6C7BBD75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0E30C642-1FED-46C4-A143-D975CE88B3E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a:extLst>
            <a:ext uri="{FF2B5EF4-FFF2-40B4-BE49-F238E27FC236}">
              <a16:creationId xmlns:a16="http://schemas.microsoft.com/office/drawing/2014/main" id="{496F7678-BB17-4474-A795-0A04B122898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a:extLst>
            <a:ext uri="{FF2B5EF4-FFF2-40B4-BE49-F238E27FC236}">
              <a16:creationId xmlns:a16="http://schemas.microsoft.com/office/drawing/2014/main" id="{AE9ADB6E-E245-4802-A553-5AD6A6BCD128}"/>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a:extLst>
            <a:ext uri="{FF2B5EF4-FFF2-40B4-BE49-F238E27FC236}">
              <a16:creationId xmlns:a16="http://schemas.microsoft.com/office/drawing/2014/main" id="{E88AEF04-F78E-4417-98B3-6EA4D5D4BD3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a:extLst>
            <a:ext uri="{FF2B5EF4-FFF2-40B4-BE49-F238E27FC236}">
              <a16:creationId xmlns:a16="http://schemas.microsoft.com/office/drawing/2014/main" id="{2A7A3084-6BAA-4AFB-B335-224AD922E60C}"/>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a:extLst>
            <a:ext uri="{FF2B5EF4-FFF2-40B4-BE49-F238E27FC236}">
              <a16:creationId xmlns:a16="http://schemas.microsoft.com/office/drawing/2014/main" id="{8F75B101-F9F8-450C-A3D4-60C681987AEB}"/>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a:extLst>
            <a:ext uri="{FF2B5EF4-FFF2-40B4-BE49-F238E27FC236}">
              <a16:creationId xmlns:a16="http://schemas.microsoft.com/office/drawing/2014/main" id="{090EA67C-7851-4C6A-8076-609D05B1D75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a:extLst>
            <a:ext uri="{FF2B5EF4-FFF2-40B4-BE49-F238E27FC236}">
              <a16:creationId xmlns:a16="http://schemas.microsoft.com/office/drawing/2014/main" id="{454015EF-F988-47D0-8134-F53B63E733D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a:extLst>
            <a:ext uri="{FF2B5EF4-FFF2-40B4-BE49-F238E27FC236}">
              <a16:creationId xmlns:a16="http://schemas.microsoft.com/office/drawing/2014/main" id="{7C917559-E4AF-4C7A-8A83-5AE64F98E58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a:extLst>
            <a:ext uri="{FF2B5EF4-FFF2-40B4-BE49-F238E27FC236}">
              <a16:creationId xmlns:a16="http://schemas.microsoft.com/office/drawing/2014/main" id="{5B6089E4-9858-4921-AA1E-3208224BE5D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a:extLst>
            <a:ext uri="{FF2B5EF4-FFF2-40B4-BE49-F238E27FC236}">
              <a16:creationId xmlns:a16="http://schemas.microsoft.com/office/drawing/2014/main" id="{C5267EA6-7BAD-4FF0-BF31-5DC39C82E2FB}"/>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a:extLst>
            <a:ext uri="{FF2B5EF4-FFF2-40B4-BE49-F238E27FC236}">
              <a16:creationId xmlns:a16="http://schemas.microsoft.com/office/drawing/2014/main" id="{75E1385D-A0C1-4380-889B-575E4F59BBF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a:extLst>
            <a:ext uri="{FF2B5EF4-FFF2-40B4-BE49-F238E27FC236}">
              <a16:creationId xmlns:a16="http://schemas.microsoft.com/office/drawing/2014/main" id="{0EAEFE84-4E58-41CB-9BF9-439668A9E99A}"/>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a:extLst>
            <a:ext uri="{FF2B5EF4-FFF2-40B4-BE49-F238E27FC236}">
              <a16:creationId xmlns:a16="http://schemas.microsoft.com/office/drawing/2014/main" id="{8D8DCCED-E78B-45CE-80AB-F17B17E425C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a:extLst>
            <a:ext uri="{FF2B5EF4-FFF2-40B4-BE49-F238E27FC236}">
              <a16:creationId xmlns:a16="http://schemas.microsoft.com/office/drawing/2014/main" id="{E7EF3875-93A1-442B-AF56-288E970225C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a:extLst>
            <a:ext uri="{FF2B5EF4-FFF2-40B4-BE49-F238E27FC236}">
              <a16:creationId xmlns:a16="http://schemas.microsoft.com/office/drawing/2014/main" id="{CC9E4803-82CD-450E-B762-E3CBC63A188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70757</xdr:rowOff>
    </xdr:from>
    <xdr:to>
      <xdr:col>54</xdr:col>
      <xdr:colOff>189865</xdr:colOff>
      <xdr:row>85</xdr:row>
      <xdr:rowOff>144236</xdr:rowOff>
    </xdr:to>
    <xdr:cxnSp macro="">
      <xdr:nvCxnSpPr>
        <xdr:cNvPr id="352" name="直線コネクタ 351">
          <a:extLst>
            <a:ext uri="{FF2B5EF4-FFF2-40B4-BE49-F238E27FC236}">
              <a16:creationId xmlns:a16="http://schemas.microsoft.com/office/drawing/2014/main" id="{B4FD2A4E-CE37-4355-8BEE-590E52C59535}"/>
            </a:ext>
          </a:extLst>
        </xdr:cNvPr>
        <xdr:cNvCxnSpPr/>
      </xdr:nvCxnSpPr>
      <xdr:spPr>
        <a:xfrm flipV="1">
          <a:off x="10476865" y="13443857"/>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3" name="【福祉施設】&#10;一人当たり面積最小値テキスト">
          <a:extLst>
            <a:ext uri="{FF2B5EF4-FFF2-40B4-BE49-F238E27FC236}">
              <a16:creationId xmlns:a16="http://schemas.microsoft.com/office/drawing/2014/main" id="{11A4F809-BD9D-4CBF-A02A-9A0AF1287715}"/>
            </a:ext>
          </a:extLst>
        </xdr:cNvPr>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4" name="直線コネクタ 353">
          <a:extLst>
            <a:ext uri="{FF2B5EF4-FFF2-40B4-BE49-F238E27FC236}">
              <a16:creationId xmlns:a16="http://schemas.microsoft.com/office/drawing/2014/main" id="{BEF488E2-CCEF-472E-8DFA-2646C88563CB}"/>
            </a:ext>
          </a:extLst>
        </xdr:cNvPr>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17434</xdr:rowOff>
    </xdr:from>
    <xdr:ext cx="469744" cy="259045"/>
    <xdr:sp macro="" textlink="">
      <xdr:nvSpPr>
        <xdr:cNvPr id="355" name="【福祉施設】&#10;一人当たり面積最大値テキスト">
          <a:extLst>
            <a:ext uri="{FF2B5EF4-FFF2-40B4-BE49-F238E27FC236}">
              <a16:creationId xmlns:a16="http://schemas.microsoft.com/office/drawing/2014/main" id="{7BA83E17-2708-4CF3-9FC9-C2FB14910776}"/>
            </a:ext>
          </a:extLst>
        </xdr:cNvPr>
        <xdr:cNvSpPr txBox="1"/>
      </xdr:nvSpPr>
      <xdr:spPr>
        <a:xfrm>
          <a:off x="10515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356" name="直線コネクタ 355">
          <a:extLst>
            <a:ext uri="{FF2B5EF4-FFF2-40B4-BE49-F238E27FC236}">
              <a16:creationId xmlns:a16="http://schemas.microsoft.com/office/drawing/2014/main" id="{21282DF1-AC45-4C20-91F0-EC1D981BE3B5}"/>
            </a:ext>
          </a:extLst>
        </xdr:cNvPr>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47370</xdr:rowOff>
    </xdr:from>
    <xdr:ext cx="469744" cy="259045"/>
    <xdr:sp macro="" textlink="">
      <xdr:nvSpPr>
        <xdr:cNvPr id="357" name="【福祉施設】&#10;一人当たり面積平均値テキスト">
          <a:extLst>
            <a:ext uri="{FF2B5EF4-FFF2-40B4-BE49-F238E27FC236}">
              <a16:creationId xmlns:a16="http://schemas.microsoft.com/office/drawing/2014/main" id="{3C6C4CBA-04F2-4551-962F-1DD999C1C9C9}"/>
            </a:ext>
          </a:extLst>
        </xdr:cNvPr>
        <xdr:cNvSpPr txBox="1"/>
      </xdr:nvSpPr>
      <xdr:spPr>
        <a:xfrm>
          <a:off x="10515600" y="1410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8" name="フローチャート: 判断 357">
          <a:extLst>
            <a:ext uri="{FF2B5EF4-FFF2-40B4-BE49-F238E27FC236}">
              <a16:creationId xmlns:a16="http://schemas.microsoft.com/office/drawing/2014/main" id="{BA5B5408-17F6-4B1A-9733-5CB46EE67AA3}"/>
            </a:ext>
          </a:extLst>
        </xdr:cNvPr>
        <xdr:cNvSpPr/>
      </xdr:nvSpPr>
      <xdr:spPr>
        <a:xfrm>
          <a:off x="10426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9" name="フローチャート: 判断 358">
          <a:extLst>
            <a:ext uri="{FF2B5EF4-FFF2-40B4-BE49-F238E27FC236}">
              <a16:creationId xmlns:a16="http://schemas.microsoft.com/office/drawing/2014/main" id="{D24BB242-E2F9-4BBB-998D-B6D96FC72954}"/>
            </a:ext>
          </a:extLst>
        </xdr:cNvPr>
        <xdr:cNvSpPr/>
      </xdr:nvSpPr>
      <xdr:spPr>
        <a:xfrm>
          <a:off x="9588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60" name="フローチャート: 判断 359">
          <a:extLst>
            <a:ext uri="{FF2B5EF4-FFF2-40B4-BE49-F238E27FC236}">
              <a16:creationId xmlns:a16="http://schemas.microsoft.com/office/drawing/2014/main" id="{FD217284-4EB7-4915-A1F6-E935791DF588}"/>
            </a:ext>
          </a:extLst>
        </xdr:cNvPr>
        <xdr:cNvSpPr/>
      </xdr:nvSpPr>
      <xdr:spPr>
        <a:xfrm>
          <a:off x="8699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61" name="フローチャート: 判断 360">
          <a:extLst>
            <a:ext uri="{FF2B5EF4-FFF2-40B4-BE49-F238E27FC236}">
              <a16:creationId xmlns:a16="http://schemas.microsoft.com/office/drawing/2014/main" id="{7DE000F2-B41D-4C0E-8374-569BC629F2E1}"/>
            </a:ext>
          </a:extLst>
        </xdr:cNvPr>
        <xdr:cNvSpPr/>
      </xdr:nvSpPr>
      <xdr:spPr>
        <a:xfrm>
          <a:off x="781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68943</xdr:rowOff>
    </xdr:from>
    <xdr:to>
      <xdr:col>36</xdr:col>
      <xdr:colOff>165100</xdr:colOff>
      <xdr:row>82</xdr:row>
      <xdr:rowOff>170543</xdr:rowOff>
    </xdr:to>
    <xdr:sp macro="" textlink="">
      <xdr:nvSpPr>
        <xdr:cNvPr id="362" name="フローチャート: 判断 361">
          <a:extLst>
            <a:ext uri="{FF2B5EF4-FFF2-40B4-BE49-F238E27FC236}">
              <a16:creationId xmlns:a16="http://schemas.microsoft.com/office/drawing/2014/main" id="{420DA119-D263-4816-9F6A-8EAF39CC40BF}"/>
            </a:ext>
          </a:extLst>
        </xdr:cNvPr>
        <xdr:cNvSpPr/>
      </xdr:nvSpPr>
      <xdr:spPr>
        <a:xfrm>
          <a:off x="692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22B878E1-6873-46FE-824A-9A31F42F821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DDD3A605-D263-41CC-937B-B3B1C755375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9B94F499-0419-468A-84DB-31B12C0813B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F6F9767B-341E-4ABC-B7F6-B92FA5D659B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19039531-71A2-4F31-AE98-E12A6737208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126093</xdr:rowOff>
    </xdr:from>
    <xdr:to>
      <xdr:col>55</xdr:col>
      <xdr:colOff>50800</xdr:colOff>
      <xdr:row>80</xdr:row>
      <xdr:rowOff>56243</xdr:rowOff>
    </xdr:to>
    <xdr:sp macro="" textlink="">
      <xdr:nvSpPr>
        <xdr:cNvPr id="368" name="楕円 367">
          <a:extLst>
            <a:ext uri="{FF2B5EF4-FFF2-40B4-BE49-F238E27FC236}">
              <a16:creationId xmlns:a16="http://schemas.microsoft.com/office/drawing/2014/main" id="{D6DB93D2-DC78-4E67-8D89-78C079C77238}"/>
            </a:ext>
          </a:extLst>
        </xdr:cNvPr>
        <xdr:cNvSpPr/>
      </xdr:nvSpPr>
      <xdr:spPr>
        <a:xfrm>
          <a:off x="104267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148970</xdr:rowOff>
    </xdr:from>
    <xdr:ext cx="469744" cy="259045"/>
    <xdr:sp macro="" textlink="">
      <xdr:nvSpPr>
        <xdr:cNvPr id="369" name="【福祉施設】&#10;一人当たり面積該当値テキスト">
          <a:extLst>
            <a:ext uri="{FF2B5EF4-FFF2-40B4-BE49-F238E27FC236}">
              <a16:creationId xmlns:a16="http://schemas.microsoft.com/office/drawing/2014/main" id="{F0F17444-8DBE-46E8-BDC4-ACD7745A43E2}"/>
            </a:ext>
          </a:extLst>
        </xdr:cNvPr>
        <xdr:cNvSpPr txBox="1"/>
      </xdr:nvSpPr>
      <xdr:spPr>
        <a:xfrm>
          <a:off x="10515600" y="1352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3629</xdr:rowOff>
    </xdr:from>
    <xdr:to>
      <xdr:col>50</xdr:col>
      <xdr:colOff>165100</xdr:colOff>
      <xdr:row>80</xdr:row>
      <xdr:rowOff>105229</xdr:rowOff>
    </xdr:to>
    <xdr:sp macro="" textlink="">
      <xdr:nvSpPr>
        <xdr:cNvPr id="370" name="楕円 369">
          <a:extLst>
            <a:ext uri="{FF2B5EF4-FFF2-40B4-BE49-F238E27FC236}">
              <a16:creationId xmlns:a16="http://schemas.microsoft.com/office/drawing/2014/main" id="{49F9E29F-57AC-41C4-B06F-8D0FE7CC6AF5}"/>
            </a:ext>
          </a:extLst>
        </xdr:cNvPr>
        <xdr:cNvSpPr/>
      </xdr:nvSpPr>
      <xdr:spPr>
        <a:xfrm>
          <a:off x="9588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5443</xdr:rowOff>
    </xdr:from>
    <xdr:to>
      <xdr:col>55</xdr:col>
      <xdr:colOff>0</xdr:colOff>
      <xdr:row>80</xdr:row>
      <xdr:rowOff>54429</xdr:rowOff>
    </xdr:to>
    <xdr:cxnSp macro="">
      <xdr:nvCxnSpPr>
        <xdr:cNvPr id="371" name="直線コネクタ 370">
          <a:extLst>
            <a:ext uri="{FF2B5EF4-FFF2-40B4-BE49-F238E27FC236}">
              <a16:creationId xmlns:a16="http://schemas.microsoft.com/office/drawing/2014/main" id="{D9D175A8-AD19-4F79-A58E-342B12FE3102}"/>
            </a:ext>
          </a:extLst>
        </xdr:cNvPr>
        <xdr:cNvCxnSpPr/>
      </xdr:nvCxnSpPr>
      <xdr:spPr>
        <a:xfrm flipV="1">
          <a:off x="9639300" y="1372144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19957</xdr:rowOff>
    </xdr:from>
    <xdr:to>
      <xdr:col>46</xdr:col>
      <xdr:colOff>38100</xdr:colOff>
      <xdr:row>80</xdr:row>
      <xdr:rowOff>121557</xdr:rowOff>
    </xdr:to>
    <xdr:sp macro="" textlink="">
      <xdr:nvSpPr>
        <xdr:cNvPr id="372" name="楕円 371">
          <a:extLst>
            <a:ext uri="{FF2B5EF4-FFF2-40B4-BE49-F238E27FC236}">
              <a16:creationId xmlns:a16="http://schemas.microsoft.com/office/drawing/2014/main" id="{45440BA6-7E01-44C2-881B-E230D63EFBDC}"/>
            </a:ext>
          </a:extLst>
        </xdr:cNvPr>
        <xdr:cNvSpPr/>
      </xdr:nvSpPr>
      <xdr:spPr>
        <a:xfrm>
          <a:off x="8699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54429</xdr:rowOff>
    </xdr:from>
    <xdr:to>
      <xdr:col>50</xdr:col>
      <xdr:colOff>114300</xdr:colOff>
      <xdr:row>80</xdr:row>
      <xdr:rowOff>70757</xdr:rowOff>
    </xdr:to>
    <xdr:cxnSp macro="">
      <xdr:nvCxnSpPr>
        <xdr:cNvPr id="373" name="直線コネクタ 372">
          <a:extLst>
            <a:ext uri="{FF2B5EF4-FFF2-40B4-BE49-F238E27FC236}">
              <a16:creationId xmlns:a16="http://schemas.microsoft.com/office/drawing/2014/main" id="{614ABEBA-493F-48D2-95CA-EC5E66C7F6FB}"/>
            </a:ext>
          </a:extLst>
        </xdr:cNvPr>
        <xdr:cNvCxnSpPr/>
      </xdr:nvCxnSpPr>
      <xdr:spPr>
        <a:xfrm flipV="1">
          <a:off x="8750300" y="137704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19957</xdr:rowOff>
    </xdr:from>
    <xdr:to>
      <xdr:col>41</xdr:col>
      <xdr:colOff>101600</xdr:colOff>
      <xdr:row>80</xdr:row>
      <xdr:rowOff>121557</xdr:rowOff>
    </xdr:to>
    <xdr:sp macro="" textlink="">
      <xdr:nvSpPr>
        <xdr:cNvPr id="374" name="楕円 373">
          <a:extLst>
            <a:ext uri="{FF2B5EF4-FFF2-40B4-BE49-F238E27FC236}">
              <a16:creationId xmlns:a16="http://schemas.microsoft.com/office/drawing/2014/main" id="{8EF2CA1E-600D-4CF1-88A7-E8964AD92D44}"/>
            </a:ext>
          </a:extLst>
        </xdr:cNvPr>
        <xdr:cNvSpPr/>
      </xdr:nvSpPr>
      <xdr:spPr>
        <a:xfrm>
          <a:off x="7810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70757</xdr:rowOff>
    </xdr:from>
    <xdr:to>
      <xdr:col>45</xdr:col>
      <xdr:colOff>177800</xdr:colOff>
      <xdr:row>80</xdr:row>
      <xdr:rowOff>70757</xdr:rowOff>
    </xdr:to>
    <xdr:cxnSp macro="">
      <xdr:nvCxnSpPr>
        <xdr:cNvPr id="375" name="直線コネクタ 374">
          <a:extLst>
            <a:ext uri="{FF2B5EF4-FFF2-40B4-BE49-F238E27FC236}">
              <a16:creationId xmlns:a16="http://schemas.microsoft.com/office/drawing/2014/main" id="{F69251C3-E0EA-4875-8721-925F53C5CAFB}"/>
            </a:ext>
          </a:extLst>
        </xdr:cNvPr>
        <xdr:cNvCxnSpPr/>
      </xdr:nvCxnSpPr>
      <xdr:spPr>
        <a:xfrm>
          <a:off x="7861300" y="13786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19957</xdr:rowOff>
    </xdr:from>
    <xdr:to>
      <xdr:col>36</xdr:col>
      <xdr:colOff>165100</xdr:colOff>
      <xdr:row>80</xdr:row>
      <xdr:rowOff>121557</xdr:rowOff>
    </xdr:to>
    <xdr:sp macro="" textlink="">
      <xdr:nvSpPr>
        <xdr:cNvPr id="376" name="楕円 375">
          <a:extLst>
            <a:ext uri="{FF2B5EF4-FFF2-40B4-BE49-F238E27FC236}">
              <a16:creationId xmlns:a16="http://schemas.microsoft.com/office/drawing/2014/main" id="{1C98BDDB-6632-4BA4-9FCF-BBB5043D83F2}"/>
            </a:ext>
          </a:extLst>
        </xdr:cNvPr>
        <xdr:cNvSpPr/>
      </xdr:nvSpPr>
      <xdr:spPr>
        <a:xfrm>
          <a:off x="6921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70757</xdr:rowOff>
    </xdr:from>
    <xdr:to>
      <xdr:col>41</xdr:col>
      <xdr:colOff>50800</xdr:colOff>
      <xdr:row>80</xdr:row>
      <xdr:rowOff>70757</xdr:rowOff>
    </xdr:to>
    <xdr:cxnSp macro="">
      <xdr:nvCxnSpPr>
        <xdr:cNvPr id="377" name="直線コネクタ 376">
          <a:extLst>
            <a:ext uri="{FF2B5EF4-FFF2-40B4-BE49-F238E27FC236}">
              <a16:creationId xmlns:a16="http://schemas.microsoft.com/office/drawing/2014/main" id="{F0173847-CA19-47EE-99DF-ED95C03D6B59}"/>
            </a:ext>
          </a:extLst>
        </xdr:cNvPr>
        <xdr:cNvCxnSpPr/>
      </xdr:nvCxnSpPr>
      <xdr:spPr>
        <a:xfrm>
          <a:off x="6972300" y="13786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161670</xdr:rowOff>
    </xdr:from>
    <xdr:ext cx="469744" cy="259045"/>
    <xdr:sp macro="" textlink="">
      <xdr:nvSpPr>
        <xdr:cNvPr id="378" name="n_1aveValue【福祉施設】&#10;一人当たり面積">
          <a:extLst>
            <a:ext uri="{FF2B5EF4-FFF2-40B4-BE49-F238E27FC236}">
              <a16:creationId xmlns:a16="http://schemas.microsoft.com/office/drawing/2014/main" id="{6F0882F1-1F93-4CDE-8DC9-384FCD6E59D5}"/>
            </a:ext>
          </a:extLst>
        </xdr:cNvPr>
        <xdr:cNvSpPr txBox="1"/>
      </xdr:nvSpPr>
      <xdr:spPr>
        <a:xfrm>
          <a:off x="93917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6548</xdr:rowOff>
    </xdr:from>
    <xdr:ext cx="469744" cy="259045"/>
    <xdr:sp macro="" textlink="">
      <xdr:nvSpPr>
        <xdr:cNvPr id="379" name="n_2aveValue【福祉施設】&#10;一人当たり面積">
          <a:extLst>
            <a:ext uri="{FF2B5EF4-FFF2-40B4-BE49-F238E27FC236}">
              <a16:creationId xmlns:a16="http://schemas.microsoft.com/office/drawing/2014/main" id="{717381A2-D59D-4E32-B990-C83911B4C571}"/>
            </a:ext>
          </a:extLst>
        </xdr:cNvPr>
        <xdr:cNvSpPr txBox="1"/>
      </xdr:nvSpPr>
      <xdr:spPr>
        <a:xfrm>
          <a:off x="8515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161670</xdr:rowOff>
    </xdr:from>
    <xdr:ext cx="469744" cy="259045"/>
    <xdr:sp macro="" textlink="">
      <xdr:nvSpPr>
        <xdr:cNvPr id="380" name="n_3aveValue【福祉施設】&#10;一人当たり面積">
          <a:extLst>
            <a:ext uri="{FF2B5EF4-FFF2-40B4-BE49-F238E27FC236}">
              <a16:creationId xmlns:a16="http://schemas.microsoft.com/office/drawing/2014/main" id="{F41D3C34-E647-47A8-8EDA-02DFD5FCEB9E}"/>
            </a:ext>
          </a:extLst>
        </xdr:cNvPr>
        <xdr:cNvSpPr txBox="1"/>
      </xdr:nvSpPr>
      <xdr:spPr>
        <a:xfrm>
          <a:off x="76264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161670</xdr:rowOff>
    </xdr:from>
    <xdr:ext cx="469744" cy="259045"/>
    <xdr:sp macro="" textlink="">
      <xdr:nvSpPr>
        <xdr:cNvPr id="381" name="n_4aveValue【福祉施設】&#10;一人当たり面積">
          <a:extLst>
            <a:ext uri="{FF2B5EF4-FFF2-40B4-BE49-F238E27FC236}">
              <a16:creationId xmlns:a16="http://schemas.microsoft.com/office/drawing/2014/main" id="{E5D69894-9CB3-4C4C-9C2F-9CDE66850560}"/>
            </a:ext>
          </a:extLst>
        </xdr:cNvPr>
        <xdr:cNvSpPr txBox="1"/>
      </xdr:nvSpPr>
      <xdr:spPr>
        <a:xfrm>
          <a:off x="67374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121756</xdr:rowOff>
    </xdr:from>
    <xdr:ext cx="469744" cy="259045"/>
    <xdr:sp macro="" textlink="">
      <xdr:nvSpPr>
        <xdr:cNvPr id="382" name="n_1mainValue【福祉施設】&#10;一人当たり面積">
          <a:extLst>
            <a:ext uri="{FF2B5EF4-FFF2-40B4-BE49-F238E27FC236}">
              <a16:creationId xmlns:a16="http://schemas.microsoft.com/office/drawing/2014/main" id="{009126A0-85AD-45A1-8C34-E1599DDCCB60}"/>
            </a:ext>
          </a:extLst>
        </xdr:cNvPr>
        <xdr:cNvSpPr txBox="1"/>
      </xdr:nvSpPr>
      <xdr:spPr>
        <a:xfrm>
          <a:off x="9391727" y="1349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138084</xdr:rowOff>
    </xdr:from>
    <xdr:ext cx="469744" cy="259045"/>
    <xdr:sp macro="" textlink="">
      <xdr:nvSpPr>
        <xdr:cNvPr id="383" name="n_2mainValue【福祉施設】&#10;一人当たり面積">
          <a:extLst>
            <a:ext uri="{FF2B5EF4-FFF2-40B4-BE49-F238E27FC236}">
              <a16:creationId xmlns:a16="http://schemas.microsoft.com/office/drawing/2014/main" id="{9D67790C-B855-48FA-8AFB-B85B6A4FDD43}"/>
            </a:ext>
          </a:extLst>
        </xdr:cNvPr>
        <xdr:cNvSpPr txBox="1"/>
      </xdr:nvSpPr>
      <xdr:spPr>
        <a:xfrm>
          <a:off x="8515427" y="135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138084</xdr:rowOff>
    </xdr:from>
    <xdr:ext cx="469744" cy="259045"/>
    <xdr:sp macro="" textlink="">
      <xdr:nvSpPr>
        <xdr:cNvPr id="384" name="n_3mainValue【福祉施設】&#10;一人当たり面積">
          <a:extLst>
            <a:ext uri="{FF2B5EF4-FFF2-40B4-BE49-F238E27FC236}">
              <a16:creationId xmlns:a16="http://schemas.microsoft.com/office/drawing/2014/main" id="{BC7AAC27-61D3-48FD-9C74-14B621B671B2}"/>
            </a:ext>
          </a:extLst>
        </xdr:cNvPr>
        <xdr:cNvSpPr txBox="1"/>
      </xdr:nvSpPr>
      <xdr:spPr>
        <a:xfrm>
          <a:off x="7626427" y="135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138084</xdr:rowOff>
    </xdr:from>
    <xdr:ext cx="469744" cy="259045"/>
    <xdr:sp macro="" textlink="">
      <xdr:nvSpPr>
        <xdr:cNvPr id="385" name="n_4mainValue【福祉施設】&#10;一人当たり面積">
          <a:extLst>
            <a:ext uri="{FF2B5EF4-FFF2-40B4-BE49-F238E27FC236}">
              <a16:creationId xmlns:a16="http://schemas.microsoft.com/office/drawing/2014/main" id="{472BB3E4-8C8F-4B63-97D4-1E2F09FA7EF0}"/>
            </a:ext>
          </a:extLst>
        </xdr:cNvPr>
        <xdr:cNvSpPr txBox="1"/>
      </xdr:nvSpPr>
      <xdr:spPr>
        <a:xfrm>
          <a:off x="6737427" y="135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a:extLst>
            <a:ext uri="{FF2B5EF4-FFF2-40B4-BE49-F238E27FC236}">
              <a16:creationId xmlns:a16="http://schemas.microsoft.com/office/drawing/2014/main" id="{5E1EDF80-6E95-4AE4-813D-F9733C62346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a:extLst>
            <a:ext uri="{FF2B5EF4-FFF2-40B4-BE49-F238E27FC236}">
              <a16:creationId xmlns:a16="http://schemas.microsoft.com/office/drawing/2014/main" id="{3EC7E6CC-D85E-4A98-92BC-4923FFB4FCB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a:extLst>
            <a:ext uri="{FF2B5EF4-FFF2-40B4-BE49-F238E27FC236}">
              <a16:creationId xmlns:a16="http://schemas.microsoft.com/office/drawing/2014/main" id="{3F4647B9-7D2B-4403-A4FE-45C0D89A3A1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a:extLst>
            <a:ext uri="{FF2B5EF4-FFF2-40B4-BE49-F238E27FC236}">
              <a16:creationId xmlns:a16="http://schemas.microsoft.com/office/drawing/2014/main" id="{188D6E2C-FA93-4BD7-842E-69A137CF29F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a:extLst>
            <a:ext uri="{FF2B5EF4-FFF2-40B4-BE49-F238E27FC236}">
              <a16:creationId xmlns:a16="http://schemas.microsoft.com/office/drawing/2014/main" id="{9232D3D0-7F9D-4EB5-9B92-7FBEF2DF79E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a:extLst>
            <a:ext uri="{FF2B5EF4-FFF2-40B4-BE49-F238E27FC236}">
              <a16:creationId xmlns:a16="http://schemas.microsoft.com/office/drawing/2014/main" id="{01BBB0C8-8A72-4034-8DD4-81033F4FBC3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a:extLst>
            <a:ext uri="{FF2B5EF4-FFF2-40B4-BE49-F238E27FC236}">
              <a16:creationId xmlns:a16="http://schemas.microsoft.com/office/drawing/2014/main" id="{8ECF562E-AB2A-4186-AFD3-2C676F82093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a:extLst>
            <a:ext uri="{FF2B5EF4-FFF2-40B4-BE49-F238E27FC236}">
              <a16:creationId xmlns:a16="http://schemas.microsoft.com/office/drawing/2014/main" id="{4A73AFDB-7EA1-4CB2-827A-8310346A51A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4" name="テキスト ボックス 393">
          <a:extLst>
            <a:ext uri="{FF2B5EF4-FFF2-40B4-BE49-F238E27FC236}">
              <a16:creationId xmlns:a16="http://schemas.microsoft.com/office/drawing/2014/main" id="{124B471A-1955-412A-9AF2-F935655CFC4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5" name="直線コネクタ 394">
          <a:extLst>
            <a:ext uri="{FF2B5EF4-FFF2-40B4-BE49-F238E27FC236}">
              <a16:creationId xmlns:a16="http://schemas.microsoft.com/office/drawing/2014/main" id="{1C7BA4BC-7914-4C61-8EF2-6C93267C30E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6" name="テキスト ボックス 395">
          <a:extLst>
            <a:ext uri="{FF2B5EF4-FFF2-40B4-BE49-F238E27FC236}">
              <a16:creationId xmlns:a16="http://schemas.microsoft.com/office/drawing/2014/main" id="{D7BB6086-38EF-413E-A242-40240F1E1B0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7" name="直線コネクタ 396">
          <a:extLst>
            <a:ext uri="{FF2B5EF4-FFF2-40B4-BE49-F238E27FC236}">
              <a16:creationId xmlns:a16="http://schemas.microsoft.com/office/drawing/2014/main" id="{0A2D6627-07E1-4915-97BE-D9DC44D451D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8" name="テキスト ボックス 397">
          <a:extLst>
            <a:ext uri="{FF2B5EF4-FFF2-40B4-BE49-F238E27FC236}">
              <a16:creationId xmlns:a16="http://schemas.microsoft.com/office/drawing/2014/main" id="{A183DFA0-E536-4247-8E6B-B15BB2A4A3BF}"/>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9" name="直線コネクタ 398">
          <a:extLst>
            <a:ext uri="{FF2B5EF4-FFF2-40B4-BE49-F238E27FC236}">
              <a16:creationId xmlns:a16="http://schemas.microsoft.com/office/drawing/2014/main" id="{FBEE64B3-EE36-41D9-8A92-B12B0205281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400" name="テキスト ボックス 399">
          <a:extLst>
            <a:ext uri="{FF2B5EF4-FFF2-40B4-BE49-F238E27FC236}">
              <a16:creationId xmlns:a16="http://schemas.microsoft.com/office/drawing/2014/main" id="{C3A8D4CD-5E41-46B0-9B2B-A9AC0DE8AAF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1" name="直線コネクタ 400">
          <a:extLst>
            <a:ext uri="{FF2B5EF4-FFF2-40B4-BE49-F238E27FC236}">
              <a16:creationId xmlns:a16="http://schemas.microsoft.com/office/drawing/2014/main" id="{6F97A2EE-0992-4ADA-990A-666B8034BFF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2" name="テキスト ボックス 401">
          <a:extLst>
            <a:ext uri="{FF2B5EF4-FFF2-40B4-BE49-F238E27FC236}">
              <a16:creationId xmlns:a16="http://schemas.microsoft.com/office/drawing/2014/main" id="{AD488617-0F5E-4049-86A2-5D4E701E8857}"/>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3" name="直線コネクタ 402">
          <a:extLst>
            <a:ext uri="{FF2B5EF4-FFF2-40B4-BE49-F238E27FC236}">
              <a16:creationId xmlns:a16="http://schemas.microsoft.com/office/drawing/2014/main" id="{2D045D8A-E397-4F64-BC93-2C21CCDCB7D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4" name="テキスト ボックス 403">
          <a:extLst>
            <a:ext uri="{FF2B5EF4-FFF2-40B4-BE49-F238E27FC236}">
              <a16:creationId xmlns:a16="http://schemas.microsoft.com/office/drawing/2014/main" id="{1A1D994D-F49F-4499-A060-6853A49E90F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5" name="直線コネクタ 404">
          <a:extLst>
            <a:ext uri="{FF2B5EF4-FFF2-40B4-BE49-F238E27FC236}">
              <a16:creationId xmlns:a16="http://schemas.microsoft.com/office/drawing/2014/main" id="{BB4F37AC-DD69-4C39-943B-BE00B8BD6EBB}"/>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6" name="テキスト ボックス 405">
          <a:extLst>
            <a:ext uri="{FF2B5EF4-FFF2-40B4-BE49-F238E27FC236}">
              <a16:creationId xmlns:a16="http://schemas.microsoft.com/office/drawing/2014/main" id="{32FD25A8-6695-48CF-B21D-6E332D2D09C8}"/>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6A77649B-8966-4399-8776-EF970280BA3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8" name="テキスト ボックス 407">
          <a:extLst>
            <a:ext uri="{FF2B5EF4-FFF2-40B4-BE49-F238E27FC236}">
              <a16:creationId xmlns:a16="http://schemas.microsoft.com/office/drawing/2014/main" id="{32C9FA5B-ED85-4564-B9C7-EE7F5B69227F}"/>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a:extLst>
            <a:ext uri="{FF2B5EF4-FFF2-40B4-BE49-F238E27FC236}">
              <a16:creationId xmlns:a16="http://schemas.microsoft.com/office/drawing/2014/main" id="{0AB82FB1-DFB2-480C-81B2-19A9778BFC5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154305</xdr:rowOff>
    </xdr:from>
    <xdr:to>
      <xdr:col>24</xdr:col>
      <xdr:colOff>62865</xdr:colOff>
      <xdr:row>108</xdr:row>
      <xdr:rowOff>152400</xdr:rowOff>
    </xdr:to>
    <xdr:cxnSp macro="">
      <xdr:nvCxnSpPr>
        <xdr:cNvPr id="410" name="直線コネクタ 409">
          <a:extLst>
            <a:ext uri="{FF2B5EF4-FFF2-40B4-BE49-F238E27FC236}">
              <a16:creationId xmlns:a16="http://schemas.microsoft.com/office/drawing/2014/main" id="{2EE6E094-3012-414E-BEFD-DA9D2ED8D722}"/>
            </a:ext>
          </a:extLst>
        </xdr:cNvPr>
        <xdr:cNvCxnSpPr/>
      </xdr:nvCxnSpPr>
      <xdr:spPr>
        <a:xfrm flipV="1">
          <a:off x="4634865" y="1712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11" name="【市民会館】&#10;有形固定資産減価償却率最小値テキスト">
          <a:extLst>
            <a:ext uri="{FF2B5EF4-FFF2-40B4-BE49-F238E27FC236}">
              <a16:creationId xmlns:a16="http://schemas.microsoft.com/office/drawing/2014/main" id="{C37E7409-CF43-4F20-B437-3F2AA56DDDA2}"/>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2" name="直線コネクタ 411">
          <a:extLst>
            <a:ext uri="{FF2B5EF4-FFF2-40B4-BE49-F238E27FC236}">
              <a16:creationId xmlns:a16="http://schemas.microsoft.com/office/drawing/2014/main" id="{3E49733B-D1FC-4894-BE47-CB20B1549847}"/>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100982</xdr:rowOff>
    </xdr:from>
    <xdr:ext cx="405111" cy="259045"/>
    <xdr:sp macro="" textlink="">
      <xdr:nvSpPr>
        <xdr:cNvPr id="413" name="【市民会館】&#10;有形固定資産減価償却率最大値テキスト">
          <a:extLst>
            <a:ext uri="{FF2B5EF4-FFF2-40B4-BE49-F238E27FC236}">
              <a16:creationId xmlns:a16="http://schemas.microsoft.com/office/drawing/2014/main" id="{C018AB78-4DA8-4648-B554-709B00BDE4E2}"/>
            </a:ext>
          </a:extLst>
        </xdr:cNvPr>
        <xdr:cNvSpPr txBox="1"/>
      </xdr:nvSpPr>
      <xdr:spPr>
        <a:xfrm>
          <a:off x="4673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154305</xdr:rowOff>
    </xdr:from>
    <xdr:to>
      <xdr:col>24</xdr:col>
      <xdr:colOff>152400</xdr:colOff>
      <xdr:row>99</xdr:row>
      <xdr:rowOff>154305</xdr:rowOff>
    </xdr:to>
    <xdr:cxnSp macro="">
      <xdr:nvCxnSpPr>
        <xdr:cNvPr id="414" name="直線コネクタ 413">
          <a:extLst>
            <a:ext uri="{FF2B5EF4-FFF2-40B4-BE49-F238E27FC236}">
              <a16:creationId xmlns:a16="http://schemas.microsoft.com/office/drawing/2014/main" id="{E5BDA883-7F1C-46DA-A359-A525CA0F8643}"/>
            </a:ext>
          </a:extLst>
        </xdr:cNvPr>
        <xdr:cNvCxnSpPr/>
      </xdr:nvCxnSpPr>
      <xdr:spPr>
        <a:xfrm>
          <a:off x="4546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19066</xdr:rowOff>
    </xdr:from>
    <xdr:ext cx="405111" cy="259045"/>
    <xdr:sp macro="" textlink="">
      <xdr:nvSpPr>
        <xdr:cNvPr id="415" name="【市民会館】&#10;有形固定資産減価償却率平均値テキスト">
          <a:extLst>
            <a:ext uri="{FF2B5EF4-FFF2-40B4-BE49-F238E27FC236}">
              <a16:creationId xmlns:a16="http://schemas.microsoft.com/office/drawing/2014/main" id="{9EF4A817-90D5-462C-A682-96E5AFFF044C}"/>
            </a:ext>
          </a:extLst>
        </xdr:cNvPr>
        <xdr:cNvSpPr txBox="1"/>
      </xdr:nvSpPr>
      <xdr:spPr>
        <a:xfrm>
          <a:off x="4673600" y="17678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40639</xdr:rowOff>
    </xdr:from>
    <xdr:to>
      <xdr:col>24</xdr:col>
      <xdr:colOff>114300</xdr:colOff>
      <xdr:row>103</xdr:row>
      <xdr:rowOff>142239</xdr:rowOff>
    </xdr:to>
    <xdr:sp macro="" textlink="">
      <xdr:nvSpPr>
        <xdr:cNvPr id="416" name="フローチャート: 判断 415">
          <a:extLst>
            <a:ext uri="{FF2B5EF4-FFF2-40B4-BE49-F238E27FC236}">
              <a16:creationId xmlns:a16="http://schemas.microsoft.com/office/drawing/2014/main" id="{62CC0DA3-7A85-4CF9-A1B6-BBCD8FD8FDB0}"/>
            </a:ext>
          </a:extLst>
        </xdr:cNvPr>
        <xdr:cNvSpPr/>
      </xdr:nvSpPr>
      <xdr:spPr>
        <a:xfrm>
          <a:off x="45847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17" name="フローチャート: 判断 416">
          <a:extLst>
            <a:ext uri="{FF2B5EF4-FFF2-40B4-BE49-F238E27FC236}">
              <a16:creationId xmlns:a16="http://schemas.microsoft.com/office/drawing/2014/main" id="{7940119F-C6B6-428E-A2FE-C4A49A190881}"/>
            </a:ext>
          </a:extLst>
        </xdr:cNvPr>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418" name="フローチャート: 判断 417">
          <a:extLst>
            <a:ext uri="{FF2B5EF4-FFF2-40B4-BE49-F238E27FC236}">
              <a16:creationId xmlns:a16="http://schemas.microsoft.com/office/drawing/2014/main" id="{4C4E0784-3555-4584-84F6-875680FC7690}"/>
            </a:ext>
          </a:extLst>
        </xdr:cNvPr>
        <xdr:cNvSpPr/>
      </xdr:nvSpPr>
      <xdr:spPr>
        <a:xfrm>
          <a:off x="2857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19" name="フローチャート: 判断 418">
          <a:extLst>
            <a:ext uri="{FF2B5EF4-FFF2-40B4-BE49-F238E27FC236}">
              <a16:creationId xmlns:a16="http://schemas.microsoft.com/office/drawing/2014/main" id="{9335DFDA-D894-4DE4-883D-9A03414C44F3}"/>
            </a:ext>
          </a:extLst>
        </xdr:cNvPr>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20" name="フローチャート: 判断 419">
          <a:extLst>
            <a:ext uri="{FF2B5EF4-FFF2-40B4-BE49-F238E27FC236}">
              <a16:creationId xmlns:a16="http://schemas.microsoft.com/office/drawing/2014/main" id="{4C86B2F7-2192-443B-96F3-C3A59E3D8ED2}"/>
            </a:ext>
          </a:extLst>
        </xdr:cNvPr>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D99F07C1-63AF-4BEC-B98E-86D6870E392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2853B80A-F12D-4E3D-BC0F-05A63B475E2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9ECC8B86-E9EA-4CCC-976B-1576CB72A24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760CC008-EB70-42E1-AF72-C86B43F3564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FAE60F3-D1B3-4F81-B84C-EF99FFF2FA5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10161</xdr:rowOff>
    </xdr:from>
    <xdr:to>
      <xdr:col>24</xdr:col>
      <xdr:colOff>114300</xdr:colOff>
      <xdr:row>103</xdr:row>
      <xdr:rowOff>111761</xdr:rowOff>
    </xdr:to>
    <xdr:sp macro="" textlink="">
      <xdr:nvSpPr>
        <xdr:cNvPr id="426" name="楕円 425">
          <a:extLst>
            <a:ext uri="{FF2B5EF4-FFF2-40B4-BE49-F238E27FC236}">
              <a16:creationId xmlns:a16="http://schemas.microsoft.com/office/drawing/2014/main" id="{D60AC116-1B89-444A-98AA-514E8D72B567}"/>
            </a:ext>
          </a:extLst>
        </xdr:cNvPr>
        <xdr:cNvSpPr/>
      </xdr:nvSpPr>
      <xdr:spPr>
        <a:xfrm>
          <a:off x="45847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33038</xdr:rowOff>
    </xdr:from>
    <xdr:ext cx="405111" cy="259045"/>
    <xdr:sp macro="" textlink="">
      <xdr:nvSpPr>
        <xdr:cNvPr id="427" name="【市民会館】&#10;有形固定資産減価償却率該当値テキスト">
          <a:extLst>
            <a:ext uri="{FF2B5EF4-FFF2-40B4-BE49-F238E27FC236}">
              <a16:creationId xmlns:a16="http://schemas.microsoft.com/office/drawing/2014/main" id="{1F4B8663-4B5B-49E0-AE3C-2ED1AC580457}"/>
            </a:ext>
          </a:extLst>
        </xdr:cNvPr>
        <xdr:cNvSpPr txBox="1"/>
      </xdr:nvSpPr>
      <xdr:spPr>
        <a:xfrm>
          <a:off x="4673600"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95886</xdr:rowOff>
    </xdr:from>
    <xdr:to>
      <xdr:col>20</xdr:col>
      <xdr:colOff>38100</xdr:colOff>
      <xdr:row>103</xdr:row>
      <xdr:rowOff>26036</xdr:rowOff>
    </xdr:to>
    <xdr:sp macro="" textlink="">
      <xdr:nvSpPr>
        <xdr:cNvPr id="428" name="楕円 427">
          <a:extLst>
            <a:ext uri="{FF2B5EF4-FFF2-40B4-BE49-F238E27FC236}">
              <a16:creationId xmlns:a16="http://schemas.microsoft.com/office/drawing/2014/main" id="{C7E13499-EA3F-4FE3-A26B-4CEAAA4D3467}"/>
            </a:ext>
          </a:extLst>
        </xdr:cNvPr>
        <xdr:cNvSpPr/>
      </xdr:nvSpPr>
      <xdr:spPr>
        <a:xfrm>
          <a:off x="3746500" y="175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146686</xdr:rowOff>
    </xdr:from>
    <xdr:to>
      <xdr:col>24</xdr:col>
      <xdr:colOff>63500</xdr:colOff>
      <xdr:row>103</xdr:row>
      <xdr:rowOff>60961</xdr:rowOff>
    </xdr:to>
    <xdr:cxnSp macro="">
      <xdr:nvCxnSpPr>
        <xdr:cNvPr id="429" name="直線コネクタ 428">
          <a:extLst>
            <a:ext uri="{FF2B5EF4-FFF2-40B4-BE49-F238E27FC236}">
              <a16:creationId xmlns:a16="http://schemas.microsoft.com/office/drawing/2014/main" id="{514BF996-637D-45F0-9E64-35319B89B5E5}"/>
            </a:ext>
          </a:extLst>
        </xdr:cNvPr>
        <xdr:cNvCxnSpPr/>
      </xdr:nvCxnSpPr>
      <xdr:spPr>
        <a:xfrm>
          <a:off x="3797300" y="17634586"/>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128270</xdr:rowOff>
    </xdr:from>
    <xdr:to>
      <xdr:col>15</xdr:col>
      <xdr:colOff>101600</xdr:colOff>
      <xdr:row>103</xdr:row>
      <xdr:rowOff>58420</xdr:rowOff>
    </xdr:to>
    <xdr:sp macro="" textlink="">
      <xdr:nvSpPr>
        <xdr:cNvPr id="430" name="楕円 429">
          <a:extLst>
            <a:ext uri="{FF2B5EF4-FFF2-40B4-BE49-F238E27FC236}">
              <a16:creationId xmlns:a16="http://schemas.microsoft.com/office/drawing/2014/main" id="{F2C7E8EB-D6A5-4DC9-AF32-0D903FCCC345}"/>
            </a:ext>
          </a:extLst>
        </xdr:cNvPr>
        <xdr:cNvSpPr/>
      </xdr:nvSpPr>
      <xdr:spPr>
        <a:xfrm>
          <a:off x="2857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146686</xdr:rowOff>
    </xdr:from>
    <xdr:to>
      <xdr:col>19</xdr:col>
      <xdr:colOff>177800</xdr:colOff>
      <xdr:row>103</xdr:row>
      <xdr:rowOff>7620</xdr:rowOff>
    </xdr:to>
    <xdr:cxnSp macro="">
      <xdr:nvCxnSpPr>
        <xdr:cNvPr id="431" name="直線コネクタ 430">
          <a:extLst>
            <a:ext uri="{FF2B5EF4-FFF2-40B4-BE49-F238E27FC236}">
              <a16:creationId xmlns:a16="http://schemas.microsoft.com/office/drawing/2014/main" id="{C91A47C4-BB2E-4ADB-943E-8211788180BE}"/>
            </a:ext>
          </a:extLst>
        </xdr:cNvPr>
        <xdr:cNvCxnSpPr/>
      </xdr:nvCxnSpPr>
      <xdr:spPr>
        <a:xfrm flipV="1">
          <a:off x="2908300" y="176345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124461</xdr:rowOff>
    </xdr:from>
    <xdr:to>
      <xdr:col>10</xdr:col>
      <xdr:colOff>165100</xdr:colOff>
      <xdr:row>103</xdr:row>
      <xdr:rowOff>54611</xdr:rowOff>
    </xdr:to>
    <xdr:sp macro="" textlink="">
      <xdr:nvSpPr>
        <xdr:cNvPr id="432" name="楕円 431">
          <a:extLst>
            <a:ext uri="{FF2B5EF4-FFF2-40B4-BE49-F238E27FC236}">
              <a16:creationId xmlns:a16="http://schemas.microsoft.com/office/drawing/2014/main" id="{D745282B-2AE6-4D3A-A4AB-A83BEFC393A5}"/>
            </a:ext>
          </a:extLst>
        </xdr:cNvPr>
        <xdr:cNvSpPr/>
      </xdr:nvSpPr>
      <xdr:spPr>
        <a:xfrm>
          <a:off x="1968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3811</xdr:rowOff>
    </xdr:from>
    <xdr:to>
      <xdr:col>15</xdr:col>
      <xdr:colOff>50800</xdr:colOff>
      <xdr:row>103</xdr:row>
      <xdr:rowOff>7620</xdr:rowOff>
    </xdr:to>
    <xdr:cxnSp macro="">
      <xdr:nvCxnSpPr>
        <xdr:cNvPr id="433" name="直線コネクタ 432">
          <a:extLst>
            <a:ext uri="{FF2B5EF4-FFF2-40B4-BE49-F238E27FC236}">
              <a16:creationId xmlns:a16="http://schemas.microsoft.com/office/drawing/2014/main" id="{0D100EEE-0C30-4654-BCF8-CE4D607DA51C}"/>
            </a:ext>
          </a:extLst>
        </xdr:cNvPr>
        <xdr:cNvCxnSpPr/>
      </xdr:nvCxnSpPr>
      <xdr:spPr>
        <a:xfrm>
          <a:off x="2019300" y="176631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90170</xdr:rowOff>
    </xdr:from>
    <xdr:to>
      <xdr:col>6</xdr:col>
      <xdr:colOff>38100</xdr:colOff>
      <xdr:row>103</xdr:row>
      <xdr:rowOff>20320</xdr:rowOff>
    </xdr:to>
    <xdr:sp macro="" textlink="">
      <xdr:nvSpPr>
        <xdr:cNvPr id="434" name="楕円 433">
          <a:extLst>
            <a:ext uri="{FF2B5EF4-FFF2-40B4-BE49-F238E27FC236}">
              <a16:creationId xmlns:a16="http://schemas.microsoft.com/office/drawing/2014/main" id="{EC185320-89A8-4396-AA30-DA8784F24720}"/>
            </a:ext>
          </a:extLst>
        </xdr:cNvPr>
        <xdr:cNvSpPr/>
      </xdr:nvSpPr>
      <xdr:spPr>
        <a:xfrm>
          <a:off x="1079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140970</xdr:rowOff>
    </xdr:from>
    <xdr:to>
      <xdr:col>10</xdr:col>
      <xdr:colOff>114300</xdr:colOff>
      <xdr:row>103</xdr:row>
      <xdr:rowOff>3811</xdr:rowOff>
    </xdr:to>
    <xdr:cxnSp macro="">
      <xdr:nvCxnSpPr>
        <xdr:cNvPr id="435" name="直線コネクタ 434">
          <a:extLst>
            <a:ext uri="{FF2B5EF4-FFF2-40B4-BE49-F238E27FC236}">
              <a16:creationId xmlns:a16="http://schemas.microsoft.com/office/drawing/2014/main" id="{98B2AF03-38FB-42A8-930D-4DFB5280ABBA}"/>
            </a:ext>
          </a:extLst>
        </xdr:cNvPr>
        <xdr:cNvCxnSpPr/>
      </xdr:nvCxnSpPr>
      <xdr:spPr>
        <a:xfrm>
          <a:off x="1130300" y="176288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131463</xdr:rowOff>
    </xdr:from>
    <xdr:ext cx="405111" cy="259045"/>
    <xdr:sp macro="" textlink="">
      <xdr:nvSpPr>
        <xdr:cNvPr id="436" name="n_1aveValue【市民会館】&#10;有形固定資産減価償却率">
          <a:extLst>
            <a:ext uri="{FF2B5EF4-FFF2-40B4-BE49-F238E27FC236}">
              <a16:creationId xmlns:a16="http://schemas.microsoft.com/office/drawing/2014/main" id="{3A86E857-F397-4C55-B1FC-3273E884A2B4}"/>
            </a:ext>
          </a:extLst>
        </xdr:cNvPr>
        <xdr:cNvSpPr txBox="1"/>
      </xdr:nvSpPr>
      <xdr:spPr>
        <a:xfrm>
          <a:off x="35820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148607</xdr:rowOff>
    </xdr:from>
    <xdr:ext cx="405111" cy="259045"/>
    <xdr:sp macro="" textlink="">
      <xdr:nvSpPr>
        <xdr:cNvPr id="437" name="n_2aveValue【市民会館】&#10;有形固定資産減価償却率">
          <a:extLst>
            <a:ext uri="{FF2B5EF4-FFF2-40B4-BE49-F238E27FC236}">
              <a16:creationId xmlns:a16="http://schemas.microsoft.com/office/drawing/2014/main" id="{ACAEBF85-B853-4A54-9CE9-AA3F61E26631}"/>
            </a:ext>
          </a:extLst>
        </xdr:cNvPr>
        <xdr:cNvSpPr txBox="1"/>
      </xdr:nvSpPr>
      <xdr:spPr>
        <a:xfrm>
          <a:off x="2705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137177</xdr:rowOff>
    </xdr:from>
    <xdr:ext cx="405111" cy="259045"/>
    <xdr:sp macro="" textlink="">
      <xdr:nvSpPr>
        <xdr:cNvPr id="438" name="n_3aveValue【市民会館】&#10;有形固定資産減価償却率">
          <a:extLst>
            <a:ext uri="{FF2B5EF4-FFF2-40B4-BE49-F238E27FC236}">
              <a16:creationId xmlns:a16="http://schemas.microsoft.com/office/drawing/2014/main" id="{D73C2257-49D1-49CE-B140-56B744FB116F}"/>
            </a:ext>
          </a:extLst>
        </xdr:cNvPr>
        <xdr:cNvSpPr txBox="1"/>
      </xdr:nvSpPr>
      <xdr:spPr>
        <a:xfrm>
          <a:off x="1816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100982</xdr:rowOff>
    </xdr:from>
    <xdr:ext cx="405111" cy="259045"/>
    <xdr:sp macro="" textlink="">
      <xdr:nvSpPr>
        <xdr:cNvPr id="439" name="n_4aveValue【市民会館】&#10;有形固定資産減価償却率">
          <a:extLst>
            <a:ext uri="{FF2B5EF4-FFF2-40B4-BE49-F238E27FC236}">
              <a16:creationId xmlns:a16="http://schemas.microsoft.com/office/drawing/2014/main" id="{82EDAD52-AAEC-4796-A5B5-779E55D7DCF2}"/>
            </a:ext>
          </a:extLst>
        </xdr:cNvPr>
        <xdr:cNvSpPr txBox="1"/>
      </xdr:nvSpPr>
      <xdr:spPr>
        <a:xfrm>
          <a:off x="9277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42563</xdr:rowOff>
    </xdr:from>
    <xdr:ext cx="405111" cy="259045"/>
    <xdr:sp macro="" textlink="">
      <xdr:nvSpPr>
        <xdr:cNvPr id="440" name="n_1mainValue【市民会館】&#10;有形固定資産減価償却率">
          <a:extLst>
            <a:ext uri="{FF2B5EF4-FFF2-40B4-BE49-F238E27FC236}">
              <a16:creationId xmlns:a16="http://schemas.microsoft.com/office/drawing/2014/main" id="{56F583AA-3A8F-491C-90D7-9BD016D7E2D7}"/>
            </a:ext>
          </a:extLst>
        </xdr:cNvPr>
        <xdr:cNvSpPr txBox="1"/>
      </xdr:nvSpPr>
      <xdr:spPr>
        <a:xfrm>
          <a:off x="3582044" y="1735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74947</xdr:rowOff>
    </xdr:from>
    <xdr:ext cx="405111" cy="259045"/>
    <xdr:sp macro="" textlink="">
      <xdr:nvSpPr>
        <xdr:cNvPr id="441" name="n_2mainValue【市民会館】&#10;有形固定資産減価償却率">
          <a:extLst>
            <a:ext uri="{FF2B5EF4-FFF2-40B4-BE49-F238E27FC236}">
              <a16:creationId xmlns:a16="http://schemas.microsoft.com/office/drawing/2014/main" id="{D71E9C8F-6A59-477F-82DC-70862C2DB4F6}"/>
            </a:ext>
          </a:extLst>
        </xdr:cNvPr>
        <xdr:cNvSpPr txBox="1"/>
      </xdr:nvSpPr>
      <xdr:spPr>
        <a:xfrm>
          <a:off x="2705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71138</xdr:rowOff>
    </xdr:from>
    <xdr:ext cx="405111" cy="259045"/>
    <xdr:sp macro="" textlink="">
      <xdr:nvSpPr>
        <xdr:cNvPr id="442" name="n_3mainValue【市民会館】&#10;有形固定資産減価償却率">
          <a:extLst>
            <a:ext uri="{FF2B5EF4-FFF2-40B4-BE49-F238E27FC236}">
              <a16:creationId xmlns:a16="http://schemas.microsoft.com/office/drawing/2014/main" id="{9DF9D46D-C670-4266-B2AD-2F7D35EDDAEB}"/>
            </a:ext>
          </a:extLst>
        </xdr:cNvPr>
        <xdr:cNvSpPr txBox="1"/>
      </xdr:nvSpPr>
      <xdr:spPr>
        <a:xfrm>
          <a:off x="1816744"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36847</xdr:rowOff>
    </xdr:from>
    <xdr:ext cx="405111" cy="259045"/>
    <xdr:sp macro="" textlink="">
      <xdr:nvSpPr>
        <xdr:cNvPr id="443" name="n_4mainValue【市民会館】&#10;有形固定資産減価償却率">
          <a:extLst>
            <a:ext uri="{FF2B5EF4-FFF2-40B4-BE49-F238E27FC236}">
              <a16:creationId xmlns:a16="http://schemas.microsoft.com/office/drawing/2014/main" id="{CC5EF6C5-7219-4ADE-A4BA-42BE85F7763D}"/>
            </a:ext>
          </a:extLst>
        </xdr:cNvPr>
        <xdr:cNvSpPr txBox="1"/>
      </xdr:nvSpPr>
      <xdr:spPr>
        <a:xfrm>
          <a:off x="9277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a:extLst>
            <a:ext uri="{FF2B5EF4-FFF2-40B4-BE49-F238E27FC236}">
              <a16:creationId xmlns:a16="http://schemas.microsoft.com/office/drawing/2014/main" id="{9132ACA4-DF32-48AF-9C08-AC4F0422A6F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a:extLst>
            <a:ext uri="{FF2B5EF4-FFF2-40B4-BE49-F238E27FC236}">
              <a16:creationId xmlns:a16="http://schemas.microsoft.com/office/drawing/2014/main" id="{99A20162-4B19-4A25-AB0F-C1BE2ABA16C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a:extLst>
            <a:ext uri="{FF2B5EF4-FFF2-40B4-BE49-F238E27FC236}">
              <a16:creationId xmlns:a16="http://schemas.microsoft.com/office/drawing/2014/main" id="{0603E931-339B-4A5F-905D-775EF1E670D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a:extLst>
            <a:ext uri="{FF2B5EF4-FFF2-40B4-BE49-F238E27FC236}">
              <a16:creationId xmlns:a16="http://schemas.microsoft.com/office/drawing/2014/main" id="{08F7FC42-7907-4C11-84C8-875F8FFD9A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a:extLst>
            <a:ext uri="{FF2B5EF4-FFF2-40B4-BE49-F238E27FC236}">
              <a16:creationId xmlns:a16="http://schemas.microsoft.com/office/drawing/2014/main" id="{46D27A3A-1420-4B18-8430-6E99DDC423B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a:extLst>
            <a:ext uri="{FF2B5EF4-FFF2-40B4-BE49-F238E27FC236}">
              <a16:creationId xmlns:a16="http://schemas.microsoft.com/office/drawing/2014/main" id="{20402F47-C035-4096-86F5-D5F6FF4DD31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a:extLst>
            <a:ext uri="{FF2B5EF4-FFF2-40B4-BE49-F238E27FC236}">
              <a16:creationId xmlns:a16="http://schemas.microsoft.com/office/drawing/2014/main" id="{07FEAEF1-CD37-4986-9F6A-73CE98D42EC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a:extLst>
            <a:ext uri="{FF2B5EF4-FFF2-40B4-BE49-F238E27FC236}">
              <a16:creationId xmlns:a16="http://schemas.microsoft.com/office/drawing/2014/main" id="{ADA3EFED-ED7E-4E51-8097-59452DE9171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a:extLst>
            <a:ext uri="{FF2B5EF4-FFF2-40B4-BE49-F238E27FC236}">
              <a16:creationId xmlns:a16="http://schemas.microsoft.com/office/drawing/2014/main" id="{5110E25E-5299-4C35-A6E8-1B2566AEAFE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a:extLst>
            <a:ext uri="{FF2B5EF4-FFF2-40B4-BE49-F238E27FC236}">
              <a16:creationId xmlns:a16="http://schemas.microsoft.com/office/drawing/2014/main" id="{D3282CC8-5D14-4BE4-846A-6A7C905F172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4" name="直線コネクタ 453">
          <a:extLst>
            <a:ext uri="{FF2B5EF4-FFF2-40B4-BE49-F238E27FC236}">
              <a16:creationId xmlns:a16="http://schemas.microsoft.com/office/drawing/2014/main" id="{A424FF62-9DAB-4103-ACC1-72D73C4EC16F}"/>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5" name="テキスト ボックス 454">
          <a:extLst>
            <a:ext uri="{FF2B5EF4-FFF2-40B4-BE49-F238E27FC236}">
              <a16:creationId xmlns:a16="http://schemas.microsoft.com/office/drawing/2014/main" id="{38674880-A234-4EA0-972D-883787D51ED3}"/>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6" name="直線コネクタ 455">
          <a:extLst>
            <a:ext uri="{FF2B5EF4-FFF2-40B4-BE49-F238E27FC236}">
              <a16:creationId xmlns:a16="http://schemas.microsoft.com/office/drawing/2014/main" id="{609CABAB-B283-4728-A4E6-B0D45A8F3ABE}"/>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7" name="テキスト ボックス 456">
          <a:extLst>
            <a:ext uri="{FF2B5EF4-FFF2-40B4-BE49-F238E27FC236}">
              <a16:creationId xmlns:a16="http://schemas.microsoft.com/office/drawing/2014/main" id="{54E684DE-35AD-4ACE-94ED-5D425FE947C2}"/>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8" name="直線コネクタ 457">
          <a:extLst>
            <a:ext uri="{FF2B5EF4-FFF2-40B4-BE49-F238E27FC236}">
              <a16:creationId xmlns:a16="http://schemas.microsoft.com/office/drawing/2014/main" id="{9512A786-81D4-443F-A685-534E74F2919B}"/>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9" name="テキスト ボックス 458">
          <a:extLst>
            <a:ext uri="{FF2B5EF4-FFF2-40B4-BE49-F238E27FC236}">
              <a16:creationId xmlns:a16="http://schemas.microsoft.com/office/drawing/2014/main" id="{FC547772-7F04-4F70-A9E3-83149AE41387}"/>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0" name="直線コネクタ 459">
          <a:extLst>
            <a:ext uri="{FF2B5EF4-FFF2-40B4-BE49-F238E27FC236}">
              <a16:creationId xmlns:a16="http://schemas.microsoft.com/office/drawing/2014/main" id="{9B558180-FBCE-4168-9B7C-8D2B9C01067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1" name="テキスト ボックス 460">
          <a:extLst>
            <a:ext uri="{FF2B5EF4-FFF2-40B4-BE49-F238E27FC236}">
              <a16:creationId xmlns:a16="http://schemas.microsoft.com/office/drawing/2014/main" id="{DAA0EBB5-ADB6-464C-A6E3-E5776696329E}"/>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A287E23D-18F7-41C4-B028-78E605627E4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25311595-B9D5-4954-A0A9-4D756E2FAE4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9AF8680B-01BE-4D2B-AEB8-239C789C70B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44196</xdr:rowOff>
    </xdr:from>
    <xdr:to>
      <xdr:col>54</xdr:col>
      <xdr:colOff>189865</xdr:colOff>
      <xdr:row>108</xdr:row>
      <xdr:rowOff>48768</xdr:rowOff>
    </xdr:to>
    <xdr:cxnSp macro="">
      <xdr:nvCxnSpPr>
        <xdr:cNvPr id="465" name="直線コネクタ 464">
          <a:extLst>
            <a:ext uri="{FF2B5EF4-FFF2-40B4-BE49-F238E27FC236}">
              <a16:creationId xmlns:a16="http://schemas.microsoft.com/office/drawing/2014/main" id="{8D485A82-76B9-491A-A8EF-5E246F2C2AD3}"/>
            </a:ext>
          </a:extLst>
        </xdr:cNvPr>
        <xdr:cNvCxnSpPr/>
      </xdr:nvCxnSpPr>
      <xdr:spPr>
        <a:xfrm flipV="1">
          <a:off x="10476865" y="1753209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6" name="【市民会館】&#10;一人当たり面積最小値テキスト">
          <a:extLst>
            <a:ext uri="{FF2B5EF4-FFF2-40B4-BE49-F238E27FC236}">
              <a16:creationId xmlns:a16="http://schemas.microsoft.com/office/drawing/2014/main" id="{A2AB201F-4DE1-4D27-AE95-E4CD7C922A76}"/>
            </a:ext>
          </a:extLst>
        </xdr:cNvPr>
        <xdr:cNvSpPr txBox="1"/>
      </xdr:nvSpPr>
      <xdr:spPr>
        <a:xfrm>
          <a:off x="10515600"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7" name="直線コネクタ 466">
          <a:extLst>
            <a:ext uri="{FF2B5EF4-FFF2-40B4-BE49-F238E27FC236}">
              <a16:creationId xmlns:a16="http://schemas.microsoft.com/office/drawing/2014/main" id="{B6D9B79F-6D84-492F-BB1E-243F61C5BCC8}"/>
            </a:ext>
          </a:extLst>
        </xdr:cNvPr>
        <xdr:cNvCxnSpPr/>
      </xdr:nvCxnSpPr>
      <xdr:spPr>
        <a:xfrm>
          <a:off x="10388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162323</xdr:rowOff>
    </xdr:from>
    <xdr:ext cx="469744" cy="259045"/>
    <xdr:sp macro="" textlink="">
      <xdr:nvSpPr>
        <xdr:cNvPr id="468" name="【市民会館】&#10;一人当たり面積最大値テキスト">
          <a:extLst>
            <a:ext uri="{FF2B5EF4-FFF2-40B4-BE49-F238E27FC236}">
              <a16:creationId xmlns:a16="http://schemas.microsoft.com/office/drawing/2014/main" id="{D857E607-DBD4-477A-94B5-9C8933B23448}"/>
            </a:ext>
          </a:extLst>
        </xdr:cNvPr>
        <xdr:cNvSpPr txBox="1"/>
      </xdr:nvSpPr>
      <xdr:spPr>
        <a:xfrm>
          <a:off x="10515600" y="1730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44196</xdr:rowOff>
    </xdr:from>
    <xdr:to>
      <xdr:col>55</xdr:col>
      <xdr:colOff>88900</xdr:colOff>
      <xdr:row>102</xdr:row>
      <xdr:rowOff>44196</xdr:rowOff>
    </xdr:to>
    <xdr:cxnSp macro="">
      <xdr:nvCxnSpPr>
        <xdr:cNvPr id="469" name="直線コネクタ 468">
          <a:extLst>
            <a:ext uri="{FF2B5EF4-FFF2-40B4-BE49-F238E27FC236}">
              <a16:creationId xmlns:a16="http://schemas.microsoft.com/office/drawing/2014/main" id="{0A2343D3-0E90-4166-BB3C-4B80A8959966}"/>
            </a:ext>
          </a:extLst>
        </xdr:cNvPr>
        <xdr:cNvCxnSpPr/>
      </xdr:nvCxnSpPr>
      <xdr:spPr>
        <a:xfrm>
          <a:off x="10388600" y="1753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52849</xdr:rowOff>
    </xdr:from>
    <xdr:ext cx="469744" cy="259045"/>
    <xdr:sp macro="" textlink="">
      <xdr:nvSpPr>
        <xdr:cNvPr id="470" name="【市民会館】&#10;一人当たり面積平均値テキスト">
          <a:extLst>
            <a:ext uri="{FF2B5EF4-FFF2-40B4-BE49-F238E27FC236}">
              <a16:creationId xmlns:a16="http://schemas.microsoft.com/office/drawing/2014/main" id="{1B5CD331-6D99-4E92-A961-C50F7CA3EF54}"/>
            </a:ext>
          </a:extLst>
        </xdr:cNvPr>
        <xdr:cNvSpPr txBox="1"/>
      </xdr:nvSpPr>
      <xdr:spPr>
        <a:xfrm>
          <a:off x="10515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29972</xdr:rowOff>
    </xdr:from>
    <xdr:to>
      <xdr:col>55</xdr:col>
      <xdr:colOff>50800</xdr:colOff>
      <xdr:row>106</xdr:row>
      <xdr:rowOff>131572</xdr:rowOff>
    </xdr:to>
    <xdr:sp macro="" textlink="">
      <xdr:nvSpPr>
        <xdr:cNvPr id="471" name="フローチャート: 判断 470">
          <a:extLst>
            <a:ext uri="{FF2B5EF4-FFF2-40B4-BE49-F238E27FC236}">
              <a16:creationId xmlns:a16="http://schemas.microsoft.com/office/drawing/2014/main" id="{81D35B9A-FF15-4068-B592-919223C86E39}"/>
            </a:ext>
          </a:extLst>
        </xdr:cNvPr>
        <xdr:cNvSpPr/>
      </xdr:nvSpPr>
      <xdr:spPr>
        <a:xfrm>
          <a:off x="10426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2" name="フローチャート: 判断 471">
          <a:extLst>
            <a:ext uri="{FF2B5EF4-FFF2-40B4-BE49-F238E27FC236}">
              <a16:creationId xmlns:a16="http://schemas.microsoft.com/office/drawing/2014/main" id="{3B62E25D-6A73-4274-B2D7-11EB363DE2ED}"/>
            </a:ext>
          </a:extLst>
        </xdr:cNvPr>
        <xdr:cNvSpPr/>
      </xdr:nvSpPr>
      <xdr:spPr>
        <a:xfrm>
          <a:off x="9588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73" name="フローチャート: 判断 472">
          <a:extLst>
            <a:ext uri="{FF2B5EF4-FFF2-40B4-BE49-F238E27FC236}">
              <a16:creationId xmlns:a16="http://schemas.microsoft.com/office/drawing/2014/main" id="{1C66D53E-25DC-436B-87AC-8009E3B0A912}"/>
            </a:ext>
          </a:extLst>
        </xdr:cNvPr>
        <xdr:cNvSpPr/>
      </xdr:nvSpPr>
      <xdr:spPr>
        <a:xfrm>
          <a:off x="8699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34544</xdr:rowOff>
    </xdr:from>
    <xdr:to>
      <xdr:col>41</xdr:col>
      <xdr:colOff>101600</xdr:colOff>
      <xdr:row>106</xdr:row>
      <xdr:rowOff>136144</xdr:rowOff>
    </xdr:to>
    <xdr:sp macro="" textlink="">
      <xdr:nvSpPr>
        <xdr:cNvPr id="474" name="フローチャート: 判断 473">
          <a:extLst>
            <a:ext uri="{FF2B5EF4-FFF2-40B4-BE49-F238E27FC236}">
              <a16:creationId xmlns:a16="http://schemas.microsoft.com/office/drawing/2014/main" id="{59CF5CA6-B50E-42C2-9336-D86A5504AEEA}"/>
            </a:ext>
          </a:extLst>
        </xdr:cNvPr>
        <xdr:cNvSpPr/>
      </xdr:nvSpPr>
      <xdr:spPr>
        <a:xfrm>
          <a:off x="7810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39115</xdr:rowOff>
    </xdr:from>
    <xdr:to>
      <xdr:col>36</xdr:col>
      <xdr:colOff>165100</xdr:colOff>
      <xdr:row>106</xdr:row>
      <xdr:rowOff>140715</xdr:rowOff>
    </xdr:to>
    <xdr:sp macro="" textlink="">
      <xdr:nvSpPr>
        <xdr:cNvPr id="475" name="フローチャート: 判断 474">
          <a:extLst>
            <a:ext uri="{FF2B5EF4-FFF2-40B4-BE49-F238E27FC236}">
              <a16:creationId xmlns:a16="http://schemas.microsoft.com/office/drawing/2014/main" id="{D8794EA3-B7D6-4363-8E0D-37C729138719}"/>
            </a:ext>
          </a:extLst>
        </xdr:cNvPr>
        <xdr:cNvSpPr/>
      </xdr:nvSpPr>
      <xdr:spPr>
        <a:xfrm>
          <a:off x="6921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89EDA09E-D9BC-4512-88DC-0852511AD67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A17D68B6-996F-4561-BBDE-CB7EE5FAC82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E505E813-A050-465D-AA06-F71A1E8AF47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A84530C1-F6B0-40F2-A5B4-B1F23D63F63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924AE1A2-4F38-4870-88CD-8D11AC4AD08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29972</xdr:rowOff>
    </xdr:from>
    <xdr:to>
      <xdr:col>55</xdr:col>
      <xdr:colOff>50800</xdr:colOff>
      <xdr:row>106</xdr:row>
      <xdr:rowOff>131572</xdr:rowOff>
    </xdr:to>
    <xdr:sp macro="" textlink="">
      <xdr:nvSpPr>
        <xdr:cNvPr id="481" name="楕円 480">
          <a:extLst>
            <a:ext uri="{FF2B5EF4-FFF2-40B4-BE49-F238E27FC236}">
              <a16:creationId xmlns:a16="http://schemas.microsoft.com/office/drawing/2014/main" id="{0FC44D41-7F41-4980-B274-8DABC557A44E}"/>
            </a:ext>
          </a:extLst>
        </xdr:cNvPr>
        <xdr:cNvSpPr/>
      </xdr:nvSpPr>
      <xdr:spPr>
        <a:xfrm>
          <a:off x="10426700" y="182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8399</xdr:rowOff>
    </xdr:from>
    <xdr:ext cx="469744" cy="259045"/>
    <xdr:sp macro="" textlink="">
      <xdr:nvSpPr>
        <xdr:cNvPr id="482" name="【市民会館】&#10;一人当たり面積該当値テキスト">
          <a:extLst>
            <a:ext uri="{FF2B5EF4-FFF2-40B4-BE49-F238E27FC236}">
              <a16:creationId xmlns:a16="http://schemas.microsoft.com/office/drawing/2014/main" id="{F9D38B7C-6A0A-47B7-8DD4-7803C1E888C3}"/>
            </a:ext>
          </a:extLst>
        </xdr:cNvPr>
        <xdr:cNvSpPr txBox="1"/>
      </xdr:nvSpPr>
      <xdr:spPr>
        <a:xfrm>
          <a:off x="10515600"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34544</xdr:rowOff>
    </xdr:from>
    <xdr:to>
      <xdr:col>50</xdr:col>
      <xdr:colOff>165100</xdr:colOff>
      <xdr:row>106</xdr:row>
      <xdr:rowOff>136144</xdr:rowOff>
    </xdr:to>
    <xdr:sp macro="" textlink="">
      <xdr:nvSpPr>
        <xdr:cNvPr id="483" name="楕円 482">
          <a:extLst>
            <a:ext uri="{FF2B5EF4-FFF2-40B4-BE49-F238E27FC236}">
              <a16:creationId xmlns:a16="http://schemas.microsoft.com/office/drawing/2014/main" id="{D189FD91-95DE-42BA-B496-B1998B91275E}"/>
            </a:ext>
          </a:extLst>
        </xdr:cNvPr>
        <xdr:cNvSpPr/>
      </xdr:nvSpPr>
      <xdr:spPr>
        <a:xfrm>
          <a:off x="9588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80772</xdr:rowOff>
    </xdr:from>
    <xdr:to>
      <xdr:col>55</xdr:col>
      <xdr:colOff>0</xdr:colOff>
      <xdr:row>106</xdr:row>
      <xdr:rowOff>85344</xdr:rowOff>
    </xdr:to>
    <xdr:cxnSp macro="">
      <xdr:nvCxnSpPr>
        <xdr:cNvPr id="484" name="直線コネクタ 483">
          <a:extLst>
            <a:ext uri="{FF2B5EF4-FFF2-40B4-BE49-F238E27FC236}">
              <a16:creationId xmlns:a16="http://schemas.microsoft.com/office/drawing/2014/main" id="{470F7143-B71A-4196-B0B3-824FE3C4A3D3}"/>
            </a:ext>
          </a:extLst>
        </xdr:cNvPr>
        <xdr:cNvCxnSpPr/>
      </xdr:nvCxnSpPr>
      <xdr:spPr>
        <a:xfrm flipV="1">
          <a:off x="9639300" y="182544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85" name="楕円 484">
          <a:extLst>
            <a:ext uri="{FF2B5EF4-FFF2-40B4-BE49-F238E27FC236}">
              <a16:creationId xmlns:a16="http://schemas.microsoft.com/office/drawing/2014/main" id="{75FBBB2E-96BF-453F-A2FB-2D340CC1A9BF}"/>
            </a:ext>
          </a:extLst>
        </xdr:cNvPr>
        <xdr:cNvSpPr/>
      </xdr:nvSpPr>
      <xdr:spPr>
        <a:xfrm>
          <a:off x="8699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85344</xdr:rowOff>
    </xdr:from>
    <xdr:to>
      <xdr:col>50</xdr:col>
      <xdr:colOff>114300</xdr:colOff>
      <xdr:row>106</xdr:row>
      <xdr:rowOff>89915</xdr:rowOff>
    </xdr:to>
    <xdr:cxnSp macro="">
      <xdr:nvCxnSpPr>
        <xdr:cNvPr id="486" name="直線コネクタ 485">
          <a:extLst>
            <a:ext uri="{FF2B5EF4-FFF2-40B4-BE49-F238E27FC236}">
              <a16:creationId xmlns:a16="http://schemas.microsoft.com/office/drawing/2014/main" id="{B1262B09-0826-48B0-B0BA-D83CA1329443}"/>
            </a:ext>
          </a:extLst>
        </xdr:cNvPr>
        <xdr:cNvCxnSpPr/>
      </xdr:nvCxnSpPr>
      <xdr:spPr>
        <a:xfrm flipV="1">
          <a:off x="8750300" y="18259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48261</xdr:rowOff>
    </xdr:from>
    <xdr:to>
      <xdr:col>41</xdr:col>
      <xdr:colOff>101600</xdr:colOff>
      <xdr:row>106</xdr:row>
      <xdr:rowOff>149861</xdr:rowOff>
    </xdr:to>
    <xdr:sp macro="" textlink="">
      <xdr:nvSpPr>
        <xdr:cNvPr id="487" name="楕円 486">
          <a:extLst>
            <a:ext uri="{FF2B5EF4-FFF2-40B4-BE49-F238E27FC236}">
              <a16:creationId xmlns:a16="http://schemas.microsoft.com/office/drawing/2014/main" id="{BD5F4741-A842-4F00-832C-D7C09DAA45CF}"/>
            </a:ext>
          </a:extLst>
        </xdr:cNvPr>
        <xdr:cNvSpPr/>
      </xdr:nvSpPr>
      <xdr:spPr>
        <a:xfrm>
          <a:off x="781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89915</xdr:rowOff>
    </xdr:from>
    <xdr:to>
      <xdr:col>45</xdr:col>
      <xdr:colOff>177800</xdr:colOff>
      <xdr:row>106</xdr:row>
      <xdr:rowOff>99061</xdr:rowOff>
    </xdr:to>
    <xdr:cxnSp macro="">
      <xdr:nvCxnSpPr>
        <xdr:cNvPr id="488" name="直線コネクタ 487">
          <a:extLst>
            <a:ext uri="{FF2B5EF4-FFF2-40B4-BE49-F238E27FC236}">
              <a16:creationId xmlns:a16="http://schemas.microsoft.com/office/drawing/2014/main" id="{08CF9183-63E2-4952-850F-C9C9CFB9B6E9}"/>
            </a:ext>
          </a:extLst>
        </xdr:cNvPr>
        <xdr:cNvCxnSpPr/>
      </xdr:nvCxnSpPr>
      <xdr:spPr>
        <a:xfrm flipV="1">
          <a:off x="7861300" y="182636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43687</xdr:rowOff>
    </xdr:from>
    <xdr:to>
      <xdr:col>36</xdr:col>
      <xdr:colOff>165100</xdr:colOff>
      <xdr:row>106</xdr:row>
      <xdr:rowOff>145287</xdr:rowOff>
    </xdr:to>
    <xdr:sp macro="" textlink="">
      <xdr:nvSpPr>
        <xdr:cNvPr id="489" name="楕円 488">
          <a:extLst>
            <a:ext uri="{FF2B5EF4-FFF2-40B4-BE49-F238E27FC236}">
              <a16:creationId xmlns:a16="http://schemas.microsoft.com/office/drawing/2014/main" id="{DF713DA0-44A7-4C22-8A1D-8CB1DEF143E5}"/>
            </a:ext>
          </a:extLst>
        </xdr:cNvPr>
        <xdr:cNvSpPr/>
      </xdr:nvSpPr>
      <xdr:spPr>
        <a:xfrm>
          <a:off x="6921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94487</xdr:rowOff>
    </xdr:from>
    <xdr:to>
      <xdr:col>41</xdr:col>
      <xdr:colOff>50800</xdr:colOff>
      <xdr:row>106</xdr:row>
      <xdr:rowOff>99061</xdr:rowOff>
    </xdr:to>
    <xdr:cxnSp macro="">
      <xdr:nvCxnSpPr>
        <xdr:cNvPr id="490" name="直線コネクタ 489">
          <a:extLst>
            <a:ext uri="{FF2B5EF4-FFF2-40B4-BE49-F238E27FC236}">
              <a16:creationId xmlns:a16="http://schemas.microsoft.com/office/drawing/2014/main" id="{6943DA60-57C6-43ED-87EF-CAC9EECBFACC}"/>
            </a:ext>
          </a:extLst>
        </xdr:cNvPr>
        <xdr:cNvCxnSpPr/>
      </xdr:nvCxnSpPr>
      <xdr:spPr>
        <a:xfrm>
          <a:off x="6972300" y="18268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127271</xdr:rowOff>
    </xdr:from>
    <xdr:ext cx="469744" cy="259045"/>
    <xdr:sp macro="" textlink="">
      <xdr:nvSpPr>
        <xdr:cNvPr id="491" name="n_1aveValue【市民会館】&#10;一人当たり面積">
          <a:extLst>
            <a:ext uri="{FF2B5EF4-FFF2-40B4-BE49-F238E27FC236}">
              <a16:creationId xmlns:a16="http://schemas.microsoft.com/office/drawing/2014/main" id="{936AA690-E78F-4499-9157-C71AA422B02A}"/>
            </a:ext>
          </a:extLst>
        </xdr:cNvPr>
        <xdr:cNvSpPr txBox="1"/>
      </xdr:nvSpPr>
      <xdr:spPr>
        <a:xfrm>
          <a:off x="93917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492" name="n_2aveValue【市民会館】&#10;一人当たり面積">
          <a:extLst>
            <a:ext uri="{FF2B5EF4-FFF2-40B4-BE49-F238E27FC236}">
              <a16:creationId xmlns:a16="http://schemas.microsoft.com/office/drawing/2014/main" id="{BE0FF096-EAF9-4276-9960-37EF1A9F4776}"/>
            </a:ext>
          </a:extLst>
        </xdr:cNvPr>
        <xdr:cNvSpPr txBox="1"/>
      </xdr:nvSpPr>
      <xdr:spPr>
        <a:xfrm>
          <a:off x="8515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152671</xdr:rowOff>
    </xdr:from>
    <xdr:ext cx="469744" cy="259045"/>
    <xdr:sp macro="" textlink="">
      <xdr:nvSpPr>
        <xdr:cNvPr id="493" name="n_3aveValue【市民会館】&#10;一人当たり面積">
          <a:extLst>
            <a:ext uri="{FF2B5EF4-FFF2-40B4-BE49-F238E27FC236}">
              <a16:creationId xmlns:a16="http://schemas.microsoft.com/office/drawing/2014/main" id="{CA85991D-ED88-4C1F-BAC2-54CD26F6DDE6}"/>
            </a:ext>
          </a:extLst>
        </xdr:cNvPr>
        <xdr:cNvSpPr txBox="1"/>
      </xdr:nvSpPr>
      <xdr:spPr>
        <a:xfrm>
          <a:off x="7626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157242</xdr:rowOff>
    </xdr:from>
    <xdr:ext cx="469744" cy="259045"/>
    <xdr:sp macro="" textlink="">
      <xdr:nvSpPr>
        <xdr:cNvPr id="494" name="n_4aveValue【市民会館】&#10;一人当たり面積">
          <a:extLst>
            <a:ext uri="{FF2B5EF4-FFF2-40B4-BE49-F238E27FC236}">
              <a16:creationId xmlns:a16="http://schemas.microsoft.com/office/drawing/2014/main" id="{32D3404E-B815-4F7A-A4E4-E7D4157EF916}"/>
            </a:ext>
          </a:extLst>
        </xdr:cNvPr>
        <xdr:cNvSpPr txBox="1"/>
      </xdr:nvSpPr>
      <xdr:spPr>
        <a:xfrm>
          <a:off x="6737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152671</xdr:rowOff>
    </xdr:from>
    <xdr:ext cx="469744" cy="259045"/>
    <xdr:sp macro="" textlink="">
      <xdr:nvSpPr>
        <xdr:cNvPr id="495" name="n_1mainValue【市民会館】&#10;一人当たり面積">
          <a:extLst>
            <a:ext uri="{FF2B5EF4-FFF2-40B4-BE49-F238E27FC236}">
              <a16:creationId xmlns:a16="http://schemas.microsoft.com/office/drawing/2014/main" id="{5512011C-F640-4638-A0F5-795460F80BB5}"/>
            </a:ext>
          </a:extLst>
        </xdr:cNvPr>
        <xdr:cNvSpPr txBox="1"/>
      </xdr:nvSpPr>
      <xdr:spPr>
        <a:xfrm>
          <a:off x="93917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131842</xdr:rowOff>
    </xdr:from>
    <xdr:ext cx="469744" cy="259045"/>
    <xdr:sp macro="" textlink="">
      <xdr:nvSpPr>
        <xdr:cNvPr id="496" name="n_2mainValue【市民会館】&#10;一人当たり面積">
          <a:extLst>
            <a:ext uri="{FF2B5EF4-FFF2-40B4-BE49-F238E27FC236}">
              <a16:creationId xmlns:a16="http://schemas.microsoft.com/office/drawing/2014/main" id="{68C220A0-C062-4CE2-A361-450E060D45BD}"/>
            </a:ext>
          </a:extLst>
        </xdr:cNvPr>
        <xdr:cNvSpPr txBox="1"/>
      </xdr:nvSpPr>
      <xdr:spPr>
        <a:xfrm>
          <a:off x="8515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140988</xdr:rowOff>
    </xdr:from>
    <xdr:ext cx="469744" cy="259045"/>
    <xdr:sp macro="" textlink="">
      <xdr:nvSpPr>
        <xdr:cNvPr id="497" name="n_3mainValue【市民会館】&#10;一人当たり面積">
          <a:extLst>
            <a:ext uri="{FF2B5EF4-FFF2-40B4-BE49-F238E27FC236}">
              <a16:creationId xmlns:a16="http://schemas.microsoft.com/office/drawing/2014/main" id="{FE4DBB31-9B23-4E17-B870-5D995925A6EB}"/>
            </a:ext>
          </a:extLst>
        </xdr:cNvPr>
        <xdr:cNvSpPr txBox="1"/>
      </xdr:nvSpPr>
      <xdr:spPr>
        <a:xfrm>
          <a:off x="7626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136414</xdr:rowOff>
    </xdr:from>
    <xdr:ext cx="469744" cy="259045"/>
    <xdr:sp macro="" textlink="">
      <xdr:nvSpPr>
        <xdr:cNvPr id="498" name="n_4mainValue【市民会館】&#10;一人当たり面積">
          <a:extLst>
            <a:ext uri="{FF2B5EF4-FFF2-40B4-BE49-F238E27FC236}">
              <a16:creationId xmlns:a16="http://schemas.microsoft.com/office/drawing/2014/main" id="{DDD2EC47-6A01-498B-ADCD-FC59A6A51337}"/>
            </a:ext>
          </a:extLst>
        </xdr:cNvPr>
        <xdr:cNvSpPr txBox="1"/>
      </xdr:nvSpPr>
      <xdr:spPr>
        <a:xfrm>
          <a:off x="6737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302965CE-BE6A-4B51-AF10-8DD4F68F82F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95ECA26D-DAF8-4779-A750-D4D28DBAF4F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6A4A4357-965D-49F7-A223-4AFD728E9EB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ACDC7B8D-2904-4F01-BA0B-675C2067726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73AB3184-9412-4AEE-B172-13F80FF48B1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124D44E8-F4D9-4754-9E1E-8E545709AEC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039367F2-BEB2-4DD1-8171-895C0973384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DB4DFB2D-CB15-4C73-96C6-CF418CBBA1B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998CD61A-ED62-4061-88D9-0A7C3D59976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2430CADB-AC6B-441F-A17D-8C1BB5DC68D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9" name="テキスト ボックス 508">
          <a:extLst>
            <a:ext uri="{FF2B5EF4-FFF2-40B4-BE49-F238E27FC236}">
              <a16:creationId xmlns:a16="http://schemas.microsoft.com/office/drawing/2014/main" id="{35571FFD-6A6D-4C6A-B2B3-568345E85A86}"/>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10" name="直線コネクタ 509">
          <a:extLst>
            <a:ext uri="{FF2B5EF4-FFF2-40B4-BE49-F238E27FC236}">
              <a16:creationId xmlns:a16="http://schemas.microsoft.com/office/drawing/2014/main" id="{2129D351-2926-4FEE-B742-92CF07338AB9}"/>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11" name="テキスト ボックス 510">
          <a:extLst>
            <a:ext uri="{FF2B5EF4-FFF2-40B4-BE49-F238E27FC236}">
              <a16:creationId xmlns:a16="http://schemas.microsoft.com/office/drawing/2014/main" id="{B14A0406-BDC6-4B77-BDCF-2118308E921C}"/>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2" name="直線コネクタ 511">
          <a:extLst>
            <a:ext uri="{FF2B5EF4-FFF2-40B4-BE49-F238E27FC236}">
              <a16:creationId xmlns:a16="http://schemas.microsoft.com/office/drawing/2014/main" id="{2843CBF9-7664-4691-842B-837338D50722}"/>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3" name="テキスト ボックス 512">
          <a:extLst>
            <a:ext uri="{FF2B5EF4-FFF2-40B4-BE49-F238E27FC236}">
              <a16:creationId xmlns:a16="http://schemas.microsoft.com/office/drawing/2014/main" id="{512BF0CD-139C-4227-918E-B5EEDC7275E7}"/>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4" name="直線コネクタ 513">
          <a:extLst>
            <a:ext uri="{FF2B5EF4-FFF2-40B4-BE49-F238E27FC236}">
              <a16:creationId xmlns:a16="http://schemas.microsoft.com/office/drawing/2014/main" id="{2D040645-3BB0-478E-A01C-ACDBEBEB4F35}"/>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5" name="テキスト ボックス 514">
          <a:extLst>
            <a:ext uri="{FF2B5EF4-FFF2-40B4-BE49-F238E27FC236}">
              <a16:creationId xmlns:a16="http://schemas.microsoft.com/office/drawing/2014/main" id="{7358E1F9-98CE-440D-8FE1-F51BACA9E43A}"/>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6" name="直線コネクタ 515">
          <a:extLst>
            <a:ext uri="{FF2B5EF4-FFF2-40B4-BE49-F238E27FC236}">
              <a16:creationId xmlns:a16="http://schemas.microsoft.com/office/drawing/2014/main" id="{D28EA6C4-9BC9-49E4-8374-617C6C302838}"/>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7" name="テキスト ボックス 516">
          <a:extLst>
            <a:ext uri="{FF2B5EF4-FFF2-40B4-BE49-F238E27FC236}">
              <a16:creationId xmlns:a16="http://schemas.microsoft.com/office/drawing/2014/main" id="{80761DD8-864C-4AA6-B2C9-B7B0005864E5}"/>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E153CB08-4950-4DDA-A442-FADAF70E6BE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a:extLst>
            <a:ext uri="{FF2B5EF4-FFF2-40B4-BE49-F238E27FC236}">
              <a16:creationId xmlns:a16="http://schemas.microsoft.com/office/drawing/2014/main" id="{109F6FAE-7D75-4F32-BC9C-52B93E0A8657}"/>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AAD14D5-5239-4456-B926-3A38A435698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14478</xdr:rowOff>
    </xdr:from>
    <xdr:to>
      <xdr:col>85</xdr:col>
      <xdr:colOff>126364</xdr:colOff>
      <xdr:row>41</xdr:row>
      <xdr:rowOff>5334</xdr:rowOff>
    </xdr:to>
    <xdr:cxnSp macro="">
      <xdr:nvCxnSpPr>
        <xdr:cNvPr id="521" name="直線コネクタ 520">
          <a:extLst>
            <a:ext uri="{FF2B5EF4-FFF2-40B4-BE49-F238E27FC236}">
              <a16:creationId xmlns:a16="http://schemas.microsoft.com/office/drawing/2014/main" id="{B0574DCC-F5E1-48B8-9A47-51BEBD663B40}"/>
            </a:ext>
          </a:extLst>
        </xdr:cNvPr>
        <xdr:cNvCxnSpPr/>
      </xdr:nvCxnSpPr>
      <xdr:spPr>
        <a:xfrm flipV="1">
          <a:off x="16318864" y="6015228"/>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59AF9B1D-8AA4-446F-9C38-C14640A39CA9}"/>
            </a:ext>
          </a:extLst>
        </xdr:cNvPr>
        <xdr:cNvSpPr txBox="1"/>
      </xdr:nvSpPr>
      <xdr:spPr>
        <a:xfrm>
          <a:off x="163576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523" name="直線コネクタ 522">
          <a:extLst>
            <a:ext uri="{FF2B5EF4-FFF2-40B4-BE49-F238E27FC236}">
              <a16:creationId xmlns:a16="http://schemas.microsoft.com/office/drawing/2014/main" id="{A56EB6F6-FD1B-4324-8879-7843BFEAC503}"/>
            </a:ext>
          </a:extLst>
        </xdr:cNvPr>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132605</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63DA41DF-C192-4840-952C-C7065DCBCF46}"/>
            </a:ext>
          </a:extLst>
        </xdr:cNvPr>
        <xdr:cNvSpPr txBox="1"/>
      </xdr:nvSpPr>
      <xdr:spPr>
        <a:xfrm>
          <a:off x="16357600" y="579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14478</xdr:rowOff>
    </xdr:from>
    <xdr:to>
      <xdr:col>86</xdr:col>
      <xdr:colOff>25400</xdr:colOff>
      <xdr:row>35</xdr:row>
      <xdr:rowOff>14478</xdr:rowOff>
    </xdr:to>
    <xdr:cxnSp macro="">
      <xdr:nvCxnSpPr>
        <xdr:cNvPr id="525" name="直線コネクタ 524">
          <a:extLst>
            <a:ext uri="{FF2B5EF4-FFF2-40B4-BE49-F238E27FC236}">
              <a16:creationId xmlns:a16="http://schemas.microsoft.com/office/drawing/2014/main" id="{B741E315-99BA-4389-8751-35AB86B4097B}"/>
            </a:ext>
          </a:extLst>
        </xdr:cNvPr>
        <xdr:cNvCxnSpPr/>
      </xdr:nvCxnSpPr>
      <xdr:spPr>
        <a:xfrm>
          <a:off x="16230600" y="601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121429</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1150EB79-41F4-43CB-896D-09F4E961490C}"/>
            </a:ext>
          </a:extLst>
        </xdr:cNvPr>
        <xdr:cNvSpPr txBox="1"/>
      </xdr:nvSpPr>
      <xdr:spPr>
        <a:xfrm>
          <a:off x="16357600" y="6465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98552</xdr:rowOff>
    </xdr:from>
    <xdr:to>
      <xdr:col>85</xdr:col>
      <xdr:colOff>177800</xdr:colOff>
      <xdr:row>39</xdr:row>
      <xdr:rowOff>28702</xdr:rowOff>
    </xdr:to>
    <xdr:sp macro="" textlink="">
      <xdr:nvSpPr>
        <xdr:cNvPr id="527" name="フローチャート: 判断 526">
          <a:extLst>
            <a:ext uri="{FF2B5EF4-FFF2-40B4-BE49-F238E27FC236}">
              <a16:creationId xmlns:a16="http://schemas.microsoft.com/office/drawing/2014/main" id="{38D5A338-5AFC-4AD1-A8F0-8F3D6B30B5D2}"/>
            </a:ext>
          </a:extLst>
        </xdr:cNvPr>
        <xdr:cNvSpPr/>
      </xdr:nvSpPr>
      <xdr:spPr>
        <a:xfrm>
          <a:off x="162687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28" name="フローチャート: 判断 527">
          <a:extLst>
            <a:ext uri="{FF2B5EF4-FFF2-40B4-BE49-F238E27FC236}">
              <a16:creationId xmlns:a16="http://schemas.microsoft.com/office/drawing/2014/main" id="{4FF94465-E363-4B35-95E0-9B99A1D4AB1D}"/>
            </a:ext>
          </a:extLst>
        </xdr:cNvPr>
        <xdr:cNvSpPr/>
      </xdr:nvSpPr>
      <xdr:spPr>
        <a:xfrm>
          <a:off x="15430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155702</xdr:rowOff>
    </xdr:from>
    <xdr:to>
      <xdr:col>76</xdr:col>
      <xdr:colOff>165100</xdr:colOff>
      <xdr:row>38</xdr:row>
      <xdr:rowOff>85852</xdr:rowOff>
    </xdr:to>
    <xdr:sp macro="" textlink="">
      <xdr:nvSpPr>
        <xdr:cNvPr id="529" name="フローチャート: 判断 528">
          <a:extLst>
            <a:ext uri="{FF2B5EF4-FFF2-40B4-BE49-F238E27FC236}">
              <a16:creationId xmlns:a16="http://schemas.microsoft.com/office/drawing/2014/main" id="{8F8CE7EB-3D84-4B41-8282-E779D97B6CCA}"/>
            </a:ext>
          </a:extLst>
        </xdr:cNvPr>
        <xdr:cNvSpPr/>
      </xdr:nvSpPr>
      <xdr:spPr>
        <a:xfrm>
          <a:off x="14541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34544</xdr:rowOff>
    </xdr:from>
    <xdr:to>
      <xdr:col>72</xdr:col>
      <xdr:colOff>38100</xdr:colOff>
      <xdr:row>38</xdr:row>
      <xdr:rowOff>136144</xdr:rowOff>
    </xdr:to>
    <xdr:sp macro="" textlink="">
      <xdr:nvSpPr>
        <xdr:cNvPr id="530" name="フローチャート: 判断 529">
          <a:extLst>
            <a:ext uri="{FF2B5EF4-FFF2-40B4-BE49-F238E27FC236}">
              <a16:creationId xmlns:a16="http://schemas.microsoft.com/office/drawing/2014/main" id="{3CE85C71-26F6-4449-9290-5999A476511D}"/>
            </a:ext>
          </a:extLst>
        </xdr:cNvPr>
        <xdr:cNvSpPr/>
      </xdr:nvSpPr>
      <xdr:spPr>
        <a:xfrm>
          <a:off x="13652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531" name="フローチャート: 判断 530">
          <a:extLst>
            <a:ext uri="{FF2B5EF4-FFF2-40B4-BE49-F238E27FC236}">
              <a16:creationId xmlns:a16="http://schemas.microsoft.com/office/drawing/2014/main" id="{4B1449CA-AAAE-41BA-8AFF-D12C9AA4B538}"/>
            </a:ext>
          </a:extLst>
        </xdr:cNvPr>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3EDEF743-A7F2-478B-894E-FCC50DE4D94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58ECAF69-BD0A-4C07-8373-E2A3B7E4B55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18ECAE7-39E5-4EB5-ADEF-BE8E7694FAD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FFBE3D9-CA13-4629-9895-981A14B9921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E4404D30-6F6F-4638-ADDB-82C0B933B48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20828</xdr:rowOff>
    </xdr:from>
    <xdr:to>
      <xdr:col>85</xdr:col>
      <xdr:colOff>177800</xdr:colOff>
      <xdr:row>40</xdr:row>
      <xdr:rowOff>122428</xdr:rowOff>
    </xdr:to>
    <xdr:sp macro="" textlink="">
      <xdr:nvSpPr>
        <xdr:cNvPr id="537" name="楕円 536">
          <a:extLst>
            <a:ext uri="{FF2B5EF4-FFF2-40B4-BE49-F238E27FC236}">
              <a16:creationId xmlns:a16="http://schemas.microsoft.com/office/drawing/2014/main" id="{97085AF6-523C-4EEE-AF95-56526A6F0298}"/>
            </a:ext>
          </a:extLst>
        </xdr:cNvPr>
        <xdr:cNvSpPr/>
      </xdr:nvSpPr>
      <xdr:spPr>
        <a:xfrm>
          <a:off x="162687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107205</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20EDF1E8-E098-42F2-8217-1A57635BC32F}"/>
            </a:ext>
          </a:extLst>
        </xdr:cNvPr>
        <xdr:cNvSpPr txBox="1"/>
      </xdr:nvSpPr>
      <xdr:spPr>
        <a:xfrm>
          <a:off x="16357600" y="679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80264</xdr:rowOff>
    </xdr:from>
    <xdr:to>
      <xdr:col>81</xdr:col>
      <xdr:colOff>101600</xdr:colOff>
      <xdr:row>41</xdr:row>
      <xdr:rowOff>10414</xdr:rowOff>
    </xdr:to>
    <xdr:sp macro="" textlink="">
      <xdr:nvSpPr>
        <xdr:cNvPr id="539" name="楕円 538">
          <a:extLst>
            <a:ext uri="{FF2B5EF4-FFF2-40B4-BE49-F238E27FC236}">
              <a16:creationId xmlns:a16="http://schemas.microsoft.com/office/drawing/2014/main" id="{B91D28BA-4DEA-44CC-8727-C638946EF997}"/>
            </a:ext>
          </a:extLst>
        </xdr:cNvPr>
        <xdr:cNvSpPr/>
      </xdr:nvSpPr>
      <xdr:spPr>
        <a:xfrm>
          <a:off x="15430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71628</xdr:rowOff>
    </xdr:from>
    <xdr:to>
      <xdr:col>85</xdr:col>
      <xdr:colOff>127000</xdr:colOff>
      <xdr:row>40</xdr:row>
      <xdr:rowOff>131064</xdr:rowOff>
    </xdr:to>
    <xdr:cxnSp macro="">
      <xdr:nvCxnSpPr>
        <xdr:cNvPr id="540" name="直線コネクタ 539">
          <a:extLst>
            <a:ext uri="{FF2B5EF4-FFF2-40B4-BE49-F238E27FC236}">
              <a16:creationId xmlns:a16="http://schemas.microsoft.com/office/drawing/2014/main" id="{52888EFD-D1DD-4728-A914-08E624B6894A}"/>
            </a:ext>
          </a:extLst>
        </xdr:cNvPr>
        <xdr:cNvCxnSpPr/>
      </xdr:nvCxnSpPr>
      <xdr:spPr>
        <a:xfrm flipV="1">
          <a:off x="15481300" y="692962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164846</xdr:rowOff>
    </xdr:from>
    <xdr:to>
      <xdr:col>76</xdr:col>
      <xdr:colOff>165100</xdr:colOff>
      <xdr:row>40</xdr:row>
      <xdr:rowOff>94996</xdr:rowOff>
    </xdr:to>
    <xdr:sp macro="" textlink="">
      <xdr:nvSpPr>
        <xdr:cNvPr id="541" name="楕円 540">
          <a:extLst>
            <a:ext uri="{FF2B5EF4-FFF2-40B4-BE49-F238E27FC236}">
              <a16:creationId xmlns:a16="http://schemas.microsoft.com/office/drawing/2014/main" id="{AA34EFA8-C8E3-45CA-B8E2-77CAEA98D22D}"/>
            </a:ext>
          </a:extLst>
        </xdr:cNvPr>
        <xdr:cNvSpPr/>
      </xdr:nvSpPr>
      <xdr:spPr>
        <a:xfrm>
          <a:off x="14541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44196</xdr:rowOff>
    </xdr:from>
    <xdr:to>
      <xdr:col>81</xdr:col>
      <xdr:colOff>50800</xdr:colOff>
      <xdr:row>40</xdr:row>
      <xdr:rowOff>131064</xdr:rowOff>
    </xdr:to>
    <xdr:cxnSp macro="">
      <xdr:nvCxnSpPr>
        <xdr:cNvPr id="542" name="直線コネクタ 541">
          <a:extLst>
            <a:ext uri="{FF2B5EF4-FFF2-40B4-BE49-F238E27FC236}">
              <a16:creationId xmlns:a16="http://schemas.microsoft.com/office/drawing/2014/main" id="{9EB16290-1D5C-49EB-8021-CCCC897AF173}"/>
            </a:ext>
          </a:extLst>
        </xdr:cNvPr>
        <xdr:cNvCxnSpPr/>
      </xdr:nvCxnSpPr>
      <xdr:spPr>
        <a:xfrm>
          <a:off x="14592300" y="69021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59690</xdr:rowOff>
    </xdr:from>
    <xdr:to>
      <xdr:col>72</xdr:col>
      <xdr:colOff>38100</xdr:colOff>
      <xdr:row>39</xdr:row>
      <xdr:rowOff>161290</xdr:rowOff>
    </xdr:to>
    <xdr:sp macro="" textlink="">
      <xdr:nvSpPr>
        <xdr:cNvPr id="543" name="楕円 542">
          <a:extLst>
            <a:ext uri="{FF2B5EF4-FFF2-40B4-BE49-F238E27FC236}">
              <a16:creationId xmlns:a16="http://schemas.microsoft.com/office/drawing/2014/main" id="{B82BFAFC-608C-4C32-B5C1-051B05697B2A}"/>
            </a:ext>
          </a:extLst>
        </xdr:cNvPr>
        <xdr:cNvSpPr/>
      </xdr:nvSpPr>
      <xdr:spPr>
        <a:xfrm>
          <a:off x="1365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110490</xdr:rowOff>
    </xdr:from>
    <xdr:to>
      <xdr:col>76</xdr:col>
      <xdr:colOff>114300</xdr:colOff>
      <xdr:row>40</xdr:row>
      <xdr:rowOff>44196</xdr:rowOff>
    </xdr:to>
    <xdr:cxnSp macro="">
      <xdr:nvCxnSpPr>
        <xdr:cNvPr id="544" name="直線コネクタ 543">
          <a:extLst>
            <a:ext uri="{FF2B5EF4-FFF2-40B4-BE49-F238E27FC236}">
              <a16:creationId xmlns:a16="http://schemas.microsoft.com/office/drawing/2014/main" id="{3F6A09F1-BC31-4203-AAFD-205571042711}"/>
            </a:ext>
          </a:extLst>
        </xdr:cNvPr>
        <xdr:cNvCxnSpPr/>
      </xdr:nvCxnSpPr>
      <xdr:spPr>
        <a:xfrm>
          <a:off x="13703300" y="679704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125984</xdr:rowOff>
    </xdr:from>
    <xdr:to>
      <xdr:col>67</xdr:col>
      <xdr:colOff>101600</xdr:colOff>
      <xdr:row>39</xdr:row>
      <xdr:rowOff>56134</xdr:rowOff>
    </xdr:to>
    <xdr:sp macro="" textlink="">
      <xdr:nvSpPr>
        <xdr:cNvPr id="545" name="楕円 544">
          <a:extLst>
            <a:ext uri="{FF2B5EF4-FFF2-40B4-BE49-F238E27FC236}">
              <a16:creationId xmlns:a16="http://schemas.microsoft.com/office/drawing/2014/main" id="{4C202009-1DEF-472F-8884-1094CAE1F01B}"/>
            </a:ext>
          </a:extLst>
        </xdr:cNvPr>
        <xdr:cNvSpPr/>
      </xdr:nvSpPr>
      <xdr:spPr>
        <a:xfrm>
          <a:off x="12763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5334</xdr:rowOff>
    </xdr:from>
    <xdr:to>
      <xdr:col>71</xdr:col>
      <xdr:colOff>177800</xdr:colOff>
      <xdr:row>39</xdr:row>
      <xdr:rowOff>110490</xdr:rowOff>
    </xdr:to>
    <xdr:cxnSp macro="">
      <xdr:nvCxnSpPr>
        <xdr:cNvPr id="546" name="直線コネクタ 545">
          <a:extLst>
            <a:ext uri="{FF2B5EF4-FFF2-40B4-BE49-F238E27FC236}">
              <a16:creationId xmlns:a16="http://schemas.microsoft.com/office/drawing/2014/main" id="{689D6233-2705-444B-8F44-3863F94A6332}"/>
            </a:ext>
          </a:extLst>
        </xdr:cNvPr>
        <xdr:cNvCxnSpPr/>
      </xdr:nvCxnSpPr>
      <xdr:spPr>
        <a:xfrm>
          <a:off x="12814300" y="669188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152671</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A4E787A-C33F-4D66-98D0-4CE6014A42BA}"/>
            </a:ext>
          </a:extLst>
        </xdr:cNvPr>
        <xdr:cNvSpPr txBox="1"/>
      </xdr:nvSpPr>
      <xdr:spPr>
        <a:xfrm>
          <a:off x="152660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102379</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AFD32ED2-7A9A-4CC7-8688-B1FCD3A155DE}"/>
            </a:ext>
          </a:extLst>
        </xdr:cNvPr>
        <xdr:cNvSpPr txBox="1"/>
      </xdr:nvSpPr>
      <xdr:spPr>
        <a:xfrm>
          <a:off x="14389744" y="627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152671</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9572349-A8AB-42BD-8D87-EE6A6BB23C33}"/>
            </a:ext>
          </a:extLst>
        </xdr:cNvPr>
        <xdr:cNvSpPr txBox="1"/>
      </xdr:nvSpPr>
      <xdr:spPr>
        <a:xfrm>
          <a:off x="13500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120667</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2992014A-F6FC-4C6C-91D6-AE5585DEA295}"/>
            </a:ext>
          </a:extLst>
        </xdr:cNvPr>
        <xdr:cNvSpPr txBox="1"/>
      </xdr:nvSpPr>
      <xdr:spPr>
        <a:xfrm>
          <a:off x="12611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1541</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3D9ED8E4-B996-491B-92DF-49FBCE27E1C9}"/>
            </a:ext>
          </a:extLst>
        </xdr:cNvPr>
        <xdr:cNvSpPr txBox="1"/>
      </xdr:nvSpPr>
      <xdr:spPr>
        <a:xfrm>
          <a:off x="15266044" y="703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86123</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595C7036-8A34-4B34-B0E0-DC854E9722CE}"/>
            </a:ext>
          </a:extLst>
        </xdr:cNvPr>
        <xdr:cNvSpPr txBox="1"/>
      </xdr:nvSpPr>
      <xdr:spPr>
        <a:xfrm>
          <a:off x="14389744" y="694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152417</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79C415A5-A95C-46E5-B2BC-7EFF0D0C87F9}"/>
            </a:ext>
          </a:extLst>
        </xdr:cNvPr>
        <xdr:cNvSpPr txBox="1"/>
      </xdr:nvSpPr>
      <xdr:spPr>
        <a:xfrm>
          <a:off x="13500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47261</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C4698D15-BE26-4157-AAB9-2E6709FAB2E1}"/>
            </a:ext>
          </a:extLst>
        </xdr:cNvPr>
        <xdr:cNvSpPr txBox="1"/>
      </xdr:nvSpPr>
      <xdr:spPr>
        <a:xfrm>
          <a:off x="12611744" y="673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FB901E8-7C01-44E1-BC1D-6620B1A2BB5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DB872848-2E59-4ACA-B4F3-623409ED65B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CE5C9D3B-C695-48B1-986D-1E2FAEE83C6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CEFFF16A-348B-4711-A750-11FBBECE9F4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FF05F54F-7FAB-40A1-B912-9EA4037C8DE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691038CA-4155-4C72-836B-DBA3DAFCB36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A8B4172B-62B5-4517-8F95-764DA3F86C8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F0387F50-9BE2-4B27-AFC3-FB7368F98A2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FDFFCA3C-C60D-45F6-8EFB-E4011641B42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85F692C7-82F6-4570-B1EE-0271312F8D2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5" name="テキスト ボックス 564">
          <a:extLst>
            <a:ext uri="{FF2B5EF4-FFF2-40B4-BE49-F238E27FC236}">
              <a16:creationId xmlns:a16="http://schemas.microsoft.com/office/drawing/2014/main" id="{1B9B4C2D-2E9D-41E7-A321-984106718927}"/>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6" name="直線コネクタ 565">
          <a:extLst>
            <a:ext uri="{FF2B5EF4-FFF2-40B4-BE49-F238E27FC236}">
              <a16:creationId xmlns:a16="http://schemas.microsoft.com/office/drawing/2014/main" id="{8BF0B0A0-C228-4C76-A8F3-7D6F8D23454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7" name="テキスト ボックス 566">
          <a:extLst>
            <a:ext uri="{FF2B5EF4-FFF2-40B4-BE49-F238E27FC236}">
              <a16:creationId xmlns:a16="http://schemas.microsoft.com/office/drawing/2014/main" id="{8FBF2201-6015-4973-938A-0650FE62A613}"/>
            </a:ext>
          </a:extLst>
        </xdr:cNvPr>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8" name="直線コネクタ 567">
          <a:extLst>
            <a:ext uri="{FF2B5EF4-FFF2-40B4-BE49-F238E27FC236}">
              <a16:creationId xmlns:a16="http://schemas.microsoft.com/office/drawing/2014/main" id="{731800FF-26EA-4D3A-99ED-FC1038F5DF2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9" name="テキスト ボックス 568">
          <a:extLst>
            <a:ext uri="{FF2B5EF4-FFF2-40B4-BE49-F238E27FC236}">
              <a16:creationId xmlns:a16="http://schemas.microsoft.com/office/drawing/2014/main" id="{5C1C3621-9EC5-4C9E-8DA3-D3A54119DB3F}"/>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0" name="直線コネクタ 569">
          <a:extLst>
            <a:ext uri="{FF2B5EF4-FFF2-40B4-BE49-F238E27FC236}">
              <a16:creationId xmlns:a16="http://schemas.microsoft.com/office/drawing/2014/main" id="{B1C82879-2A1D-4888-874F-644B985F6B5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71" name="テキスト ボックス 570">
          <a:extLst>
            <a:ext uri="{FF2B5EF4-FFF2-40B4-BE49-F238E27FC236}">
              <a16:creationId xmlns:a16="http://schemas.microsoft.com/office/drawing/2014/main" id="{AADCF650-2073-4D94-8287-A4144E01698C}"/>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2" name="直線コネクタ 571">
          <a:extLst>
            <a:ext uri="{FF2B5EF4-FFF2-40B4-BE49-F238E27FC236}">
              <a16:creationId xmlns:a16="http://schemas.microsoft.com/office/drawing/2014/main" id="{60C1045E-474E-471A-A8EB-53EBCD480AF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3" name="テキスト ボックス 572">
          <a:extLst>
            <a:ext uri="{FF2B5EF4-FFF2-40B4-BE49-F238E27FC236}">
              <a16:creationId xmlns:a16="http://schemas.microsoft.com/office/drawing/2014/main" id="{5E1ED0A9-382C-45ED-9574-3D98A9716163}"/>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4" name="直線コネクタ 573">
          <a:extLst>
            <a:ext uri="{FF2B5EF4-FFF2-40B4-BE49-F238E27FC236}">
              <a16:creationId xmlns:a16="http://schemas.microsoft.com/office/drawing/2014/main" id="{F4CCEEAF-8B15-47E4-8699-ACBE6FD9545C}"/>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5" name="テキスト ボックス 574">
          <a:extLst>
            <a:ext uri="{FF2B5EF4-FFF2-40B4-BE49-F238E27FC236}">
              <a16:creationId xmlns:a16="http://schemas.microsoft.com/office/drawing/2014/main" id="{9D168CE1-710B-4981-A1BA-294A59316C24}"/>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6" name="直線コネクタ 575">
          <a:extLst>
            <a:ext uri="{FF2B5EF4-FFF2-40B4-BE49-F238E27FC236}">
              <a16:creationId xmlns:a16="http://schemas.microsoft.com/office/drawing/2014/main" id="{7B3DE2F8-F85E-496C-BE45-1BB15E98C0E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7" name="テキスト ボックス 576">
          <a:extLst>
            <a:ext uri="{FF2B5EF4-FFF2-40B4-BE49-F238E27FC236}">
              <a16:creationId xmlns:a16="http://schemas.microsoft.com/office/drawing/2014/main" id="{59B53811-3E0B-4AA8-97D0-E93D2BA2F6E7}"/>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a:extLst>
            <a:ext uri="{FF2B5EF4-FFF2-40B4-BE49-F238E27FC236}">
              <a16:creationId xmlns:a16="http://schemas.microsoft.com/office/drawing/2014/main" id="{1BD50DCB-F1A7-49A9-B074-24687CDD561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9" name="テキスト ボックス 578">
          <a:extLst>
            <a:ext uri="{FF2B5EF4-FFF2-40B4-BE49-F238E27FC236}">
              <a16:creationId xmlns:a16="http://schemas.microsoft.com/office/drawing/2014/main" id="{3C9F12AF-0DFD-45AF-83A1-8AC0A1CBDE8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一般廃棄物処理施設】&#10;一人当たり有形固定資産（償却資産）額グラフ枠">
          <a:extLst>
            <a:ext uri="{FF2B5EF4-FFF2-40B4-BE49-F238E27FC236}">
              <a16:creationId xmlns:a16="http://schemas.microsoft.com/office/drawing/2014/main" id="{238275F8-75F7-4D23-A499-42597CBE10A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165681</xdr:rowOff>
    </xdr:from>
    <xdr:to>
      <xdr:col>116</xdr:col>
      <xdr:colOff>62864</xdr:colOff>
      <xdr:row>42</xdr:row>
      <xdr:rowOff>80364</xdr:rowOff>
    </xdr:to>
    <xdr:cxnSp macro="">
      <xdr:nvCxnSpPr>
        <xdr:cNvPr id="581" name="直線コネクタ 580">
          <a:extLst>
            <a:ext uri="{FF2B5EF4-FFF2-40B4-BE49-F238E27FC236}">
              <a16:creationId xmlns:a16="http://schemas.microsoft.com/office/drawing/2014/main" id="{ADB5E95F-6171-4922-A563-66B433B1F06E}"/>
            </a:ext>
          </a:extLst>
        </xdr:cNvPr>
        <xdr:cNvCxnSpPr/>
      </xdr:nvCxnSpPr>
      <xdr:spPr>
        <a:xfrm flipV="1">
          <a:off x="22160864" y="5823531"/>
          <a:ext cx="0" cy="145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84191</xdr:rowOff>
    </xdr:from>
    <xdr:ext cx="534377" cy="259045"/>
    <xdr:sp macro="" textlink="">
      <xdr:nvSpPr>
        <xdr:cNvPr id="582" name="【一般廃棄物処理施設】&#10;一人当たり有形固定資産（償却資産）額最小値テキスト">
          <a:extLst>
            <a:ext uri="{FF2B5EF4-FFF2-40B4-BE49-F238E27FC236}">
              <a16:creationId xmlns:a16="http://schemas.microsoft.com/office/drawing/2014/main" id="{A9E7C29F-8038-41B5-A601-5A7DEDA0FCA8}"/>
            </a:ext>
          </a:extLst>
        </xdr:cNvPr>
        <xdr:cNvSpPr txBox="1"/>
      </xdr:nvSpPr>
      <xdr:spPr>
        <a:xfrm>
          <a:off x="22199600" y="728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80364</xdr:rowOff>
    </xdr:from>
    <xdr:to>
      <xdr:col>116</xdr:col>
      <xdr:colOff>152400</xdr:colOff>
      <xdr:row>42</xdr:row>
      <xdr:rowOff>80364</xdr:rowOff>
    </xdr:to>
    <xdr:cxnSp macro="">
      <xdr:nvCxnSpPr>
        <xdr:cNvPr id="583" name="直線コネクタ 582">
          <a:extLst>
            <a:ext uri="{FF2B5EF4-FFF2-40B4-BE49-F238E27FC236}">
              <a16:creationId xmlns:a16="http://schemas.microsoft.com/office/drawing/2014/main" id="{B241E958-0815-4992-9336-B29BF5475794}"/>
            </a:ext>
          </a:extLst>
        </xdr:cNvPr>
        <xdr:cNvCxnSpPr/>
      </xdr:nvCxnSpPr>
      <xdr:spPr>
        <a:xfrm>
          <a:off x="22072600" y="7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112358</xdr:rowOff>
    </xdr:from>
    <xdr:ext cx="599010" cy="259045"/>
    <xdr:sp macro="" textlink="">
      <xdr:nvSpPr>
        <xdr:cNvPr id="584" name="【一般廃棄物処理施設】&#10;一人当たり有形固定資産（償却資産）額最大値テキスト">
          <a:extLst>
            <a:ext uri="{FF2B5EF4-FFF2-40B4-BE49-F238E27FC236}">
              <a16:creationId xmlns:a16="http://schemas.microsoft.com/office/drawing/2014/main" id="{C130A9FD-645D-4F85-838E-7B7485C4603E}"/>
            </a:ext>
          </a:extLst>
        </xdr:cNvPr>
        <xdr:cNvSpPr txBox="1"/>
      </xdr:nvSpPr>
      <xdr:spPr>
        <a:xfrm>
          <a:off x="22199600" y="559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165681</xdr:rowOff>
    </xdr:from>
    <xdr:to>
      <xdr:col>116</xdr:col>
      <xdr:colOff>152400</xdr:colOff>
      <xdr:row>33</xdr:row>
      <xdr:rowOff>165681</xdr:rowOff>
    </xdr:to>
    <xdr:cxnSp macro="">
      <xdr:nvCxnSpPr>
        <xdr:cNvPr id="585" name="直線コネクタ 584">
          <a:extLst>
            <a:ext uri="{FF2B5EF4-FFF2-40B4-BE49-F238E27FC236}">
              <a16:creationId xmlns:a16="http://schemas.microsoft.com/office/drawing/2014/main" id="{8F125C51-0A8F-42C6-B1E3-BB9CCB258869}"/>
            </a:ext>
          </a:extLst>
        </xdr:cNvPr>
        <xdr:cNvCxnSpPr/>
      </xdr:nvCxnSpPr>
      <xdr:spPr>
        <a:xfrm>
          <a:off x="22072600" y="58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50922</xdr:rowOff>
    </xdr:from>
    <xdr:ext cx="534377" cy="259045"/>
    <xdr:sp macro="" textlink="">
      <xdr:nvSpPr>
        <xdr:cNvPr id="586" name="【一般廃棄物処理施設】&#10;一人当たり有形固定資産（償却資産）額平均値テキスト">
          <a:extLst>
            <a:ext uri="{FF2B5EF4-FFF2-40B4-BE49-F238E27FC236}">
              <a16:creationId xmlns:a16="http://schemas.microsoft.com/office/drawing/2014/main" id="{683BACB5-B938-44E3-AC15-916B4A64155F}"/>
            </a:ext>
          </a:extLst>
        </xdr:cNvPr>
        <xdr:cNvSpPr txBox="1"/>
      </xdr:nvSpPr>
      <xdr:spPr>
        <a:xfrm>
          <a:off x="22199600" y="6394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28046</xdr:rowOff>
    </xdr:from>
    <xdr:to>
      <xdr:col>116</xdr:col>
      <xdr:colOff>114300</xdr:colOff>
      <xdr:row>38</xdr:row>
      <xdr:rowOff>129646</xdr:rowOff>
    </xdr:to>
    <xdr:sp macro="" textlink="">
      <xdr:nvSpPr>
        <xdr:cNvPr id="587" name="フローチャート: 判断 586">
          <a:extLst>
            <a:ext uri="{FF2B5EF4-FFF2-40B4-BE49-F238E27FC236}">
              <a16:creationId xmlns:a16="http://schemas.microsoft.com/office/drawing/2014/main" id="{6BF8909D-014E-45E5-BE34-3F04330B8497}"/>
            </a:ext>
          </a:extLst>
        </xdr:cNvPr>
        <xdr:cNvSpPr/>
      </xdr:nvSpPr>
      <xdr:spPr>
        <a:xfrm>
          <a:off x="22110700" y="654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49582</xdr:rowOff>
    </xdr:from>
    <xdr:to>
      <xdr:col>112</xdr:col>
      <xdr:colOff>38100</xdr:colOff>
      <xdr:row>38</xdr:row>
      <xdr:rowOff>151182</xdr:rowOff>
    </xdr:to>
    <xdr:sp macro="" textlink="">
      <xdr:nvSpPr>
        <xdr:cNvPr id="588" name="フローチャート: 判断 587">
          <a:extLst>
            <a:ext uri="{FF2B5EF4-FFF2-40B4-BE49-F238E27FC236}">
              <a16:creationId xmlns:a16="http://schemas.microsoft.com/office/drawing/2014/main" id="{C19EBAFE-A1A3-44E7-891E-4DBB4BA6C1DE}"/>
            </a:ext>
          </a:extLst>
        </xdr:cNvPr>
        <xdr:cNvSpPr/>
      </xdr:nvSpPr>
      <xdr:spPr>
        <a:xfrm>
          <a:off x="21272500" y="656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62531</xdr:rowOff>
    </xdr:from>
    <xdr:to>
      <xdr:col>107</xdr:col>
      <xdr:colOff>101600</xdr:colOff>
      <xdr:row>38</xdr:row>
      <xdr:rowOff>164131</xdr:rowOff>
    </xdr:to>
    <xdr:sp macro="" textlink="">
      <xdr:nvSpPr>
        <xdr:cNvPr id="589" name="フローチャート: 判断 588">
          <a:extLst>
            <a:ext uri="{FF2B5EF4-FFF2-40B4-BE49-F238E27FC236}">
              <a16:creationId xmlns:a16="http://schemas.microsoft.com/office/drawing/2014/main" id="{B5804F69-3C41-4501-93AB-A9FD8247619A}"/>
            </a:ext>
          </a:extLst>
        </xdr:cNvPr>
        <xdr:cNvSpPr/>
      </xdr:nvSpPr>
      <xdr:spPr>
        <a:xfrm>
          <a:off x="20383500" y="657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94307</xdr:rowOff>
    </xdr:from>
    <xdr:to>
      <xdr:col>102</xdr:col>
      <xdr:colOff>165100</xdr:colOff>
      <xdr:row>39</xdr:row>
      <xdr:rowOff>24457</xdr:rowOff>
    </xdr:to>
    <xdr:sp macro="" textlink="">
      <xdr:nvSpPr>
        <xdr:cNvPr id="590" name="フローチャート: 判断 589">
          <a:extLst>
            <a:ext uri="{FF2B5EF4-FFF2-40B4-BE49-F238E27FC236}">
              <a16:creationId xmlns:a16="http://schemas.microsoft.com/office/drawing/2014/main" id="{3BA005FF-3823-44B5-B55F-1FF7BB97319C}"/>
            </a:ext>
          </a:extLst>
        </xdr:cNvPr>
        <xdr:cNvSpPr/>
      </xdr:nvSpPr>
      <xdr:spPr>
        <a:xfrm>
          <a:off x="19494500" y="660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72312</xdr:rowOff>
    </xdr:from>
    <xdr:to>
      <xdr:col>98</xdr:col>
      <xdr:colOff>38100</xdr:colOff>
      <xdr:row>39</xdr:row>
      <xdr:rowOff>2462</xdr:rowOff>
    </xdr:to>
    <xdr:sp macro="" textlink="">
      <xdr:nvSpPr>
        <xdr:cNvPr id="591" name="フローチャート: 判断 590">
          <a:extLst>
            <a:ext uri="{FF2B5EF4-FFF2-40B4-BE49-F238E27FC236}">
              <a16:creationId xmlns:a16="http://schemas.microsoft.com/office/drawing/2014/main" id="{23DFF293-550B-47E7-8C31-79703846C3EE}"/>
            </a:ext>
          </a:extLst>
        </xdr:cNvPr>
        <xdr:cNvSpPr/>
      </xdr:nvSpPr>
      <xdr:spPr>
        <a:xfrm>
          <a:off x="18605500" y="658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921E0BBB-BD86-498E-B6EA-3A5A2B79E31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F8D1BA45-73A0-4963-AEA4-9A33A0F9013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B59444BE-BF8C-483A-8C0B-C99D61655D7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D0BEF7FD-858C-4289-97FB-B595AE1B40D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534CAFFC-B4D2-491F-9ADA-45E482F3609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103777</xdr:rowOff>
    </xdr:from>
    <xdr:to>
      <xdr:col>116</xdr:col>
      <xdr:colOff>114300</xdr:colOff>
      <xdr:row>39</xdr:row>
      <xdr:rowOff>33927</xdr:rowOff>
    </xdr:to>
    <xdr:sp macro="" textlink="">
      <xdr:nvSpPr>
        <xdr:cNvPr id="597" name="楕円 596">
          <a:extLst>
            <a:ext uri="{FF2B5EF4-FFF2-40B4-BE49-F238E27FC236}">
              <a16:creationId xmlns:a16="http://schemas.microsoft.com/office/drawing/2014/main" id="{AE9FB3D1-E76A-4453-A32E-2FFF1CB0BD6D}"/>
            </a:ext>
          </a:extLst>
        </xdr:cNvPr>
        <xdr:cNvSpPr/>
      </xdr:nvSpPr>
      <xdr:spPr>
        <a:xfrm>
          <a:off x="221107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82204</xdr:rowOff>
    </xdr:from>
    <xdr:ext cx="534377" cy="259045"/>
    <xdr:sp macro="" textlink="">
      <xdr:nvSpPr>
        <xdr:cNvPr id="598" name="【一般廃棄物処理施設】&#10;一人当たり有形固定資産（償却資産）額該当値テキスト">
          <a:extLst>
            <a:ext uri="{FF2B5EF4-FFF2-40B4-BE49-F238E27FC236}">
              <a16:creationId xmlns:a16="http://schemas.microsoft.com/office/drawing/2014/main" id="{C2BF0904-E66B-4C02-8E6A-F709A2AAEC9A}"/>
            </a:ext>
          </a:extLst>
        </xdr:cNvPr>
        <xdr:cNvSpPr txBox="1"/>
      </xdr:nvSpPr>
      <xdr:spPr>
        <a:xfrm>
          <a:off x="22199600" y="659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145807</xdr:rowOff>
    </xdr:from>
    <xdr:to>
      <xdr:col>112</xdr:col>
      <xdr:colOff>38100</xdr:colOff>
      <xdr:row>39</xdr:row>
      <xdr:rowOff>75957</xdr:rowOff>
    </xdr:to>
    <xdr:sp macro="" textlink="">
      <xdr:nvSpPr>
        <xdr:cNvPr id="599" name="楕円 598">
          <a:extLst>
            <a:ext uri="{FF2B5EF4-FFF2-40B4-BE49-F238E27FC236}">
              <a16:creationId xmlns:a16="http://schemas.microsoft.com/office/drawing/2014/main" id="{1ADB966F-6241-4466-9ED1-3FA4052DB855}"/>
            </a:ext>
          </a:extLst>
        </xdr:cNvPr>
        <xdr:cNvSpPr/>
      </xdr:nvSpPr>
      <xdr:spPr>
        <a:xfrm>
          <a:off x="21272500" y="666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154577</xdr:rowOff>
    </xdr:from>
    <xdr:to>
      <xdr:col>116</xdr:col>
      <xdr:colOff>63500</xdr:colOff>
      <xdr:row>39</xdr:row>
      <xdr:rowOff>25157</xdr:rowOff>
    </xdr:to>
    <xdr:cxnSp macro="">
      <xdr:nvCxnSpPr>
        <xdr:cNvPr id="600" name="直線コネクタ 599">
          <a:extLst>
            <a:ext uri="{FF2B5EF4-FFF2-40B4-BE49-F238E27FC236}">
              <a16:creationId xmlns:a16="http://schemas.microsoft.com/office/drawing/2014/main" id="{059AC3BF-9EE1-4334-B3E7-90A6BD266C2F}"/>
            </a:ext>
          </a:extLst>
        </xdr:cNvPr>
        <xdr:cNvCxnSpPr/>
      </xdr:nvCxnSpPr>
      <xdr:spPr>
        <a:xfrm flipV="1">
          <a:off x="21323300" y="6669677"/>
          <a:ext cx="838200" cy="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148910</xdr:rowOff>
    </xdr:from>
    <xdr:to>
      <xdr:col>107</xdr:col>
      <xdr:colOff>101600</xdr:colOff>
      <xdr:row>39</xdr:row>
      <xdr:rowOff>79060</xdr:rowOff>
    </xdr:to>
    <xdr:sp macro="" textlink="">
      <xdr:nvSpPr>
        <xdr:cNvPr id="601" name="楕円 600">
          <a:extLst>
            <a:ext uri="{FF2B5EF4-FFF2-40B4-BE49-F238E27FC236}">
              <a16:creationId xmlns:a16="http://schemas.microsoft.com/office/drawing/2014/main" id="{EE57F14F-D2C2-4026-8218-1C25E57D8437}"/>
            </a:ext>
          </a:extLst>
        </xdr:cNvPr>
        <xdr:cNvSpPr/>
      </xdr:nvSpPr>
      <xdr:spPr>
        <a:xfrm>
          <a:off x="20383500" y="666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25157</xdr:rowOff>
    </xdr:from>
    <xdr:to>
      <xdr:col>111</xdr:col>
      <xdr:colOff>177800</xdr:colOff>
      <xdr:row>39</xdr:row>
      <xdr:rowOff>28260</xdr:rowOff>
    </xdr:to>
    <xdr:cxnSp macro="">
      <xdr:nvCxnSpPr>
        <xdr:cNvPr id="602" name="直線コネクタ 601">
          <a:extLst>
            <a:ext uri="{FF2B5EF4-FFF2-40B4-BE49-F238E27FC236}">
              <a16:creationId xmlns:a16="http://schemas.microsoft.com/office/drawing/2014/main" id="{692F5502-02C0-4802-B009-934009C62917}"/>
            </a:ext>
          </a:extLst>
        </xdr:cNvPr>
        <xdr:cNvCxnSpPr/>
      </xdr:nvCxnSpPr>
      <xdr:spPr>
        <a:xfrm flipV="1">
          <a:off x="20434300" y="6711707"/>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149432</xdr:rowOff>
    </xdr:from>
    <xdr:to>
      <xdr:col>102</xdr:col>
      <xdr:colOff>165100</xdr:colOff>
      <xdr:row>39</xdr:row>
      <xdr:rowOff>79582</xdr:rowOff>
    </xdr:to>
    <xdr:sp macro="" textlink="">
      <xdr:nvSpPr>
        <xdr:cNvPr id="603" name="楕円 602">
          <a:extLst>
            <a:ext uri="{FF2B5EF4-FFF2-40B4-BE49-F238E27FC236}">
              <a16:creationId xmlns:a16="http://schemas.microsoft.com/office/drawing/2014/main" id="{7E569D68-C356-4C2A-971D-67B1E9A50443}"/>
            </a:ext>
          </a:extLst>
        </xdr:cNvPr>
        <xdr:cNvSpPr/>
      </xdr:nvSpPr>
      <xdr:spPr>
        <a:xfrm>
          <a:off x="19494500" y="666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28260</xdr:rowOff>
    </xdr:from>
    <xdr:to>
      <xdr:col>107</xdr:col>
      <xdr:colOff>50800</xdr:colOff>
      <xdr:row>39</xdr:row>
      <xdr:rowOff>28782</xdr:rowOff>
    </xdr:to>
    <xdr:cxnSp macro="">
      <xdr:nvCxnSpPr>
        <xdr:cNvPr id="604" name="直線コネクタ 603">
          <a:extLst>
            <a:ext uri="{FF2B5EF4-FFF2-40B4-BE49-F238E27FC236}">
              <a16:creationId xmlns:a16="http://schemas.microsoft.com/office/drawing/2014/main" id="{D6BABC72-B8B8-45AB-AB63-2006FAC0E808}"/>
            </a:ext>
          </a:extLst>
        </xdr:cNvPr>
        <xdr:cNvCxnSpPr/>
      </xdr:nvCxnSpPr>
      <xdr:spPr>
        <a:xfrm flipV="1">
          <a:off x="19545300" y="6714810"/>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144827</xdr:rowOff>
    </xdr:from>
    <xdr:to>
      <xdr:col>98</xdr:col>
      <xdr:colOff>38100</xdr:colOff>
      <xdr:row>39</xdr:row>
      <xdr:rowOff>74977</xdr:rowOff>
    </xdr:to>
    <xdr:sp macro="" textlink="">
      <xdr:nvSpPr>
        <xdr:cNvPr id="605" name="楕円 604">
          <a:extLst>
            <a:ext uri="{FF2B5EF4-FFF2-40B4-BE49-F238E27FC236}">
              <a16:creationId xmlns:a16="http://schemas.microsoft.com/office/drawing/2014/main" id="{83E30E7A-8BF9-4726-8B51-E69037901E2F}"/>
            </a:ext>
          </a:extLst>
        </xdr:cNvPr>
        <xdr:cNvSpPr/>
      </xdr:nvSpPr>
      <xdr:spPr>
        <a:xfrm>
          <a:off x="18605500" y="665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24177</xdr:rowOff>
    </xdr:from>
    <xdr:to>
      <xdr:col>102</xdr:col>
      <xdr:colOff>114300</xdr:colOff>
      <xdr:row>39</xdr:row>
      <xdr:rowOff>28782</xdr:rowOff>
    </xdr:to>
    <xdr:cxnSp macro="">
      <xdr:nvCxnSpPr>
        <xdr:cNvPr id="606" name="直線コネクタ 605">
          <a:extLst>
            <a:ext uri="{FF2B5EF4-FFF2-40B4-BE49-F238E27FC236}">
              <a16:creationId xmlns:a16="http://schemas.microsoft.com/office/drawing/2014/main" id="{5652273E-D7D9-46D2-B04A-DD5159BD8C92}"/>
            </a:ext>
          </a:extLst>
        </xdr:cNvPr>
        <xdr:cNvCxnSpPr/>
      </xdr:nvCxnSpPr>
      <xdr:spPr>
        <a:xfrm>
          <a:off x="18656300" y="6710727"/>
          <a:ext cx="8890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167710</xdr:rowOff>
    </xdr:from>
    <xdr:ext cx="534377" cy="259045"/>
    <xdr:sp macro="" textlink="">
      <xdr:nvSpPr>
        <xdr:cNvPr id="607" name="n_1aveValue【一般廃棄物処理施設】&#10;一人当たり有形固定資産（償却資産）額">
          <a:extLst>
            <a:ext uri="{FF2B5EF4-FFF2-40B4-BE49-F238E27FC236}">
              <a16:creationId xmlns:a16="http://schemas.microsoft.com/office/drawing/2014/main" id="{79F524A5-02FF-46C9-8793-CC252D320650}"/>
            </a:ext>
          </a:extLst>
        </xdr:cNvPr>
        <xdr:cNvSpPr txBox="1"/>
      </xdr:nvSpPr>
      <xdr:spPr>
        <a:xfrm>
          <a:off x="21043411" y="633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9208</xdr:rowOff>
    </xdr:from>
    <xdr:ext cx="534377" cy="259045"/>
    <xdr:sp macro="" textlink="">
      <xdr:nvSpPr>
        <xdr:cNvPr id="608" name="n_2aveValue【一般廃棄物処理施設】&#10;一人当たり有形固定資産（償却資産）額">
          <a:extLst>
            <a:ext uri="{FF2B5EF4-FFF2-40B4-BE49-F238E27FC236}">
              <a16:creationId xmlns:a16="http://schemas.microsoft.com/office/drawing/2014/main" id="{B708F988-FFCB-400B-91F8-D33C59BF6C32}"/>
            </a:ext>
          </a:extLst>
        </xdr:cNvPr>
        <xdr:cNvSpPr txBox="1"/>
      </xdr:nvSpPr>
      <xdr:spPr>
        <a:xfrm>
          <a:off x="20167111" y="635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40984</xdr:rowOff>
    </xdr:from>
    <xdr:ext cx="534377" cy="259045"/>
    <xdr:sp macro="" textlink="">
      <xdr:nvSpPr>
        <xdr:cNvPr id="609" name="n_3aveValue【一般廃棄物処理施設】&#10;一人当たり有形固定資産（償却資産）額">
          <a:extLst>
            <a:ext uri="{FF2B5EF4-FFF2-40B4-BE49-F238E27FC236}">
              <a16:creationId xmlns:a16="http://schemas.microsoft.com/office/drawing/2014/main" id="{2903E220-8284-4CE0-B02A-5C74C139D37F}"/>
            </a:ext>
          </a:extLst>
        </xdr:cNvPr>
        <xdr:cNvSpPr txBox="1"/>
      </xdr:nvSpPr>
      <xdr:spPr>
        <a:xfrm>
          <a:off x="19278111" y="638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18989</xdr:rowOff>
    </xdr:from>
    <xdr:ext cx="534377" cy="259045"/>
    <xdr:sp macro="" textlink="">
      <xdr:nvSpPr>
        <xdr:cNvPr id="610" name="n_4aveValue【一般廃棄物処理施設】&#10;一人当たり有形固定資産（償却資産）額">
          <a:extLst>
            <a:ext uri="{FF2B5EF4-FFF2-40B4-BE49-F238E27FC236}">
              <a16:creationId xmlns:a16="http://schemas.microsoft.com/office/drawing/2014/main" id="{10ACA7A0-A8ED-4D39-A62D-32F88124C182}"/>
            </a:ext>
          </a:extLst>
        </xdr:cNvPr>
        <xdr:cNvSpPr txBox="1"/>
      </xdr:nvSpPr>
      <xdr:spPr>
        <a:xfrm>
          <a:off x="18389111" y="636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67084</xdr:rowOff>
    </xdr:from>
    <xdr:ext cx="534377" cy="259045"/>
    <xdr:sp macro="" textlink="">
      <xdr:nvSpPr>
        <xdr:cNvPr id="611" name="n_1mainValue【一般廃棄物処理施設】&#10;一人当たり有形固定資産（償却資産）額">
          <a:extLst>
            <a:ext uri="{FF2B5EF4-FFF2-40B4-BE49-F238E27FC236}">
              <a16:creationId xmlns:a16="http://schemas.microsoft.com/office/drawing/2014/main" id="{7DD74386-D82C-44AC-B3B1-AFF0C17A56AC}"/>
            </a:ext>
          </a:extLst>
        </xdr:cNvPr>
        <xdr:cNvSpPr txBox="1"/>
      </xdr:nvSpPr>
      <xdr:spPr>
        <a:xfrm>
          <a:off x="21043411" y="67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70187</xdr:rowOff>
    </xdr:from>
    <xdr:ext cx="534377" cy="259045"/>
    <xdr:sp macro="" textlink="">
      <xdr:nvSpPr>
        <xdr:cNvPr id="612" name="n_2mainValue【一般廃棄物処理施設】&#10;一人当たり有形固定資産（償却資産）額">
          <a:extLst>
            <a:ext uri="{FF2B5EF4-FFF2-40B4-BE49-F238E27FC236}">
              <a16:creationId xmlns:a16="http://schemas.microsoft.com/office/drawing/2014/main" id="{4CD46F6C-72FE-43A8-950F-881E5599FB68}"/>
            </a:ext>
          </a:extLst>
        </xdr:cNvPr>
        <xdr:cNvSpPr txBox="1"/>
      </xdr:nvSpPr>
      <xdr:spPr>
        <a:xfrm>
          <a:off x="20167111" y="675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70709</xdr:rowOff>
    </xdr:from>
    <xdr:ext cx="534377" cy="259045"/>
    <xdr:sp macro="" textlink="">
      <xdr:nvSpPr>
        <xdr:cNvPr id="613" name="n_3mainValue【一般廃棄物処理施設】&#10;一人当たり有形固定資産（償却資産）額">
          <a:extLst>
            <a:ext uri="{FF2B5EF4-FFF2-40B4-BE49-F238E27FC236}">
              <a16:creationId xmlns:a16="http://schemas.microsoft.com/office/drawing/2014/main" id="{4D26288B-AC37-4FF3-96E0-C38E2FFEF696}"/>
            </a:ext>
          </a:extLst>
        </xdr:cNvPr>
        <xdr:cNvSpPr txBox="1"/>
      </xdr:nvSpPr>
      <xdr:spPr>
        <a:xfrm>
          <a:off x="19278111" y="675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66104</xdr:rowOff>
    </xdr:from>
    <xdr:ext cx="534377" cy="259045"/>
    <xdr:sp macro="" textlink="">
      <xdr:nvSpPr>
        <xdr:cNvPr id="614" name="n_4mainValue【一般廃棄物処理施設】&#10;一人当たり有形固定資産（償却資産）額">
          <a:extLst>
            <a:ext uri="{FF2B5EF4-FFF2-40B4-BE49-F238E27FC236}">
              <a16:creationId xmlns:a16="http://schemas.microsoft.com/office/drawing/2014/main" id="{724C7B80-C9DD-4C31-A6F0-08C910063826}"/>
            </a:ext>
          </a:extLst>
        </xdr:cNvPr>
        <xdr:cNvSpPr txBox="1"/>
      </xdr:nvSpPr>
      <xdr:spPr>
        <a:xfrm>
          <a:off x="18389111" y="675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a:extLst>
            <a:ext uri="{FF2B5EF4-FFF2-40B4-BE49-F238E27FC236}">
              <a16:creationId xmlns:a16="http://schemas.microsoft.com/office/drawing/2014/main" id="{079DB06A-472A-475F-9023-0151B9C9003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a:extLst>
            <a:ext uri="{FF2B5EF4-FFF2-40B4-BE49-F238E27FC236}">
              <a16:creationId xmlns:a16="http://schemas.microsoft.com/office/drawing/2014/main" id="{86448288-D545-4C1B-9FB5-014C48F7163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a:extLst>
            <a:ext uri="{FF2B5EF4-FFF2-40B4-BE49-F238E27FC236}">
              <a16:creationId xmlns:a16="http://schemas.microsoft.com/office/drawing/2014/main" id="{5F60C4E1-5B13-4692-B1A8-E4AAEC723B1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a:extLst>
            <a:ext uri="{FF2B5EF4-FFF2-40B4-BE49-F238E27FC236}">
              <a16:creationId xmlns:a16="http://schemas.microsoft.com/office/drawing/2014/main" id="{8D04A8C2-A1E8-4CE9-99D0-C992E317457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a:extLst>
            <a:ext uri="{FF2B5EF4-FFF2-40B4-BE49-F238E27FC236}">
              <a16:creationId xmlns:a16="http://schemas.microsoft.com/office/drawing/2014/main" id="{0092301E-F2A9-4264-ABB8-39A1B8EF09B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a:extLst>
            <a:ext uri="{FF2B5EF4-FFF2-40B4-BE49-F238E27FC236}">
              <a16:creationId xmlns:a16="http://schemas.microsoft.com/office/drawing/2014/main" id="{C8ED9FE7-56A9-44E1-9B6A-5EB4BD75D39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a:extLst>
            <a:ext uri="{FF2B5EF4-FFF2-40B4-BE49-F238E27FC236}">
              <a16:creationId xmlns:a16="http://schemas.microsoft.com/office/drawing/2014/main" id="{0529B19E-B673-43F6-88F2-B45054B962E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a:extLst>
            <a:ext uri="{FF2B5EF4-FFF2-40B4-BE49-F238E27FC236}">
              <a16:creationId xmlns:a16="http://schemas.microsoft.com/office/drawing/2014/main" id="{F5AB07E1-5FFF-4C22-B86D-06F8123A487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a:extLst>
            <a:ext uri="{FF2B5EF4-FFF2-40B4-BE49-F238E27FC236}">
              <a16:creationId xmlns:a16="http://schemas.microsoft.com/office/drawing/2014/main" id="{4C32DD20-D5B8-4B9E-8C8A-3C0C1937D08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a:extLst>
            <a:ext uri="{FF2B5EF4-FFF2-40B4-BE49-F238E27FC236}">
              <a16:creationId xmlns:a16="http://schemas.microsoft.com/office/drawing/2014/main" id="{BC97317C-38E5-4047-B1FD-6D572386A7E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5" name="テキスト ボックス 624">
          <a:extLst>
            <a:ext uri="{FF2B5EF4-FFF2-40B4-BE49-F238E27FC236}">
              <a16:creationId xmlns:a16="http://schemas.microsoft.com/office/drawing/2014/main" id="{3564653B-FE48-4F52-B6E5-8A79FDB5B6DA}"/>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6" name="直線コネクタ 625">
          <a:extLst>
            <a:ext uri="{FF2B5EF4-FFF2-40B4-BE49-F238E27FC236}">
              <a16:creationId xmlns:a16="http://schemas.microsoft.com/office/drawing/2014/main" id="{2E126178-DE07-4306-AAC8-5115B14B5D3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7" name="テキスト ボックス 626">
          <a:extLst>
            <a:ext uri="{FF2B5EF4-FFF2-40B4-BE49-F238E27FC236}">
              <a16:creationId xmlns:a16="http://schemas.microsoft.com/office/drawing/2014/main" id="{0F866993-401F-4F74-8973-38710944098B}"/>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8" name="直線コネクタ 627">
          <a:extLst>
            <a:ext uri="{FF2B5EF4-FFF2-40B4-BE49-F238E27FC236}">
              <a16:creationId xmlns:a16="http://schemas.microsoft.com/office/drawing/2014/main" id="{912E194F-B7DD-4070-8B88-D8FE802A9AE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9" name="テキスト ボックス 628">
          <a:extLst>
            <a:ext uri="{FF2B5EF4-FFF2-40B4-BE49-F238E27FC236}">
              <a16:creationId xmlns:a16="http://schemas.microsoft.com/office/drawing/2014/main" id="{53163837-00D6-48A6-B970-39C611557C4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0" name="直線コネクタ 629">
          <a:extLst>
            <a:ext uri="{FF2B5EF4-FFF2-40B4-BE49-F238E27FC236}">
              <a16:creationId xmlns:a16="http://schemas.microsoft.com/office/drawing/2014/main" id="{671C061E-4AC1-4BCA-A300-7B98CA958F7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1" name="テキスト ボックス 630">
          <a:extLst>
            <a:ext uri="{FF2B5EF4-FFF2-40B4-BE49-F238E27FC236}">
              <a16:creationId xmlns:a16="http://schemas.microsoft.com/office/drawing/2014/main" id="{23CDC3BA-AFF8-4969-AF42-1B1FA1A86C4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2" name="直線コネクタ 631">
          <a:extLst>
            <a:ext uri="{FF2B5EF4-FFF2-40B4-BE49-F238E27FC236}">
              <a16:creationId xmlns:a16="http://schemas.microsoft.com/office/drawing/2014/main" id="{5F98B122-EBC4-4FE0-AB7A-8AD100928B7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3" name="テキスト ボックス 632">
          <a:extLst>
            <a:ext uri="{FF2B5EF4-FFF2-40B4-BE49-F238E27FC236}">
              <a16:creationId xmlns:a16="http://schemas.microsoft.com/office/drawing/2014/main" id="{19F3EFAD-24E9-44F2-8C58-730CD49F46B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4" name="直線コネクタ 633">
          <a:extLst>
            <a:ext uri="{FF2B5EF4-FFF2-40B4-BE49-F238E27FC236}">
              <a16:creationId xmlns:a16="http://schemas.microsoft.com/office/drawing/2014/main" id="{BD2A05E0-4FD8-426A-A767-030A6007227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5" name="テキスト ボックス 634">
          <a:extLst>
            <a:ext uri="{FF2B5EF4-FFF2-40B4-BE49-F238E27FC236}">
              <a16:creationId xmlns:a16="http://schemas.microsoft.com/office/drawing/2014/main" id="{E5103DA0-7517-475A-8155-8DAA0719B6F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6" name="直線コネクタ 635">
          <a:extLst>
            <a:ext uri="{FF2B5EF4-FFF2-40B4-BE49-F238E27FC236}">
              <a16:creationId xmlns:a16="http://schemas.microsoft.com/office/drawing/2014/main" id="{929D86B4-EFED-48BA-AD38-204D09C05E7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7" name="テキスト ボックス 636">
          <a:extLst>
            <a:ext uri="{FF2B5EF4-FFF2-40B4-BE49-F238E27FC236}">
              <a16:creationId xmlns:a16="http://schemas.microsoft.com/office/drawing/2014/main" id="{1ABC03E5-6DB0-432E-BE7E-1FB199EC564A}"/>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8" name="直線コネクタ 637">
          <a:extLst>
            <a:ext uri="{FF2B5EF4-FFF2-40B4-BE49-F238E27FC236}">
              <a16:creationId xmlns:a16="http://schemas.microsoft.com/office/drawing/2014/main" id="{11D9B6E8-AA61-4272-89A3-25DE85FCABC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9" name="テキスト ボックス 638">
          <a:extLst>
            <a:ext uri="{FF2B5EF4-FFF2-40B4-BE49-F238E27FC236}">
              <a16:creationId xmlns:a16="http://schemas.microsoft.com/office/drawing/2014/main" id="{799C74F3-4FBC-4DF4-A767-56C732F9525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D212C593-4082-4205-AE1D-D52C18D0A52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39188</xdr:rowOff>
    </xdr:to>
    <xdr:cxnSp macro="">
      <xdr:nvCxnSpPr>
        <xdr:cNvPr id="641" name="直線コネクタ 640">
          <a:extLst>
            <a:ext uri="{FF2B5EF4-FFF2-40B4-BE49-F238E27FC236}">
              <a16:creationId xmlns:a16="http://schemas.microsoft.com/office/drawing/2014/main" id="{9FA7FC43-F19B-48CE-A130-2031BFFFC95A}"/>
            </a:ext>
          </a:extLst>
        </xdr:cNvPr>
        <xdr:cNvCxnSpPr/>
      </xdr:nvCxnSpPr>
      <xdr:spPr>
        <a:xfrm flipV="1">
          <a:off x="16318864" y="9659983"/>
          <a:ext cx="0" cy="1352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43015</xdr:rowOff>
    </xdr:from>
    <xdr:ext cx="405111" cy="259045"/>
    <xdr:sp macro="" textlink="">
      <xdr:nvSpPr>
        <xdr:cNvPr id="642" name="【保健センター・保健所】&#10;有形固定資産減価償却率最小値テキスト">
          <a:extLst>
            <a:ext uri="{FF2B5EF4-FFF2-40B4-BE49-F238E27FC236}">
              <a16:creationId xmlns:a16="http://schemas.microsoft.com/office/drawing/2014/main" id="{E630E030-4AAF-4223-A50B-2C754996296D}"/>
            </a:ext>
          </a:extLst>
        </xdr:cNvPr>
        <xdr:cNvSpPr txBox="1"/>
      </xdr:nvSpPr>
      <xdr:spPr>
        <a:xfrm>
          <a:off x="16357600" y="1101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39188</xdr:rowOff>
    </xdr:from>
    <xdr:to>
      <xdr:col>86</xdr:col>
      <xdr:colOff>25400</xdr:colOff>
      <xdr:row>64</xdr:row>
      <xdr:rowOff>39188</xdr:rowOff>
    </xdr:to>
    <xdr:cxnSp macro="">
      <xdr:nvCxnSpPr>
        <xdr:cNvPr id="643" name="直線コネクタ 642">
          <a:extLst>
            <a:ext uri="{FF2B5EF4-FFF2-40B4-BE49-F238E27FC236}">
              <a16:creationId xmlns:a16="http://schemas.microsoft.com/office/drawing/2014/main" id="{BD63A74F-8D68-4B67-8A5D-AB1AA211D747}"/>
            </a:ext>
          </a:extLst>
        </xdr:cNvPr>
        <xdr:cNvCxnSpPr/>
      </xdr:nvCxnSpPr>
      <xdr:spPr>
        <a:xfrm>
          <a:off x="16230600" y="1101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44" name="【保健センター・保健所】&#10;有形固定資産減価償却率最大値テキスト">
          <a:extLst>
            <a:ext uri="{FF2B5EF4-FFF2-40B4-BE49-F238E27FC236}">
              <a16:creationId xmlns:a16="http://schemas.microsoft.com/office/drawing/2014/main" id="{0ADD6DC5-6D2C-444B-A1FE-BA45DBC9611E}"/>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45" name="直線コネクタ 644">
          <a:extLst>
            <a:ext uri="{FF2B5EF4-FFF2-40B4-BE49-F238E27FC236}">
              <a16:creationId xmlns:a16="http://schemas.microsoft.com/office/drawing/2014/main" id="{4CD485FA-9BE3-4A46-8748-B0CB2AFEED5F}"/>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152961</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0EBB9539-9D4D-4ADA-A1A6-43BF64543479}"/>
            </a:ext>
          </a:extLst>
        </xdr:cNvPr>
        <xdr:cNvSpPr txBox="1"/>
      </xdr:nvSpPr>
      <xdr:spPr>
        <a:xfrm>
          <a:off x="16357600" y="1009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3084</xdr:rowOff>
    </xdr:from>
    <xdr:to>
      <xdr:col>85</xdr:col>
      <xdr:colOff>177800</xdr:colOff>
      <xdr:row>59</xdr:row>
      <xdr:rowOff>104684</xdr:rowOff>
    </xdr:to>
    <xdr:sp macro="" textlink="">
      <xdr:nvSpPr>
        <xdr:cNvPr id="647" name="フローチャート: 判断 646">
          <a:extLst>
            <a:ext uri="{FF2B5EF4-FFF2-40B4-BE49-F238E27FC236}">
              <a16:creationId xmlns:a16="http://schemas.microsoft.com/office/drawing/2014/main" id="{F777F9EB-BFAD-4F28-9193-A3D44BE02C47}"/>
            </a:ext>
          </a:extLst>
        </xdr:cNvPr>
        <xdr:cNvSpPr/>
      </xdr:nvSpPr>
      <xdr:spPr>
        <a:xfrm>
          <a:off x="16268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125549</xdr:rowOff>
    </xdr:from>
    <xdr:to>
      <xdr:col>81</xdr:col>
      <xdr:colOff>101600</xdr:colOff>
      <xdr:row>59</xdr:row>
      <xdr:rowOff>55699</xdr:rowOff>
    </xdr:to>
    <xdr:sp macro="" textlink="">
      <xdr:nvSpPr>
        <xdr:cNvPr id="648" name="フローチャート: 判断 647">
          <a:extLst>
            <a:ext uri="{FF2B5EF4-FFF2-40B4-BE49-F238E27FC236}">
              <a16:creationId xmlns:a16="http://schemas.microsoft.com/office/drawing/2014/main" id="{769C828F-87B8-4726-A434-5FBC3CDB6704}"/>
            </a:ext>
          </a:extLst>
        </xdr:cNvPr>
        <xdr:cNvSpPr/>
      </xdr:nvSpPr>
      <xdr:spPr>
        <a:xfrm>
          <a:off x="15430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89626</xdr:rowOff>
    </xdr:from>
    <xdr:to>
      <xdr:col>76</xdr:col>
      <xdr:colOff>165100</xdr:colOff>
      <xdr:row>59</xdr:row>
      <xdr:rowOff>19776</xdr:rowOff>
    </xdr:to>
    <xdr:sp macro="" textlink="">
      <xdr:nvSpPr>
        <xdr:cNvPr id="649" name="フローチャート: 判断 648">
          <a:extLst>
            <a:ext uri="{FF2B5EF4-FFF2-40B4-BE49-F238E27FC236}">
              <a16:creationId xmlns:a16="http://schemas.microsoft.com/office/drawing/2014/main" id="{B08AE037-3779-4ABB-A2B0-0D04E779E312}"/>
            </a:ext>
          </a:extLst>
        </xdr:cNvPr>
        <xdr:cNvSpPr/>
      </xdr:nvSpPr>
      <xdr:spPr>
        <a:xfrm>
          <a:off x="14541500" y="1003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50" name="フローチャート: 判断 649">
          <a:extLst>
            <a:ext uri="{FF2B5EF4-FFF2-40B4-BE49-F238E27FC236}">
              <a16:creationId xmlns:a16="http://schemas.microsoft.com/office/drawing/2014/main" id="{C89B17CF-1B0F-4B87-A3BA-D7E2328E931A}"/>
            </a:ext>
          </a:extLst>
        </xdr:cNvPr>
        <xdr:cNvSpPr/>
      </xdr:nvSpPr>
      <xdr:spPr>
        <a:xfrm>
          <a:off x="13652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136978</xdr:rowOff>
    </xdr:from>
    <xdr:to>
      <xdr:col>67</xdr:col>
      <xdr:colOff>101600</xdr:colOff>
      <xdr:row>58</xdr:row>
      <xdr:rowOff>67128</xdr:rowOff>
    </xdr:to>
    <xdr:sp macro="" textlink="">
      <xdr:nvSpPr>
        <xdr:cNvPr id="651" name="フローチャート: 判断 650">
          <a:extLst>
            <a:ext uri="{FF2B5EF4-FFF2-40B4-BE49-F238E27FC236}">
              <a16:creationId xmlns:a16="http://schemas.microsoft.com/office/drawing/2014/main" id="{5A6D694E-76DD-46D5-9BBC-22484ECB0EA1}"/>
            </a:ext>
          </a:extLst>
        </xdr:cNvPr>
        <xdr:cNvSpPr/>
      </xdr:nvSpPr>
      <xdr:spPr>
        <a:xfrm>
          <a:off x="12763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2FB669A0-A6CC-431E-891C-398ECE1A697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172EF151-2639-41EA-8B18-F2831D4FDFE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DD3F23CA-B785-49A4-86FB-804CD342C00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EA4311EC-2AF2-495B-9525-74BB9E08DB1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5F37643D-3220-414B-ABFA-8CA65664887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153307</xdr:rowOff>
    </xdr:from>
    <xdr:to>
      <xdr:col>85</xdr:col>
      <xdr:colOff>177800</xdr:colOff>
      <xdr:row>58</xdr:row>
      <xdr:rowOff>83457</xdr:rowOff>
    </xdr:to>
    <xdr:sp macro="" textlink="">
      <xdr:nvSpPr>
        <xdr:cNvPr id="657" name="楕円 656">
          <a:extLst>
            <a:ext uri="{FF2B5EF4-FFF2-40B4-BE49-F238E27FC236}">
              <a16:creationId xmlns:a16="http://schemas.microsoft.com/office/drawing/2014/main" id="{5E0C7B8E-067A-4AB9-BCED-26D92C970B34}"/>
            </a:ext>
          </a:extLst>
        </xdr:cNvPr>
        <xdr:cNvSpPr/>
      </xdr:nvSpPr>
      <xdr:spPr>
        <a:xfrm>
          <a:off x="162687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4734</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2DFC3C32-45A8-4335-82E4-3B1CD123B173}"/>
            </a:ext>
          </a:extLst>
        </xdr:cNvPr>
        <xdr:cNvSpPr txBox="1"/>
      </xdr:nvSpPr>
      <xdr:spPr>
        <a:xfrm>
          <a:off x="16357600" y="977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117384</xdr:rowOff>
    </xdr:from>
    <xdr:to>
      <xdr:col>81</xdr:col>
      <xdr:colOff>101600</xdr:colOff>
      <xdr:row>58</xdr:row>
      <xdr:rowOff>47534</xdr:rowOff>
    </xdr:to>
    <xdr:sp macro="" textlink="">
      <xdr:nvSpPr>
        <xdr:cNvPr id="659" name="楕円 658">
          <a:extLst>
            <a:ext uri="{FF2B5EF4-FFF2-40B4-BE49-F238E27FC236}">
              <a16:creationId xmlns:a16="http://schemas.microsoft.com/office/drawing/2014/main" id="{74930E92-DC44-4FF9-B687-2427DD257563}"/>
            </a:ext>
          </a:extLst>
        </xdr:cNvPr>
        <xdr:cNvSpPr/>
      </xdr:nvSpPr>
      <xdr:spPr>
        <a:xfrm>
          <a:off x="15430500" y="98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168184</xdr:rowOff>
    </xdr:from>
    <xdr:to>
      <xdr:col>85</xdr:col>
      <xdr:colOff>127000</xdr:colOff>
      <xdr:row>58</xdr:row>
      <xdr:rowOff>32657</xdr:rowOff>
    </xdr:to>
    <xdr:cxnSp macro="">
      <xdr:nvCxnSpPr>
        <xdr:cNvPr id="660" name="直線コネクタ 659">
          <a:extLst>
            <a:ext uri="{FF2B5EF4-FFF2-40B4-BE49-F238E27FC236}">
              <a16:creationId xmlns:a16="http://schemas.microsoft.com/office/drawing/2014/main" id="{3A724D37-EBBA-469C-8D96-A4732C96191F}"/>
            </a:ext>
          </a:extLst>
        </xdr:cNvPr>
        <xdr:cNvCxnSpPr/>
      </xdr:nvCxnSpPr>
      <xdr:spPr>
        <a:xfrm>
          <a:off x="15481300" y="994083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55335</xdr:rowOff>
    </xdr:from>
    <xdr:to>
      <xdr:col>76</xdr:col>
      <xdr:colOff>165100</xdr:colOff>
      <xdr:row>57</xdr:row>
      <xdr:rowOff>156935</xdr:rowOff>
    </xdr:to>
    <xdr:sp macro="" textlink="">
      <xdr:nvSpPr>
        <xdr:cNvPr id="661" name="楕円 660">
          <a:extLst>
            <a:ext uri="{FF2B5EF4-FFF2-40B4-BE49-F238E27FC236}">
              <a16:creationId xmlns:a16="http://schemas.microsoft.com/office/drawing/2014/main" id="{F8A288DD-C5C1-4AFD-A0E5-58593574AD26}"/>
            </a:ext>
          </a:extLst>
        </xdr:cNvPr>
        <xdr:cNvSpPr/>
      </xdr:nvSpPr>
      <xdr:spPr>
        <a:xfrm>
          <a:off x="14541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106135</xdr:rowOff>
    </xdr:from>
    <xdr:to>
      <xdr:col>81</xdr:col>
      <xdr:colOff>50800</xdr:colOff>
      <xdr:row>57</xdr:row>
      <xdr:rowOff>168184</xdr:rowOff>
    </xdr:to>
    <xdr:cxnSp macro="">
      <xdr:nvCxnSpPr>
        <xdr:cNvPr id="662" name="直線コネクタ 661">
          <a:extLst>
            <a:ext uri="{FF2B5EF4-FFF2-40B4-BE49-F238E27FC236}">
              <a16:creationId xmlns:a16="http://schemas.microsoft.com/office/drawing/2014/main" id="{9D0A8140-C4D1-4E50-AC6B-B91CC5658978}"/>
            </a:ext>
          </a:extLst>
        </xdr:cNvPr>
        <xdr:cNvCxnSpPr/>
      </xdr:nvCxnSpPr>
      <xdr:spPr>
        <a:xfrm>
          <a:off x="14592300" y="9878785"/>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161472</xdr:rowOff>
    </xdr:from>
    <xdr:to>
      <xdr:col>72</xdr:col>
      <xdr:colOff>38100</xdr:colOff>
      <xdr:row>57</xdr:row>
      <xdr:rowOff>91622</xdr:rowOff>
    </xdr:to>
    <xdr:sp macro="" textlink="">
      <xdr:nvSpPr>
        <xdr:cNvPr id="663" name="楕円 662">
          <a:extLst>
            <a:ext uri="{FF2B5EF4-FFF2-40B4-BE49-F238E27FC236}">
              <a16:creationId xmlns:a16="http://schemas.microsoft.com/office/drawing/2014/main" id="{C78610C7-B591-4367-878C-66640B25B1E2}"/>
            </a:ext>
          </a:extLst>
        </xdr:cNvPr>
        <xdr:cNvSpPr/>
      </xdr:nvSpPr>
      <xdr:spPr>
        <a:xfrm>
          <a:off x="13652500"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40822</xdr:rowOff>
    </xdr:from>
    <xdr:to>
      <xdr:col>76</xdr:col>
      <xdr:colOff>114300</xdr:colOff>
      <xdr:row>57</xdr:row>
      <xdr:rowOff>106135</xdr:rowOff>
    </xdr:to>
    <xdr:cxnSp macro="">
      <xdr:nvCxnSpPr>
        <xdr:cNvPr id="664" name="直線コネクタ 663">
          <a:extLst>
            <a:ext uri="{FF2B5EF4-FFF2-40B4-BE49-F238E27FC236}">
              <a16:creationId xmlns:a16="http://schemas.microsoft.com/office/drawing/2014/main" id="{38732F68-B1E8-4270-AF64-ACCFAE8DF668}"/>
            </a:ext>
          </a:extLst>
        </xdr:cNvPr>
        <xdr:cNvCxnSpPr/>
      </xdr:nvCxnSpPr>
      <xdr:spPr>
        <a:xfrm>
          <a:off x="13703300" y="9813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92891</xdr:rowOff>
    </xdr:from>
    <xdr:to>
      <xdr:col>67</xdr:col>
      <xdr:colOff>101600</xdr:colOff>
      <xdr:row>57</xdr:row>
      <xdr:rowOff>23041</xdr:rowOff>
    </xdr:to>
    <xdr:sp macro="" textlink="">
      <xdr:nvSpPr>
        <xdr:cNvPr id="665" name="楕円 664">
          <a:extLst>
            <a:ext uri="{FF2B5EF4-FFF2-40B4-BE49-F238E27FC236}">
              <a16:creationId xmlns:a16="http://schemas.microsoft.com/office/drawing/2014/main" id="{996F35A6-6DDE-4116-9B94-8AF1F072B5B4}"/>
            </a:ext>
          </a:extLst>
        </xdr:cNvPr>
        <xdr:cNvSpPr/>
      </xdr:nvSpPr>
      <xdr:spPr>
        <a:xfrm>
          <a:off x="12763500" y="96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143691</xdr:rowOff>
    </xdr:from>
    <xdr:to>
      <xdr:col>71</xdr:col>
      <xdr:colOff>177800</xdr:colOff>
      <xdr:row>57</xdr:row>
      <xdr:rowOff>40822</xdr:rowOff>
    </xdr:to>
    <xdr:cxnSp macro="">
      <xdr:nvCxnSpPr>
        <xdr:cNvPr id="666" name="直線コネクタ 665">
          <a:extLst>
            <a:ext uri="{FF2B5EF4-FFF2-40B4-BE49-F238E27FC236}">
              <a16:creationId xmlns:a16="http://schemas.microsoft.com/office/drawing/2014/main" id="{7DBA7C01-C57A-47BB-90A3-45678AC9A887}"/>
            </a:ext>
          </a:extLst>
        </xdr:cNvPr>
        <xdr:cNvCxnSpPr/>
      </xdr:nvCxnSpPr>
      <xdr:spPr>
        <a:xfrm>
          <a:off x="12814300" y="974489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46826</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57456987-D51F-4047-AFB3-719A59DE4E1A}"/>
            </a:ext>
          </a:extLst>
        </xdr:cNvPr>
        <xdr:cNvSpPr txBox="1"/>
      </xdr:nvSpPr>
      <xdr:spPr>
        <a:xfrm>
          <a:off x="152660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10903</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0D290F23-00AA-4E33-888B-8DCCB25197F9}"/>
            </a:ext>
          </a:extLst>
        </xdr:cNvPr>
        <xdr:cNvSpPr txBox="1"/>
      </xdr:nvSpPr>
      <xdr:spPr>
        <a:xfrm>
          <a:off x="14389744" y="1012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156227</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EF460B55-0A7F-495A-932F-41C036B0565F}"/>
            </a:ext>
          </a:extLst>
        </xdr:cNvPr>
        <xdr:cNvSpPr txBox="1"/>
      </xdr:nvSpPr>
      <xdr:spPr>
        <a:xfrm>
          <a:off x="13500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58255</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32C0F6BE-DD61-4AF1-840F-9A829AB94153}"/>
            </a:ext>
          </a:extLst>
        </xdr:cNvPr>
        <xdr:cNvSpPr txBox="1"/>
      </xdr:nvSpPr>
      <xdr:spPr>
        <a:xfrm>
          <a:off x="12611744" y="10002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64061</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B6FA9A84-6081-4FE9-89CB-16A7D4D997FC}"/>
            </a:ext>
          </a:extLst>
        </xdr:cNvPr>
        <xdr:cNvSpPr txBox="1"/>
      </xdr:nvSpPr>
      <xdr:spPr>
        <a:xfrm>
          <a:off x="152660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2012</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6504F25B-A565-45AC-82AF-38ACE85027D2}"/>
            </a:ext>
          </a:extLst>
        </xdr:cNvPr>
        <xdr:cNvSpPr txBox="1"/>
      </xdr:nvSpPr>
      <xdr:spPr>
        <a:xfrm>
          <a:off x="143897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108149</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A0F82936-B4EC-4F45-90F0-FA5B37367DEB}"/>
            </a:ext>
          </a:extLst>
        </xdr:cNvPr>
        <xdr:cNvSpPr txBox="1"/>
      </xdr:nvSpPr>
      <xdr:spPr>
        <a:xfrm>
          <a:off x="13500744" y="953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39568</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4914DD10-0A55-461A-902F-0D833CC3B3BB}"/>
            </a:ext>
          </a:extLst>
        </xdr:cNvPr>
        <xdr:cNvSpPr txBox="1"/>
      </xdr:nvSpPr>
      <xdr:spPr>
        <a:xfrm>
          <a:off x="12611744" y="946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9B5065E8-3F72-4CEB-88B0-FAF63918FBA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0243FB49-0A36-434B-8224-AB26B85270D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462CFE79-E486-47F6-B1D5-71FF94AA148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3F51849D-EBEA-4318-8454-1B4DCCD8B19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C97B5AFC-3431-456E-B9BF-27A168C3358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EBECDC29-F14D-44A4-A71A-7AE57E69290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08167A4C-C780-4E3F-88FB-8F7F113A9B2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AE1D4F9B-A2CA-4E92-8FD3-D575372CF9F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449D03B6-C586-4A80-8779-09007082241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B3253796-98E7-4DB6-B0EA-5EB75A19E13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FA0E64AC-395D-4D47-87FA-CB53CD066FF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0CD26C94-FA69-4D9E-A2FC-3D10AAE2AA2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3BF6CE3D-966D-47F7-8E02-7E7BCB0E0D5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FFDE213C-6596-4B35-8860-A7F8D13ADE6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600605CA-C9E9-4508-B280-468232DC068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75B94A44-44AC-46EF-8B09-F64C3B993D6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BB67C452-744E-4F1F-8228-06DC8F2A78A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0F39338F-AD78-4AF7-B0D0-CEE57DB7FDC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976EC6D3-56EF-4670-BA45-1C8A2682CFC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2AEC13C8-3C2C-4768-AB73-C66C4AFBC31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5CC3AB2C-0969-4663-99A4-991D58E47EC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5B7ADD13-C79E-46AA-A16E-096388215D5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D491AFC1-46B0-4395-941E-3BC01743842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95250</xdr:rowOff>
    </xdr:from>
    <xdr:to>
      <xdr:col>116</xdr:col>
      <xdr:colOff>62864</xdr:colOff>
      <xdr:row>63</xdr:row>
      <xdr:rowOff>95250</xdr:rowOff>
    </xdr:to>
    <xdr:cxnSp macro="">
      <xdr:nvCxnSpPr>
        <xdr:cNvPr id="698" name="直線コネクタ 697">
          <a:extLst>
            <a:ext uri="{FF2B5EF4-FFF2-40B4-BE49-F238E27FC236}">
              <a16:creationId xmlns:a16="http://schemas.microsoft.com/office/drawing/2014/main" id="{1D728481-DAEE-4046-B788-FE3140D92E95}"/>
            </a:ext>
          </a:extLst>
        </xdr:cNvPr>
        <xdr:cNvCxnSpPr/>
      </xdr:nvCxnSpPr>
      <xdr:spPr>
        <a:xfrm flipV="1">
          <a:off x="22160864" y="952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99077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597ED5F3-320C-4C4C-9F2F-749C9AD5FC91}"/>
            </a:ext>
          </a:extLst>
        </xdr:cNvPr>
        <xdr:cNvSpPr txBox="1"/>
      </xdr:nvSpPr>
      <xdr:spPr>
        <a:xfrm>
          <a:off x="221996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95250</xdr:rowOff>
    </xdr:from>
    <xdr:to>
      <xdr:col>116</xdr:col>
      <xdr:colOff>152400</xdr:colOff>
      <xdr:row>63</xdr:row>
      <xdr:rowOff>95250</xdr:rowOff>
    </xdr:to>
    <xdr:cxnSp macro="">
      <xdr:nvCxnSpPr>
        <xdr:cNvPr id="700" name="直線コネクタ 699">
          <a:extLst>
            <a:ext uri="{FF2B5EF4-FFF2-40B4-BE49-F238E27FC236}">
              <a16:creationId xmlns:a16="http://schemas.microsoft.com/office/drawing/2014/main" id="{49898462-FA09-49A9-A9F1-AA2FD3B77ABB}"/>
            </a:ext>
          </a:extLst>
        </xdr:cNvPr>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41927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FE38AD20-5631-47BA-A94E-6D7A694FEC79}"/>
            </a:ext>
          </a:extLst>
        </xdr:cNvPr>
        <xdr:cNvSpPr txBox="1"/>
      </xdr:nvSpPr>
      <xdr:spPr>
        <a:xfrm>
          <a:off x="22199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95250</xdr:rowOff>
    </xdr:from>
    <xdr:to>
      <xdr:col>116</xdr:col>
      <xdr:colOff>152400</xdr:colOff>
      <xdr:row>55</xdr:row>
      <xdr:rowOff>95250</xdr:rowOff>
    </xdr:to>
    <xdr:cxnSp macro="">
      <xdr:nvCxnSpPr>
        <xdr:cNvPr id="702" name="直線コネクタ 701">
          <a:extLst>
            <a:ext uri="{FF2B5EF4-FFF2-40B4-BE49-F238E27FC236}">
              <a16:creationId xmlns:a16="http://schemas.microsoft.com/office/drawing/2014/main" id="{E988E0DF-DE29-497C-8B34-7ADE14D68945}"/>
            </a:ext>
          </a:extLst>
        </xdr:cNvPr>
        <xdr:cNvCxnSpPr/>
      </xdr:nvCxnSpPr>
      <xdr:spPr>
        <a:xfrm>
          <a:off x="22072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543FB182-6426-4CD5-8B0C-35707D76F88B}"/>
            </a:ext>
          </a:extLst>
        </xdr:cNvPr>
        <xdr:cNvSpPr txBox="1"/>
      </xdr:nvSpPr>
      <xdr:spPr>
        <a:xfrm>
          <a:off x="221996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4" name="フローチャート: 判断 703">
          <a:extLst>
            <a:ext uri="{FF2B5EF4-FFF2-40B4-BE49-F238E27FC236}">
              <a16:creationId xmlns:a16="http://schemas.microsoft.com/office/drawing/2014/main" id="{8EA0DB64-3CC9-4892-8D17-A699FD74F156}"/>
            </a:ext>
          </a:extLst>
        </xdr:cNvPr>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5" name="フローチャート: 判断 704">
          <a:extLst>
            <a:ext uri="{FF2B5EF4-FFF2-40B4-BE49-F238E27FC236}">
              <a16:creationId xmlns:a16="http://schemas.microsoft.com/office/drawing/2014/main" id="{78A5AABE-9B33-4089-9C1B-C03EAB387913}"/>
            </a:ext>
          </a:extLst>
        </xdr:cNvPr>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6" name="フローチャート: 判断 705">
          <a:extLst>
            <a:ext uri="{FF2B5EF4-FFF2-40B4-BE49-F238E27FC236}">
              <a16:creationId xmlns:a16="http://schemas.microsoft.com/office/drawing/2014/main" id="{C35353E4-C74E-4BEC-BE08-A1C517633737}"/>
            </a:ext>
          </a:extLst>
        </xdr:cNvPr>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7" name="フローチャート: 判断 706">
          <a:extLst>
            <a:ext uri="{FF2B5EF4-FFF2-40B4-BE49-F238E27FC236}">
              <a16:creationId xmlns:a16="http://schemas.microsoft.com/office/drawing/2014/main" id="{98134674-A7E8-44BF-A1AB-64882E4697FD}"/>
            </a:ext>
          </a:extLst>
        </xdr:cNvPr>
        <xdr:cNvSpPr/>
      </xdr:nvSpPr>
      <xdr:spPr>
        <a:xfrm>
          <a:off x="19494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8" name="フローチャート: 判断 707">
          <a:extLst>
            <a:ext uri="{FF2B5EF4-FFF2-40B4-BE49-F238E27FC236}">
              <a16:creationId xmlns:a16="http://schemas.microsoft.com/office/drawing/2014/main" id="{F523F242-5C52-4488-94D0-F414966038B5}"/>
            </a:ext>
          </a:extLst>
        </xdr:cNvPr>
        <xdr:cNvSpPr/>
      </xdr:nvSpPr>
      <xdr:spPr>
        <a:xfrm>
          <a:off x="18605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EBECEB0A-EDBF-49F4-8240-8E059C48BC1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5FC6B0DC-EAD4-4CA2-9611-B9E9A293EA7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D656BE01-5EC6-4236-ADDB-F6A43771EA6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EA89C1B2-E149-43FB-A9EB-A75231F2160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BB522A87-D707-4EBE-A536-468DE0571B7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714" name="楕円 713">
          <a:extLst>
            <a:ext uri="{FF2B5EF4-FFF2-40B4-BE49-F238E27FC236}">
              <a16:creationId xmlns:a16="http://schemas.microsoft.com/office/drawing/2014/main" id="{DCA8FA76-6D20-4C4D-BF16-962798D6F18D}"/>
            </a:ext>
          </a:extLst>
        </xdr:cNvPr>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3827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99D307E7-93AB-4573-9645-91DBF23C027A}"/>
            </a:ext>
          </a:extLst>
        </xdr:cNvPr>
        <xdr:cNvSpPr txBox="1"/>
      </xdr:nvSpPr>
      <xdr:spPr>
        <a:xfrm>
          <a:off x="221996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716" name="楕円 715">
          <a:extLst>
            <a:ext uri="{FF2B5EF4-FFF2-40B4-BE49-F238E27FC236}">
              <a16:creationId xmlns:a16="http://schemas.microsoft.com/office/drawing/2014/main" id="{A8A75707-0F74-475C-B71A-A03E4C6D1C0B}"/>
            </a:ext>
          </a:extLst>
        </xdr:cNvPr>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76200</xdr:rowOff>
    </xdr:to>
    <xdr:cxnSp macro="">
      <xdr:nvCxnSpPr>
        <xdr:cNvPr id="717" name="直線コネクタ 716">
          <a:extLst>
            <a:ext uri="{FF2B5EF4-FFF2-40B4-BE49-F238E27FC236}">
              <a16:creationId xmlns:a16="http://schemas.microsoft.com/office/drawing/2014/main" id="{8511E67D-79E3-4BA1-BB7B-F84D5A52A969}"/>
            </a:ext>
          </a:extLst>
        </xdr:cNvPr>
        <xdr:cNvCxnSpPr/>
      </xdr:nvCxnSpPr>
      <xdr:spPr>
        <a:xfrm>
          <a:off x="21323300" y="1070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25400</xdr:rowOff>
    </xdr:from>
    <xdr:to>
      <xdr:col>107</xdr:col>
      <xdr:colOff>101600</xdr:colOff>
      <xdr:row>62</xdr:row>
      <xdr:rowOff>127000</xdr:rowOff>
    </xdr:to>
    <xdr:sp macro="" textlink="">
      <xdr:nvSpPr>
        <xdr:cNvPr id="718" name="楕円 717">
          <a:extLst>
            <a:ext uri="{FF2B5EF4-FFF2-40B4-BE49-F238E27FC236}">
              <a16:creationId xmlns:a16="http://schemas.microsoft.com/office/drawing/2014/main" id="{2E4EA224-8631-401D-8CFF-9C9A500CFA72}"/>
            </a:ext>
          </a:extLst>
        </xdr:cNvPr>
        <xdr:cNvSpPr/>
      </xdr:nvSpPr>
      <xdr:spPr>
        <a:xfrm>
          <a:off x="2038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62</xdr:row>
      <xdr:rowOff>76200</xdr:rowOff>
    </xdr:to>
    <xdr:cxnSp macro="">
      <xdr:nvCxnSpPr>
        <xdr:cNvPr id="719" name="直線コネクタ 718">
          <a:extLst>
            <a:ext uri="{FF2B5EF4-FFF2-40B4-BE49-F238E27FC236}">
              <a16:creationId xmlns:a16="http://schemas.microsoft.com/office/drawing/2014/main" id="{7D740F20-A830-4BEB-A023-886ED5C086DD}"/>
            </a:ext>
          </a:extLst>
        </xdr:cNvPr>
        <xdr:cNvCxnSpPr/>
      </xdr:nvCxnSpPr>
      <xdr:spPr>
        <a:xfrm>
          <a:off x="20434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720" name="楕円 719">
          <a:extLst>
            <a:ext uri="{FF2B5EF4-FFF2-40B4-BE49-F238E27FC236}">
              <a16:creationId xmlns:a16="http://schemas.microsoft.com/office/drawing/2014/main" id="{CCE38B3E-1A7B-443E-AD99-D40F6BF2FD1E}"/>
            </a:ext>
          </a:extLst>
        </xdr:cNvPr>
        <xdr:cNvSpPr/>
      </xdr:nvSpPr>
      <xdr:spPr>
        <a:xfrm>
          <a:off x="19494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76200</xdr:rowOff>
    </xdr:from>
    <xdr:to>
      <xdr:col>107</xdr:col>
      <xdr:colOff>50800</xdr:colOff>
      <xdr:row>62</xdr:row>
      <xdr:rowOff>76200</xdr:rowOff>
    </xdr:to>
    <xdr:cxnSp macro="">
      <xdr:nvCxnSpPr>
        <xdr:cNvPr id="721" name="直線コネクタ 720">
          <a:extLst>
            <a:ext uri="{FF2B5EF4-FFF2-40B4-BE49-F238E27FC236}">
              <a16:creationId xmlns:a16="http://schemas.microsoft.com/office/drawing/2014/main" id="{1498CEC2-ED94-46CA-953C-218391460E71}"/>
            </a:ext>
          </a:extLst>
        </xdr:cNvPr>
        <xdr:cNvCxnSpPr/>
      </xdr:nvCxnSpPr>
      <xdr:spPr>
        <a:xfrm>
          <a:off x="19545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25400</xdr:rowOff>
    </xdr:from>
    <xdr:to>
      <xdr:col>98</xdr:col>
      <xdr:colOff>38100</xdr:colOff>
      <xdr:row>62</xdr:row>
      <xdr:rowOff>127000</xdr:rowOff>
    </xdr:to>
    <xdr:sp macro="" textlink="">
      <xdr:nvSpPr>
        <xdr:cNvPr id="722" name="楕円 721">
          <a:extLst>
            <a:ext uri="{FF2B5EF4-FFF2-40B4-BE49-F238E27FC236}">
              <a16:creationId xmlns:a16="http://schemas.microsoft.com/office/drawing/2014/main" id="{1210D623-75A9-4D48-B706-77260A189881}"/>
            </a:ext>
          </a:extLst>
        </xdr:cNvPr>
        <xdr:cNvSpPr/>
      </xdr:nvSpPr>
      <xdr:spPr>
        <a:xfrm>
          <a:off x="18605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76200</xdr:rowOff>
    </xdr:from>
    <xdr:to>
      <xdr:col>102</xdr:col>
      <xdr:colOff>114300</xdr:colOff>
      <xdr:row>62</xdr:row>
      <xdr:rowOff>76200</xdr:rowOff>
    </xdr:to>
    <xdr:cxnSp macro="">
      <xdr:nvCxnSpPr>
        <xdr:cNvPr id="723" name="直線コネクタ 722">
          <a:extLst>
            <a:ext uri="{FF2B5EF4-FFF2-40B4-BE49-F238E27FC236}">
              <a16:creationId xmlns:a16="http://schemas.microsoft.com/office/drawing/2014/main" id="{5A6AB14C-23FA-478D-A8CD-E80CDA693D90}"/>
            </a:ext>
          </a:extLst>
        </xdr:cNvPr>
        <xdr:cNvCxnSpPr/>
      </xdr:nvCxnSpPr>
      <xdr:spPr>
        <a:xfrm>
          <a:off x="18656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4" name="n_1aveValue【保健センター・保健所】&#10;一人当たり面積">
          <a:extLst>
            <a:ext uri="{FF2B5EF4-FFF2-40B4-BE49-F238E27FC236}">
              <a16:creationId xmlns:a16="http://schemas.microsoft.com/office/drawing/2014/main" id="{8DD809B3-C376-43FE-9F3F-95488DDEE90A}"/>
            </a:ext>
          </a:extLst>
        </xdr:cNvPr>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5" name="n_2aveValue【保健センター・保健所】&#10;一人当たり面積">
          <a:extLst>
            <a:ext uri="{FF2B5EF4-FFF2-40B4-BE49-F238E27FC236}">
              <a16:creationId xmlns:a16="http://schemas.microsoft.com/office/drawing/2014/main" id="{3FF9A09C-FD23-4099-86A4-894DA7548317}"/>
            </a:ext>
          </a:extLst>
        </xdr:cNvPr>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6" name="n_3aveValue【保健センター・保健所】&#10;一人当たり面積">
          <a:extLst>
            <a:ext uri="{FF2B5EF4-FFF2-40B4-BE49-F238E27FC236}">
              <a16:creationId xmlns:a16="http://schemas.microsoft.com/office/drawing/2014/main" id="{9835EC8D-B74B-4F9A-AA74-B2C53A2D3BE1}"/>
            </a:ext>
          </a:extLst>
        </xdr:cNvPr>
        <xdr:cNvSpPr txBox="1"/>
      </xdr:nvSpPr>
      <xdr:spPr>
        <a:xfrm>
          <a:off x="19310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727" name="n_4aveValue【保健センター・保健所】&#10;一人当たり面積">
          <a:extLst>
            <a:ext uri="{FF2B5EF4-FFF2-40B4-BE49-F238E27FC236}">
              <a16:creationId xmlns:a16="http://schemas.microsoft.com/office/drawing/2014/main" id="{49AEF96A-9A7F-4C66-9B7D-8649FBF937CA}"/>
            </a:ext>
          </a:extLst>
        </xdr:cNvPr>
        <xdr:cNvSpPr txBox="1"/>
      </xdr:nvSpPr>
      <xdr:spPr>
        <a:xfrm>
          <a:off x="18421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118127</xdr:rowOff>
    </xdr:from>
    <xdr:ext cx="469744" cy="259045"/>
    <xdr:sp macro="" textlink="">
      <xdr:nvSpPr>
        <xdr:cNvPr id="728" name="n_1mainValue【保健センター・保健所】&#10;一人当たり面積">
          <a:extLst>
            <a:ext uri="{FF2B5EF4-FFF2-40B4-BE49-F238E27FC236}">
              <a16:creationId xmlns:a16="http://schemas.microsoft.com/office/drawing/2014/main" id="{09A76C10-1611-44A7-8262-2F95BE2CE4F6}"/>
            </a:ext>
          </a:extLst>
        </xdr:cNvPr>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729" name="n_2mainValue【保健センター・保健所】&#10;一人当たり面積">
          <a:extLst>
            <a:ext uri="{FF2B5EF4-FFF2-40B4-BE49-F238E27FC236}">
              <a16:creationId xmlns:a16="http://schemas.microsoft.com/office/drawing/2014/main" id="{4502674A-4BF0-43F7-8CA4-2A07F0807AE7}"/>
            </a:ext>
          </a:extLst>
        </xdr:cNvPr>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118127</xdr:rowOff>
    </xdr:from>
    <xdr:ext cx="469744" cy="259045"/>
    <xdr:sp macro="" textlink="">
      <xdr:nvSpPr>
        <xdr:cNvPr id="730" name="n_3mainValue【保健センター・保健所】&#10;一人当たり面積">
          <a:extLst>
            <a:ext uri="{FF2B5EF4-FFF2-40B4-BE49-F238E27FC236}">
              <a16:creationId xmlns:a16="http://schemas.microsoft.com/office/drawing/2014/main" id="{60981382-268F-4243-88F9-45697F38D3F0}"/>
            </a:ext>
          </a:extLst>
        </xdr:cNvPr>
        <xdr:cNvSpPr txBox="1"/>
      </xdr:nvSpPr>
      <xdr:spPr>
        <a:xfrm>
          <a:off x="19310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118127</xdr:rowOff>
    </xdr:from>
    <xdr:ext cx="469744" cy="259045"/>
    <xdr:sp macro="" textlink="">
      <xdr:nvSpPr>
        <xdr:cNvPr id="731" name="n_4mainValue【保健センター・保健所】&#10;一人当たり面積">
          <a:extLst>
            <a:ext uri="{FF2B5EF4-FFF2-40B4-BE49-F238E27FC236}">
              <a16:creationId xmlns:a16="http://schemas.microsoft.com/office/drawing/2014/main" id="{E9036E40-11CA-46AD-9973-855A91457636}"/>
            </a:ext>
          </a:extLst>
        </xdr:cNvPr>
        <xdr:cNvSpPr txBox="1"/>
      </xdr:nvSpPr>
      <xdr:spPr>
        <a:xfrm>
          <a:off x="18421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49160364-3E1B-4AE2-B28E-CE1D20EB6B9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61A7213A-DA03-412D-AAF6-1893E459AB0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5E59AD2D-466F-462A-9CF0-5744CC405AB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F30A2D62-AC01-4A98-B31C-8449BB1FCDF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B62D2536-110B-4C9F-9090-2B760A32285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6C414013-CF4A-46AC-B896-436969A60D4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9E4EE09F-CB5B-4241-BF7E-536574206DA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D03223EB-DC19-48C0-8976-DB3B3AAF478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3CED2D66-6B15-4929-84C3-5CA56129440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A0212D53-05B7-4254-993B-90051DFE869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2" name="テキスト ボックス 741">
          <a:extLst>
            <a:ext uri="{FF2B5EF4-FFF2-40B4-BE49-F238E27FC236}">
              <a16:creationId xmlns:a16="http://schemas.microsoft.com/office/drawing/2014/main" id="{01C05BA7-3803-41EE-BCD5-5AA4BFB2CC98}"/>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0931D397-169B-4573-BE1D-08855F3AB2F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4" name="テキスト ボックス 743">
          <a:extLst>
            <a:ext uri="{FF2B5EF4-FFF2-40B4-BE49-F238E27FC236}">
              <a16:creationId xmlns:a16="http://schemas.microsoft.com/office/drawing/2014/main" id="{A8085346-F7EF-4A13-916B-413ABB723093}"/>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2137FCE1-0AC3-411B-9AD9-E21AE9A60BD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F905A23C-7640-4681-BE6D-EA144522DB0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AC13C8A6-659A-4286-BFA3-0AF1F4139AD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259EE437-F638-43C3-A4CF-62A1E4B0B69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E8F7DD67-03DA-4799-B840-1EB05A9BA29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421BC3CE-72F2-4CB1-9906-2382579C799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7932D60B-E6CF-4E99-940E-A6E6EE352D8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C783E9A9-8690-487D-9563-5F8B5F22749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9EE71245-5332-443F-847A-07964863CEA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4" name="テキスト ボックス 753">
          <a:extLst>
            <a:ext uri="{FF2B5EF4-FFF2-40B4-BE49-F238E27FC236}">
              <a16:creationId xmlns:a16="http://schemas.microsoft.com/office/drawing/2014/main" id="{0B397894-44C2-4CE0-83D4-81E4FC14795A}"/>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49BBAEED-885A-4DB8-83B9-E7F153E940C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85</xdr:row>
      <xdr:rowOff>83820</xdr:rowOff>
    </xdr:to>
    <xdr:cxnSp macro="">
      <xdr:nvCxnSpPr>
        <xdr:cNvPr id="756" name="直線コネクタ 755">
          <a:extLst>
            <a:ext uri="{FF2B5EF4-FFF2-40B4-BE49-F238E27FC236}">
              <a16:creationId xmlns:a16="http://schemas.microsoft.com/office/drawing/2014/main" id="{20D5233D-FBA3-4D91-A593-A7B84C26FC36}"/>
            </a:ext>
          </a:extLst>
        </xdr:cNvPr>
        <xdr:cNvCxnSpPr/>
      </xdr:nvCxnSpPr>
      <xdr:spPr>
        <a:xfrm flipV="1">
          <a:off x="16318864" y="13243561"/>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87647</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6C92B454-1992-400B-A865-05FDD5E7B438}"/>
            </a:ext>
          </a:extLst>
        </xdr:cNvPr>
        <xdr:cNvSpPr txBox="1"/>
      </xdr:nvSpPr>
      <xdr:spPr>
        <a:xfrm>
          <a:off x="163576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83820</xdr:rowOff>
    </xdr:from>
    <xdr:to>
      <xdr:col>86</xdr:col>
      <xdr:colOff>25400</xdr:colOff>
      <xdr:row>85</xdr:row>
      <xdr:rowOff>83820</xdr:rowOff>
    </xdr:to>
    <xdr:cxnSp macro="">
      <xdr:nvCxnSpPr>
        <xdr:cNvPr id="758" name="直線コネクタ 757">
          <a:extLst>
            <a:ext uri="{FF2B5EF4-FFF2-40B4-BE49-F238E27FC236}">
              <a16:creationId xmlns:a16="http://schemas.microsoft.com/office/drawing/2014/main" id="{FEF79435-5E99-4C6D-935F-A1467AE9B50E}"/>
            </a:ext>
          </a:extLst>
        </xdr:cNvPr>
        <xdr:cNvCxnSpPr/>
      </xdr:nvCxnSpPr>
      <xdr:spPr>
        <a:xfrm>
          <a:off x="16230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443F1F62-CB3F-4E12-BCE1-78D1ABF0598B}"/>
            </a:ext>
          </a:extLst>
        </xdr:cNvPr>
        <xdr:cNvSpPr txBox="1"/>
      </xdr:nvSpPr>
      <xdr:spPr>
        <a:xfrm>
          <a:off x="16357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760" name="直線コネクタ 759">
          <a:extLst>
            <a:ext uri="{FF2B5EF4-FFF2-40B4-BE49-F238E27FC236}">
              <a16:creationId xmlns:a16="http://schemas.microsoft.com/office/drawing/2014/main" id="{5505CAD5-1E53-426F-AC49-5019EDA13822}"/>
            </a:ext>
          </a:extLst>
        </xdr:cNvPr>
        <xdr:cNvCxnSpPr/>
      </xdr:nvCxnSpPr>
      <xdr:spPr>
        <a:xfrm>
          <a:off x="16230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ED7ACE4E-941D-4F85-A6D2-5B8F3891A0F7}"/>
            </a:ext>
          </a:extLst>
        </xdr:cNvPr>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62" name="フローチャート: 判断 761">
          <a:extLst>
            <a:ext uri="{FF2B5EF4-FFF2-40B4-BE49-F238E27FC236}">
              <a16:creationId xmlns:a16="http://schemas.microsoft.com/office/drawing/2014/main" id="{6181CD61-75F9-4CC6-89FF-625E54C6B6A0}"/>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763" name="フローチャート: 判断 762">
          <a:extLst>
            <a:ext uri="{FF2B5EF4-FFF2-40B4-BE49-F238E27FC236}">
              <a16:creationId xmlns:a16="http://schemas.microsoft.com/office/drawing/2014/main" id="{40C336D5-624C-4AFB-B087-4F8CFE9F5ABE}"/>
            </a:ext>
          </a:extLst>
        </xdr:cNvPr>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36830</xdr:rowOff>
    </xdr:from>
    <xdr:to>
      <xdr:col>76</xdr:col>
      <xdr:colOff>165100</xdr:colOff>
      <xdr:row>81</xdr:row>
      <xdr:rowOff>138430</xdr:rowOff>
    </xdr:to>
    <xdr:sp macro="" textlink="">
      <xdr:nvSpPr>
        <xdr:cNvPr id="764" name="フローチャート: 判断 763">
          <a:extLst>
            <a:ext uri="{FF2B5EF4-FFF2-40B4-BE49-F238E27FC236}">
              <a16:creationId xmlns:a16="http://schemas.microsoft.com/office/drawing/2014/main" id="{0EBB391A-98C9-4CA8-B9F2-32C9260070D1}"/>
            </a:ext>
          </a:extLst>
        </xdr:cNvPr>
        <xdr:cNvSpPr/>
      </xdr:nvSpPr>
      <xdr:spPr>
        <a:xfrm>
          <a:off x="14541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154939</xdr:rowOff>
    </xdr:from>
    <xdr:to>
      <xdr:col>72</xdr:col>
      <xdr:colOff>38100</xdr:colOff>
      <xdr:row>81</xdr:row>
      <xdr:rowOff>85089</xdr:rowOff>
    </xdr:to>
    <xdr:sp macro="" textlink="">
      <xdr:nvSpPr>
        <xdr:cNvPr id="765" name="フローチャート: 判断 764">
          <a:extLst>
            <a:ext uri="{FF2B5EF4-FFF2-40B4-BE49-F238E27FC236}">
              <a16:creationId xmlns:a16="http://schemas.microsoft.com/office/drawing/2014/main" id="{7C6527AE-A71A-4736-B143-202D8741676E}"/>
            </a:ext>
          </a:extLst>
        </xdr:cNvPr>
        <xdr:cNvSpPr/>
      </xdr:nvSpPr>
      <xdr:spPr>
        <a:xfrm>
          <a:off x="136525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128270</xdr:rowOff>
    </xdr:from>
    <xdr:to>
      <xdr:col>67</xdr:col>
      <xdr:colOff>101600</xdr:colOff>
      <xdr:row>81</xdr:row>
      <xdr:rowOff>58420</xdr:rowOff>
    </xdr:to>
    <xdr:sp macro="" textlink="">
      <xdr:nvSpPr>
        <xdr:cNvPr id="766" name="フローチャート: 判断 765">
          <a:extLst>
            <a:ext uri="{FF2B5EF4-FFF2-40B4-BE49-F238E27FC236}">
              <a16:creationId xmlns:a16="http://schemas.microsoft.com/office/drawing/2014/main" id="{C4234643-5A5C-4F36-9DEF-D6BA3215F2CF}"/>
            </a:ext>
          </a:extLst>
        </xdr:cNvPr>
        <xdr:cNvSpPr/>
      </xdr:nvSpPr>
      <xdr:spPr>
        <a:xfrm>
          <a:off x="12763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F4E94512-ADA2-4628-8BC2-B92219AFA2A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9C6F315F-1EC3-4F3D-8006-8FE9781300A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3975BB69-7D96-45A7-A791-F9546E97C6A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D163B0C8-3A4C-474C-A04C-08A58BA296E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E19AC63B-2BE3-41BD-8F83-7DFF5888BEA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55880</xdr:rowOff>
    </xdr:from>
    <xdr:to>
      <xdr:col>85</xdr:col>
      <xdr:colOff>177800</xdr:colOff>
      <xdr:row>83</xdr:row>
      <xdr:rowOff>157480</xdr:rowOff>
    </xdr:to>
    <xdr:sp macro="" textlink="">
      <xdr:nvSpPr>
        <xdr:cNvPr id="772" name="楕円 771">
          <a:extLst>
            <a:ext uri="{FF2B5EF4-FFF2-40B4-BE49-F238E27FC236}">
              <a16:creationId xmlns:a16="http://schemas.microsoft.com/office/drawing/2014/main" id="{1AE8A848-F3A9-4DF7-83BB-F78AA096A210}"/>
            </a:ext>
          </a:extLst>
        </xdr:cNvPr>
        <xdr:cNvSpPr/>
      </xdr:nvSpPr>
      <xdr:spPr>
        <a:xfrm>
          <a:off x="16268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34307</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4C9198F9-FB6C-4791-90B6-812ECA675287}"/>
            </a:ext>
          </a:extLst>
        </xdr:cNvPr>
        <xdr:cNvSpPr txBox="1"/>
      </xdr:nvSpPr>
      <xdr:spPr>
        <a:xfrm>
          <a:off x="16357600"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2539</xdr:rowOff>
    </xdr:from>
    <xdr:to>
      <xdr:col>81</xdr:col>
      <xdr:colOff>101600</xdr:colOff>
      <xdr:row>83</xdr:row>
      <xdr:rowOff>104139</xdr:rowOff>
    </xdr:to>
    <xdr:sp macro="" textlink="">
      <xdr:nvSpPr>
        <xdr:cNvPr id="774" name="楕円 773">
          <a:extLst>
            <a:ext uri="{FF2B5EF4-FFF2-40B4-BE49-F238E27FC236}">
              <a16:creationId xmlns:a16="http://schemas.microsoft.com/office/drawing/2014/main" id="{3C4547A5-278F-49FF-9882-71F7370B5CB7}"/>
            </a:ext>
          </a:extLst>
        </xdr:cNvPr>
        <xdr:cNvSpPr/>
      </xdr:nvSpPr>
      <xdr:spPr>
        <a:xfrm>
          <a:off x="15430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53339</xdr:rowOff>
    </xdr:from>
    <xdr:to>
      <xdr:col>85</xdr:col>
      <xdr:colOff>127000</xdr:colOff>
      <xdr:row>83</xdr:row>
      <xdr:rowOff>106680</xdr:rowOff>
    </xdr:to>
    <xdr:cxnSp macro="">
      <xdr:nvCxnSpPr>
        <xdr:cNvPr id="775" name="直線コネクタ 774">
          <a:extLst>
            <a:ext uri="{FF2B5EF4-FFF2-40B4-BE49-F238E27FC236}">
              <a16:creationId xmlns:a16="http://schemas.microsoft.com/office/drawing/2014/main" id="{025C24D4-E414-4B4C-B2F9-96F3A7AA7338}"/>
            </a:ext>
          </a:extLst>
        </xdr:cNvPr>
        <xdr:cNvCxnSpPr/>
      </xdr:nvCxnSpPr>
      <xdr:spPr>
        <a:xfrm>
          <a:off x="15481300" y="142836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13970</xdr:rowOff>
    </xdr:from>
    <xdr:to>
      <xdr:col>76</xdr:col>
      <xdr:colOff>165100</xdr:colOff>
      <xdr:row>83</xdr:row>
      <xdr:rowOff>115570</xdr:rowOff>
    </xdr:to>
    <xdr:sp macro="" textlink="">
      <xdr:nvSpPr>
        <xdr:cNvPr id="776" name="楕円 775">
          <a:extLst>
            <a:ext uri="{FF2B5EF4-FFF2-40B4-BE49-F238E27FC236}">
              <a16:creationId xmlns:a16="http://schemas.microsoft.com/office/drawing/2014/main" id="{338D76F1-87C8-47CF-82B4-9E0F32707102}"/>
            </a:ext>
          </a:extLst>
        </xdr:cNvPr>
        <xdr:cNvSpPr/>
      </xdr:nvSpPr>
      <xdr:spPr>
        <a:xfrm>
          <a:off x="14541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53339</xdr:rowOff>
    </xdr:from>
    <xdr:to>
      <xdr:col>81</xdr:col>
      <xdr:colOff>50800</xdr:colOff>
      <xdr:row>83</xdr:row>
      <xdr:rowOff>64770</xdr:rowOff>
    </xdr:to>
    <xdr:cxnSp macro="">
      <xdr:nvCxnSpPr>
        <xdr:cNvPr id="777" name="直線コネクタ 776">
          <a:extLst>
            <a:ext uri="{FF2B5EF4-FFF2-40B4-BE49-F238E27FC236}">
              <a16:creationId xmlns:a16="http://schemas.microsoft.com/office/drawing/2014/main" id="{55DC3126-882F-411A-8BCD-CEC238383328}"/>
            </a:ext>
          </a:extLst>
        </xdr:cNvPr>
        <xdr:cNvCxnSpPr/>
      </xdr:nvCxnSpPr>
      <xdr:spPr>
        <a:xfrm flipV="1">
          <a:off x="14592300" y="142836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109220</xdr:rowOff>
    </xdr:from>
    <xdr:to>
      <xdr:col>72</xdr:col>
      <xdr:colOff>38100</xdr:colOff>
      <xdr:row>83</xdr:row>
      <xdr:rowOff>39370</xdr:rowOff>
    </xdr:to>
    <xdr:sp macro="" textlink="">
      <xdr:nvSpPr>
        <xdr:cNvPr id="778" name="楕円 777">
          <a:extLst>
            <a:ext uri="{FF2B5EF4-FFF2-40B4-BE49-F238E27FC236}">
              <a16:creationId xmlns:a16="http://schemas.microsoft.com/office/drawing/2014/main" id="{D72FE790-3B31-4A46-8012-7C4F7757327C}"/>
            </a:ext>
          </a:extLst>
        </xdr:cNvPr>
        <xdr:cNvSpPr/>
      </xdr:nvSpPr>
      <xdr:spPr>
        <a:xfrm>
          <a:off x="13652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160020</xdr:rowOff>
    </xdr:from>
    <xdr:to>
      <xdr:col>76</xdr:col>
      <xdr:colOff>114300</xdr:colOff>
      <xdr:row>83</xdr:row>
      <xdr:rowOff>64770</xdr:rowOff>
    </xdr:to>
    <xdr:cxnSp macro="">
      <xdr:nvCxnSpPr>
        <xdr:cNvPr id="779" name="直線コネクタ 778">
          <a:extLst>
            <a:ext uri="{FF2B5EF4-FFF2-40B4-BE49-F238E27FC236}">
              <a16:creationId xmlns:a16="http://schemas.microsoft.com/office/drawing/2014/main" id="{D46C0358-1FD2-44B4-99B0-1EE35A460C7C}"/>
            </a:ext>
          </a:extLst>
        </xdr:cNvPr>
        <xdr:cNvCxnSpPr/>
      </xdr:nvCxnSpPr>
      <xdr:spPr>
        <a:xfrm>
          <a:off x="13703300" y="14218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132080</xdr:rowOff>
    </xdr:from>
    <xdr:to>
      <xdr:col>67</xdr:col>
      <xdr:colOff>101600</xdr:colOff>
      <xdr:row>83</xdr:row>
      <xdr:rowOff>62230</xdr:rowOff>
    </xdr:to>
    <xdr:sp macro="" textlink="">
      <xdr:nvSpPr>
        <xdr:cNvPr id="780" name="楕円 779">
          <a:extLst>
            <a:ext uri="{FF2B5EF4-FFF2-40B4-BE49-F238E27FC236}">
              <a16:creationId xmlns:a16="http://schemas.microsoft.com/office/drawing/2014/main" id="{57D461EB-E1E7-4905-ADFF-BFCEE01179DA}"/>
            </a:ext>
          </a:extLst>
        </xdr:cNvPr>
        <xdr:cNvSpPr/>
      </xdr:nvSpPr>
      <xdr:spPr>
        <a:xfrm>
          <a:off x="12763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160020</xdr:rowOff>
    </xdr:from>
    <xdr:to>
      <xdr:col>71</xdr:col>
      <xdr:colOff>177800</xdr:colOff>
      <xdr:row>83</xdr:row>
      <xdr:rowOff>11430</xdr:rowOff>
    </xdr:to>
    <xdr:cxnSp macro="">
      <xdr:nvCxnSpPr>
        <xdr:cNvPr id="781" name="直線コネクタ 780">
          <a:extLst>
            <a:ext uri="{FF2B5EF4-FFF2-40B4-BE49-F238E27FC236}">
              <a16:creationId xmlns:a16="http://schemas.microsoft.com/office/drawing/2014/main" id="{3F91DFFC-E00B-44DE-AAE6-5D9D0D74FB57}"/>
            </a:ext>
          </a:extLst>
        </xdr:cNvPr>
        <xdr:cNvCxnSpPr/>
      </xdr:nvCxnSpPr>
      <xdr:spPr>
        <a:xfrm flipV="1">
          <a:off x="12814300" y="14218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782" name="n_1aveValue【消防施設】&#10;有形固定資産減価償却率">
          <a:extLst>
            <a:ext uri="{FF2B5EF4-FFF2-40B4-BE49-F238E27FC236}">
              <a16:creationId xmlns:a16="http://schemas.microsoft.com/office/drawing/2014/main" id="{7140A590-20AF-461E-8786-D49BD33F43C1}"/>
            </a:ext>
          </a:extLst>
        </xdr:cNvPr>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154957</xdr:rowOff>
    </xdr:from>
    <xdr:ext cx="405111" cy="259045"/>
    <xdr:sp macro="" textlink="">
      <xdr:nvSpPr>
        <xdr:cNvPr id="783" name="n_2aveValue【消防施設】&#10;有形固定資産減価償却率">
          <a:extLst>
            <a:ext uri="{FF2B5EF4-FFF2-40B4-BE49-F238E27FC236}">
              <a16:creationId xmlns:a16="http://schemas.microsoft.com/office/drawing/2014/main" id="{A4163CB2-780C-4B72-9C36-3494E61A4E1F}"/>
            </a:ext>
          </a:extLst>
        </xdr:cNvPr>
        <xdr:cNvSpPr txBox="1"/>
      </xdr:nvSpPr>
      <xdr:spPr>
        <a:xfrm>
          <a:off x="14389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101616</xdr:rowOff>
    </xdr:from>
    <xdr:ext cx="405111" cy="259045"/>
    <xdr:sp macro="" textlink="">
      <xdr:nvSpPr>
        <xdr:cNvPr id="784" name="n_3aveValue【消防施設】&#10;有形固定資産減価償却率">
          <a:extLst>
            <a:ext uri="{FF2B5EF4-FFF2-40B4-BE49-F238E27FC236}">
              <a16:creationId xmlns:a16="http://schemas.microsoft.com/office/drawing/2014/main" id="{C197D56D-37FF-42D1-B81E-52D802610637}"/>
            </a:ext>
          </a:extLst>
        </xdr:cNvPr>
        <xdr:cNvSpPr txBox="1"/>
      </xdr:nvSpPr>
      <xdr:spPr>
        <a:xfrm>
          <a:off x="13500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74947</xdr:rowOff>
    </xdr:from>
    <xdr:ext cx="405111" cy="259045"/>
    <xdr:sp macro="" textlink="">
      <xdr:nvSpPr>
        <xdr:cNvPr id="785" name="n_4aveValue【消防施設】&#10;有形固定資産減価償却率">
          <a:extLst>
            <a:ext uri="{FF2B5EF4-FFF2-40B4-BE49-F238E27FC236}">
              <a16:creationId xmlns:a16="http://schemas.microsoft.com/office/drawing/2014/main" id="{9BBAD435-CBAB-4925-98E6-F798AA39CB89}"/>
            </a:ext>
          </a:extLst>
        </xdr:cNvPr>
        <xdr:cNvSpPr txBox="1"/>
      </xdr:nvSpPr>
      <xdr:spPr>
        <a:xfrm>
          <a:off x="12611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95266</xdr:rowOff>
    </xdr:from>
    <xdr:ext cx="405111" cy="259045"/>
    <xdr:sp macro="" textlink="">
      <xdr:nvSpPr>
        <xdr:cNvPr id="786" name="n_1mainValue【消防施設】&#10;有形固定資産減価償却率">
          <a:extLst>
            <a:ext uri="{FF2B5EF4-FFF2-40B4-BE49-F238E27FC236}">
              <a16:creationId xmlns:a16="http://schemas.microsoft.com/office/drawing/2014/main" id="{EC3EF51C-AC77-46AB-8074-189983B33ABC}"/>
            </a:ext>
          </a:extLst>
        </xdr:cNvPr>
        <xdr:cNvSpPr txBox="1"/>
      </xdr:nvSpPr>
      <xdr:spPr>
        <a:xfrm>
          <a:off x="152660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106697</xdr:rowOff>
    </xdr:from>
    <xdr:ext cx="405111" cy="259045"/>
    <xdr:sp macro="" textlink="">
      <xdr:nvSpPr>
        <xdr:cNvPr id="787" name="n_2mainValue【消防施設】&#10;有形固定資産減価償却率">
          <a:extLst>
            <a:ext uri="{FF2B5EF4-FFF2-40B4-BE49-F238E27FC236}">
              <a16:creationId xmlns:a16="http://schemas.microsoft.com/office/drawing/2014/main" id="{DF42682D-896E-4426-827F-786141482472}"/>
            </a:ext>
          </a:extLst>
        </xdr:cNvPr>
        <xdr:cNvSpPr txBox="1"/>
      </xdr:nvSpPr>
      <xdr:spPr>
        <a:xfrm>
          <a:off x="14389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30497</xdr:rowOff>
    </xdr:from>
    <xdr:ext cx="405111" cy="259045"/>
    <xdr:sp macro="" textlink="">
      <xdr:nvSpPr>
        <xdr:cNvPr id="788" name="n_3mainValue【消防施設】&#10;有形固定資産減価償却率">
          <a:extLst>
            <a:ext uri="{FF2B5EF4-FFF2-40B4-BE49-F238E27FC236}">
              <a16:creationId xmlns:a16="http://schemas.microsoft.com/office/drawing/2014/main" id="{64C66225-1B0E-49C8-8A7D-D75BDA3807EE}"/>
            </a:ext>
          </a:extLst>
        </xdr:cNvPr>
        <xdr:cNvSpPr txBox="1"/>
      </xdr:nvSpPr>
      <xdr:spPr>
        <a:xfrm>
          <a:off x="13500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53357</xdr:rowOff>
    </xdr:from>
    <xdr:ext cx="405111" cy="259045"/>
    <xdr:sp macro="" textlink="">
      <xdr:nvSpPr>
        <xdr:cNvPr id="789" name="n_4mainValue【消防施設】&#10;有形固定資産減価償却率">
          <a:extLst>
            <a:ext uri="{FF2B5EF4-FFF2-40B4-BE49-F238E27FC236}">
              <a16:creationId xmlns:a16="http://schemas.microsoft.com/office/drawing/2014/main" id="{27162475-5E5D-4C53-80E0-189806701111}"/>
            </a:ext>
          </a:extLst>
        </xdr:cNvPr>
        <xdr:cNvSpPr txBox="1"/>
      </xdr:nvSpPr>
      <xdr:spPr>
        <a:xfrm>
          <a:off x="12611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A2B6162A-CE89-42E8-8686-D32A225717D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558700C8-B9A7-4194-8087-605C8C5C36D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5152D943-1F64-423B-BA86-29DF46F99C5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5BD82E86-9991-41E7-BA95-7E514219142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2D7CB8A2-9209-438A-9B00-8D5C1237517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463A1090-B8DB-40C8-8DCE-AEE37920796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196016C0-AF14-4799-9A50-651D89A3AC5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223C2AF5-9B36-4D79-9E7E-00131E0E2B7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6DB5493C-8B55-42DC-8403-A4963075447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647A6B41-D175-4FFC-B0BB-C95BEF7D7ED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800" name="テキスト ボックス 799">
          <a:extLst>
            <a:ext uri="{FF2B5EF4-FFF2-40B4-BE49-F238E27FC236}">
              <a16:creationId xmlns:a16="http://schemas.microsoft.com/office/drawing/2014/main" id="{EE6F830E-7B01-4FFC-8BD0-71AA2A728DC2}"/>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801" name="直線コネクタ 800">
          <a:extLst>
            <a:ext uri="{FF2B5EF4-FFF2-40B4-BE49-F238E27FC236}">
              <a16:creationId xmlns:a16="http://schemas.microsoft.com/office/drawing/2014/main" id="{935DAE29-18C7-4A3E-B7C6-503EB7C8F2D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2" name="テキスト ボックス 801">
          <a:extLst>
            <a:ext uri="{FF2B5EF4-FFF2-40B4-BE49-F238E27FC236}">
              <a16:creationId xmlns:a16="http://schemas.microsoft.com/office/drawing/2014/main" id="{3FE9E949-542D-4D65-B69B-D9090D1DFE65}"/>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3" name="直線コネクタ 802">
          <a:extLst>
            <a:ext uri="{FF2B5EF4-FFF2-40B4-BE49-F238E27FC236}">
              <a16:creationId xmlns:a16="http://schemas.microsoft.com/office/drawing/2014/main" id="{0B358B01-CCD3-4A53-9134-E93A50027C0B}"/>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4" name="テキスト ボックス 803">
          <a:extLst>
            <a:ext uri="{FF2B5EF4-FFF2-40B4-BE49-F238E27FC236}">
              <a16:creationId xmlns:a16="http://schemas.microsoft.com/office/drawing/2014/main" id="{E5ED838D-7ECF-4F1D-8369-406A04E7FAE1}"/>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5" name="直線コネクタ 804">
          <a:extLst>
            <a:ext uri="{FF2B5EF4-FFF2-40B4-BE49-F238E27FC236}">
              <a16:creationId xmlns:a16="http://schemas.microsoft.com/office/drawing/2014/main" id="{A06F5C11-3DA9-48E5-AEB4-04824CA27727}"/>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6" name="テキスト ボックス 805">
          <a:extLst>
            <a:ext uri="{FF2B5EF4-FFF2-40B4-BE49-F238E27FC236}">
              <a16:creationId xmlns:a16="http://schemas.microsoft.com/office/drawing/2014/main" id="{72EE09A4-5CC7-4F9A-9C26-C100FAC2ADCA}"/>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7" name="直線コネクタ 806">
          <a:extLst>
            <a:ext uri="{FF2B5EF4-FFF2-40B4-BE49-F238E27FC236}">
              <a16:creationId xmlns:a16="http://schemas.microsoft.com/office/drawing/2014/main" id="{8DB70EA3-F3C6-4A79-9A81-376741D7BD49}"/>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8" name="テキスト ボックス 807">
          <a:extLst>
            <a:ext uri="{FF2B5EF4-FFF2-40B4-BE49-F238E27FC236}">
              <a16:creationId xmlns:a16="http://schemas.microsoft.com/office/drawing/2014/main" id="{AFAC2EAB-1DB8-4123-AAE3-03CEB365E941}"/>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9" name="直線コネクタ 808">
          <a:extLst>
            <a:ext uri="{FF2B5EF4-FFF2-40B4-BE49-F238E27FC236}">
              <a16:creationId xmlns:a16="http://schemas.microsoft.com/office/drawing/2014/main" id="{D169FEA3-D606-4755-9F37-C90C0BACC13B}"/>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10" name="テキスト ボックス 809">
          <a:extLst>
            <a:ext uri="{FF2B5EF4-FFF2-40B4-BE49-F238E27FC236}">
              <a16:creationId xmlns:a16="http://schemas.microsoft.com/office/drawing/2014/main" id="{5733B211-6E6B-4889-85DE-9CDDCF5DC3A4}"/>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1" name="直線コネクタ 810">
          <a:extLst>
            <a:ext uri="{FF2B5EF4-FFF2-40B4-BE49-F238E27FC236}">
              <a16:creationId xmlns:a16="http://schemas.microsoft.com/office/drawing/2014/main" id="{FA1DFE75-9D89-4BDE-B8DD-59B3FA408887}"/>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2" name="テキスト ボックス 811">
          <a:extLst>
            <a:ext uri="{FF2B5EF4-FFF2-40B4-BE49-F238E27FC236}">
              <a16:creationId xmlns:a16="http://schemas.microsoft.com/office/drawing/2014/main" id="{90B027B0-A7DF-420F-BF1B-A40554528A5B}"/>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3" name="直線コネクタ 812">
          <a:extLst>
            <a:ext uri="{FF2B5EF4-FFF2-40B4-BE49-F238E27FC236}">
              <a16:creationId xmlns:a16="http://schemas.microsoft.com/office/drawing/2014/main" id="{15091B27-0888-4BC8-8806-9898B2FCD3C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4" name="テキスト ボックス 813">
          <a:extLst>
            <a:ext uri="{FF2B5EF4-FFF2-40B4-BE49-F238E27FC236}">
              <a16:creationId xmlns:a16="http://schemas.microsoft.com/office/drawing/2014/main" id="{1579223E-7D62-4D41-99A1-23F55C036FE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5" name="【消防施設】&#10;一人当たり面積グラフ枠">
          <a:extLst>
            <a:ext uri="{FF2B5EF4-FFF2-40B4-BE49-F238E27FC236}">
              <a16:creationId xmlns:a16="http://schemas.microsoft.com/office/drawing/2014/main" id="{3EFD3CAC-8006-45D6-96AE-262FE837920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6" name="直線コネクタ 815">
          <a:extLst>
            <a:ext uri="{FF2B5EF4-FFF2-40B4-BE49-F238E27FC236}">
              <a16:creationId xmlns:a16="http://schemas.microsoft.com/office/drawing/2014/main" id="{D3998D1F-9AAC-4A56-B740-60716B91A308}"/>
            </a:ext>
          </a:extLst>
        </xdr:cNvPr>
        <xdr:cNvCxnSpPr/>
      </xdr:nvCxnSpPr>
      <xdr:spPr>
        <a:xfrm flipV="1">
          <a:off x="22160864" y="13476514"/>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7" name="【消防施設】&#10;一人当たり面積最小値テキスト">
          <a:extLst>
            <a:ext uri="{FF2B5EF4-FFF2-40B4-BE49-F238E27FC236}">
              <a16:creationId xmlns:a16="http://schemas.microsoft.com/office/drawing/2014/main" id="{4689B31A-5272-4AC3-8AAB-EB57543C753C}"/>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8" name="直線コネクタ 817">
          <a:extLst>
            <a:ext uri="{FF2B5EF4-FFF2-40B4-BE49-F238E27FC236}">
              <a16:creationId xmlns:a16="http://schemas.microsoft.com/office/drawing/2014/main" id="{6DCB3DE0-2E24-4826-AB43-6A1573512DE8}"/>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9" name="【消防施設】&#10;一人当たり面積最大値テキスト">
          <a:extLst>
            <a:ext uri="{FF2B5EF4-FFF2-40B4-BE49-F238E27FC236}">
              <a16:creationId xmlns:a16="http://schemas.microsoft.com/office/drawing/2014/main" id="{4AE7C9D9-2FC7-4842-8DA5-74714EABB702}"/>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20" name="直線コネクタ 819">
          <a:extLst>
            <a:ext uri="{FF2B5EF4-FFF2-40B4-BE49-F238E27FC236}">
              <a16:creationId xmlns:a16="http://schemas.microsoft.com/office/drawing/2014/main" id="{B6FA6570-14CC-4E83-872F-829B91910B9D}"/>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75491</xdr:rowOff>
    </xdr:from>
    <xdr:ext cx="469744" cy="259045"/>
    <xdr:sp macro="" textlink="">
      <xdr:nvSpPr>
        <xdr:cNvPr id="821" name="【消防施設】&#10;一人当たり面積平均値テキスト">
          <a:extLst>
            <a:ext uri="{FF2B5EF4-FFF2-40B4-BE49-F238E27FC236}">
              <a16:creationId xmlns:a16="http://schemas.microsoft.com/office/drawing/2014/main" id="{C3572F4E-3C95-4B0F-929A-FBD002D7EB6B}"/>
            </a:ext>
          </a:extLst>
        </xdr:cNvPr>
        <xdr:cNvSpPr txBox="1"/>
      </xdr:nvSpPr>
      <xdr:spPr>
        <a:xfrm>
          <a:off x="22199600" y="1396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22" name="フローチャート: 判断 821">
          <a:extLst>
            <a:ext uri="{FF2B5EF4-FFF2-40B4-BE49-F238E27FC236}">
              <a16:creationId xmlns:a16="http://schemas.microsoft.com/office/drawing/2014/main" id="{96878DDB-3EC8-4023-B7BD-4F78D8A5024A}"/>
            </a:ext>
          </a:extLst>
        </xdr:cNvPr>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23" name="フローチャート: 判断 822">
          <a:extLst>
            <a:ext uri="{FF2B5EF4-FFF2-40B4-BE49-F238E27FC236}">
              <a16:creationId xmlns:a16="http://schemas.microsoft.com/office/drawing/2014/main" id="{925798C4-1540-4838-AF52-1C300F7D907E}"/>
            </a:ext>
          </a:extLst>
        </xdr:cNvPr>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4" name="フローチャート: 判断 823">
          <a:extLst>
            <a:ext uri="{FF2B5EF4-FFF2-40B4-BE49-F238E27FC236}">
              <a16:creationId xmlns:a16="http://schemas.microsoft.com/office/drawing/2014/main" id="{9683BA48-F3C0-4D64-A8D1-7A7534F0D53A}"/>
            </a:ext>
          </a:extLst>
        </xdr:cNvPr>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85271</xdr:rowOff>
    </xdr:from>
    <xdr:to>
      <xdr:col>102</xdr:col>
      <xdr:colOff>165100</xdr:colOff>
      <xdr:row>83</xdr:row>
      <xdr:rowOff>15421</xdr:rowOff>
    </xdr:to>
    <xdr:sp macro="" textlink="">
      <xdr:nvSpPr>
        <xdr:cNvPr id="825" name="フローチャート: 判断 824">
          <a:extLst>
            <a:ext uri="{FF2B5EF4-FFF2-40B4-BE49-F238E27FC236}">
              <a16:creationId xmlns:a16="http://schemas.microsoft.com/office/drawing/2014/main" id="{8CAEB11A-888B-4A4F-8001-962BC0A00371}"/>
            </a:ext>
          </a:extLst>
        </xdr:cNvPr>
        <xdr:cNvSpPr/>
      </xdr:nvSpPr>
      <xdr:spPr>
        <a:xfrm>
          <a:off x="19494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6" name="フローチャート: 判断 825">
          <a:extLst>
            <a:ext uri="{FF2B5EF4-FFF2-40B4-BE49-F238E27FC236}">
              <a16:creationId xmlns:a16="http://schemas.microsoft.com/office/drawing/2014/main" id="{BE16F76E-CA8B-4661-A971-632EF50D8275}"/>
            </a:ext>
          </a:extLst>
        </xdr:cNvPr>
        <xdr:cNvSpPr/>
      </xdr:nvSpPr>
      <xdr:spPr>
        <a:xfrm>
          <a:off x="18605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63D42C40-A021-410D-B743-0F956BD354E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AB327402-3810-4F61-9762-04DDF4C172C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28039712-9049-4F59-916D-22D7C066390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E40AF354-4E5F-4015-B916-0FA4E531428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1" name="テキスト ボックス 830">
          <a:extLst>
            <a:ext uri="{FF2B5EF4-FFF2-40B4-BE49-F238E27FC236}">
              <a16:creationId xmlns:a16="http://schemas.microsoft.com/office/drawing/2014/main" id="{2BB637BA-96C1-49B1-BFAC-CF31BF60FC7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28121</xdr:rowOff>
    </xdr:from>
    <xdr:to>
      <xdr:col>116</xdr:col>
      <xdr:colOff>114300</xdr:colOff>
      <xdr:row>85</xdr:row>
      <xdr:rowOff>129721</xdr:rowOff>
    </xdr:to>
    <xdr:sp macro="" textlink="">
      <xdr:nvSpPr>
        <xdr:cNvPr id="832" name="楕円 831">
          <a:extLst>
            <a:ext uri="{FF2B5EF4-FFF2-40B4-BE49-F238E27FC236}">
              <a16:creationId xmlns:a16="http://schemas.microsoft.com/office/drawing/2014/main" id="{E21BA2EB-856C-4F98-896D-BF180F4636F5}"/>
            </a:ext>
          </a:extLst>
        </xdr:cNvPr>
        <xdr:cNvSpPr/>
      </xdr:nvSpPr>
      <xdr:spPr>
        <a:xfrm>
          <a:off x="22110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114498</xdr:rowOff>
    </xdr:from>
    <xdr:ext cx="469744" cy="259045"/>
    <xdr:sp macro="" textlink="">
      <xdr:nvSpPr>
        <xdr:cNvPr id="833" name="【消防施設】&#10;一人当たり面積該当値テキスト">
          <a:extLst>
            <a:ext uri="{FF2B5EF4-FFF2-40B4-BE49-F238E27FC236}">
              <a16:creationId xmlns:a16="http://schemas.microsoft.com/office/drawing/2014/main" id="{F2ACE2EE-2C27-4204-9BF6-7BAED6DA908D}"/>
            </a:ext>
          </a:extLst>
        </xdr:cNvPr>
        <xdr:cNvSpPr txBox="1"/>
      </xdr:nvSpPr>
      <xdr:spPr>
        <a:xfrm>
          <a:off x="22199600" y="1451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28121</xdr:rowOff>
    </xdr:from>
    <xdr:to>
      <xdr:col>112</xdr:col>
      <xdr:colOff>38100</xdr:colOff>
      <xdr:row>85</xdr:row>
      <xdr:rowOff>129721</xdr:rowOff>
    </xdr:to>
    <xdr:sp macro="" textlink="">
      <xdr:nvSpPr>
        <xdr:cNvPr id="834" name="楕円 833">
          <a:extLst>
            <a:ext uri="{FF2B5EF4-FFF2-40B4-BE49-F238E27FC236}">
              <a16:creationId xmlns:a16="http://schemas.microsoft.com/office/drawing/2014/main" id="{E4511668-243D-435E-8392-5BE8DB67F963}"/>
            </a:ext>
          </a:extLst>
        </xdr:cNvPr>
        <xdr:cNvSpPr/>
      </xdr:nvSpPr>
      <xdr:spPr>
        <a:xfrm>
          <a:off x="21272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78921</xdr:rowOff>
    </xdr:from>
    <xdr:to>
      <xdr:col>116</xdr:col>
      <xdr:colOff>63500</xdr:colOff>
      <xdr:row>85</xdr:row>
      <xdr:rowOff>78921</xdr:rowOff>
    </xdr:to>
    <xdr:cxnSp macro="">
      <xdr:nvCxnSpPr>
        <xdr:cNvPr id="835" name="直線コネクタ 834">
          <a:extLst>
            <a:ext uri="{FF2B5EF4-FFF2-40B4-BE49-F238E27FC236}">
              <a16:creationId xmlns:a16="http://schemas.microsoft.com/office/drawing/2014/main" id="{A9787BAC-0931-4784-AF7D-A2EFC9E26062}"/>
            </a:ext>
          </a:extLst>
        </xdr:cNvPr>
        <xdr:cNvCxnSpPr/>
      </xdr:nvCxnSpPr>
      <xdr:spPr>
        <a:xfrm>
          <a:off x="21323300" y="14652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60779</xdr:rowOff>
    </xdr:from>
    <xdr:to>
      <xdr:col>107</xdr:col>
      <xdr:colOff>101600</xdr:colOff>
      <xdr:row>85</xdr:row>
      <xdr:rowOff>162379</xdr:rowOff>
    </xdr:to>
    <xdr:sp macro="" textlink="">
      <xdr:nvSpPr>
        <xdr:cNvPr id="836" name="楕円 835">
          <a:extLst>
            <a:ext uri="{FF2B5EF4-FFF2-40B4-BE49-F238E27FC236}">
              <a16:creationId xmlns:a16="http://schemas.microsoft.com/office/drawing/2014/main" id="{88565492-2AF1-4210-8F85-00584A3A7C95}"/>
            </a:ext>
          </a:extLst>
        </xdr:cNvPr>
        <xdr:cNvSpPr/>
      </xdr:nvSpPr>
      <xdr:spPr>
        <a:xfrm>
          <a:off x="20383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78921</xdr:rowOff>
    </xdr:from>
    <xdr:to>
      <xdr:col>111</xdr:col>
      <xdr:colOff>177800</xdr:colOff>
      <xdr:row>85</xdr:row>
      <xdr:rowOff>111579</xdr:rowOff>
    </xdr:to>
    <xdr:cxnSp macro="">
      <xdr:nvCxnSpPr>
        <xdr:cNvPr id="837" name="直線コネクタ 836">
          <a:extLst>
            <a:ext uri="{FF2B5EF4-FFF2-40B4-BE49-F238E27FC236}">
              <a16:creationId xmlns:a16="http://schemas.microsoft.com/office/drawing/2014/main" id="{B99D327E-72BC-460C-B8EF-67DAC1E8A1A0}"/>
            </a:ext>
          </a:extLst>
        </xdr:cNvPr>
        <xdr:cNvCxnSpPr/>
      </xdr:nvCxnSpPr>
      <xdr:spPr>
        <a:xfrm flipV="1">
          <a:off x="20434300" y="14652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60779</xdr:rowOff>
    </xdr:from>
    <xdr:to>
      <xdr:col>102</xdr:col>
      <xdr:colOff>165100</xdr:colOff>
      <xdr:row>85</xdr:row>
      <xdr:rowOff>162379</xdr:rowOff>
    </xdr:to>
    <xdr:sp macro="" textlink="">
      <xdr:nvSpPr>
        <xdr:cNvPr id="838" name="楕円 837">
          <a:extLst>
            <a:ext uri="{FF2B5EF4-FFF2-40B4-BE49-F238E27FC236}">
              <a16:creationId xmlns:a16="http://schemas.microsoft.com/office/drawing/2014/main" id="{17AF7B1F-5C5C-4A31-9DE2-ECCC3D5C448C}"/>
            </a:ext>
          </a:extLst>
        </xdr:cNvPr>
        <xdr:cNvSpPr/>
      </xdr:nvSpPr>
      <xdr:spPr>
        <a:xfrm>
          <a:off x="19494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111579</xdr:rowOff>
    </xdr:from>
    <xdr:to>
      <xdr:col>107</xdr:col>
      <xdr:colOff>50800</xdr:colOff>
      <xdr:row>85</xdr:row>
      <xdr:rowOff>111579</xdr:rowOff>
    </xdr:to>
    <xdr:cxnSp macro="">
      <xdr:nvCxnSpPr>
        <xdr:cNvPr id="839" name="直線コネクタ 838">
          <a:extLst>
            <a:ext uri="{FF2B5EF4-FFF2-40B4-BE49-F238E27FC236}">
              <a16:creationId xmlns:a16="http://schemas.microsoft.com/office/drawing/2014/main" id="{EA421434-FC17-4DEC-83C1-7FAB731F3598}"/>
            </a:ext>
          </a:extLst>
        </xdr:cNvPr>
        <xdr:cNvCxnSpPr/>
      </xdr:nvCxnSpPr>
      <xdr:spPr>
        <a:xfrm>
          <a:off x="19545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60779</xdr:rowOff>
    </xdr:from>
    <xdr:to>
      <xdr:col>98</xdr:col>
      <xdr:colOff>38100</xdr:colOff>
      <xdr:row>85</xdr:row>
      <xdr:rowOff>162379</xdr:rowOff>
    </xdr:to>
    <xdr:sp macro="" textlink="">
      <xdr:nvSpPr>
        <xdr:cNvPr id="840" name="楕円 839">
          <a:extLst>
            <a:ext uri="{FF2B5EF4-FFF2-40B4-BE49-F238E27FC236}">
              <a16:creationId xmlns:a16="http://schemas.microsoft.com/office/drawing/2014/main" id="{181DCEF3-9C2D-49B3-A583-B9BBD1B1F742}"/>
            </a:ext>
          </a:extLst>
        </xdr:cNvPr>
        <xdr:cNvSpPr/>
      </xdr:nvSpPr>
      <xdr:spPr>
        <a:xfrm>
          <a:off x="18605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111579</xdr:rowOff>
    </xdr:from>
    <xdr:to>
      <xdr:col>102</xdr:col>
      <xdr:colOff>114300</xdr:colOff>
      <xdr:row>85</xdr:row>
      <xdr:rowOff>111579</xdr:rowOff>
    </xdr:to>
    <xdr:cxnSp macro="">
      <xdr:nvCxnSpPr>
        <xdr:cNvPr id="841" name="直線コネクタ 840">
          <a:extLst>
            <a:ext uri="{FF2B5EF4-FFF2-40B4-BE49-F238E27FC236}">
              <a16:creationId xmlns:a16="http://schemas.microsoft.com/office/drawing/2014/main" id="{9B40E9F7-9844-47E9-8D1D-FE37972C14DE}"/>
            </a:ext>
          </a:extLst>
        </xdr:cNvPr>
        <xdr:cNvCxnSpPr/>
      </xdr:nvCxnSpPr>
      <xdr:spPr>
        <a:xfrm>
          <a:off x="18656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31948</xdr:rowOff>
    </xdr:from>
    <xdr:ext cx="469744" cy="259045"/>
    <xdr:sp macro="" textlink="">
      <xdr:nvSpPr>
        <xdr:cNvPr id="842" name="n_1aveValue【消防施設】&#10;一人当たり面積">
          <a:extLst>
            <a:ext uri="{FF2B5EF4-FFF2-40B4-BE49-F238E27FC236}">
              <a16:creationId xmlns:a16="http://schemas.microsoft.com/office/drawing/2014/main" id="{9BE64553-2637-4054-B7A0-98E6C5B554CD}"/>
            </a:ext>
          </a:extLst>
        </xdr:cNvPr>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43" name="n_2aveValue【消防施設】&#10;一人当たり面積">
          <a:extLst>
            <a:ext uri="{FF2B5EF4-FFF2-40B4-BE49-F238E27FC236}">
              <a16:creationId xmlns:a16="http://schemas.microsoft.com/office/drawing/2014/main" id="{E1DA9ECB-6879-4C43-96A5-DC84498B5234}"/>
            </a:ext>
          </a:extLst>
        </xdr:cNvPr>
        <xdr:cNvSpPr txBox="1"/>
      </xdr:nvSpPr>
      <xdr:spPr>
        <a:xfrm>
          <a:off x="20199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31948</xdr:rowOff>
    </xdr:from>
    <xdr:ext cx="469744" cy="259045"/>
    <xdr:sp macro="" textlink="">
      <xdr:nvSpPr>
        <xdr:cNvPr id="844" name="n_3aveValue【消防施設】&#10;一人当たり面積">
          <a:extLst>
            <a:ext uri="{FF2B5EF4-FFF2-40B4-BE49-F238E27FC236}">
              <a16:creationId xmlns:a16="http://schemas.microsoft.com/office/drawing/2014/main" id="{1DF743B3-49F8-4E4B-997D-9F1528E60265}"/>
            </a:ext>
          </a:extLst>
        </xdr:cNvPr>
        <xdr:cNvSpPr txBox="1"/>
      </xdr:nvSpPr>
      <xdr:spPr>
        <a:xfrm>
          <a:off x="19310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845" name="n_4aveValue【消防施設】&#10;一人当たり面積">
          <a:extLst>
            <a:ext uri="{FF2B5EF4-FFF2-40B4-BE49-F238E27FC236}">
              <a16:creationId xmlns:a16="http://schemas.microsoft.com/office/drawing/2014/main" id="{2F69AB00-9815-455D-ADEA-4E48990CFE43}"/>
            </a:ext>
          </a:extLst>
        </xdr:cNvPr>
        <xdr:cNvSpPr txBox="1"/>
      </xdr:nvSpPr>
      <xdr:spPr>
        <a:xfrm>
          <a:off x="18421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120848</xdr:rowOff>
    </xdr:from>
    <xdr:ext cx="469744" cy="259045"/>
    <xdr:sp macro="" textlink="">
      <xdr:nvSpPr>
        <xdr:cNvPr id="846" name="n_1mainValue【消防施設】&#10;一人当たり面積">
          <a:extLst>
            <a:ext uri="{FF2B5EF4-FFF2-40B4-BE49-F238E27FC236}">
              <a16:creationId xmlns:a16="http://schemas.microsoft.com/office/drawing/2014/main" id="{C942F82B-7052-402D-AA6E-426DF0D63DC3}"/>
            </a:ext>
          </a:extLst>
        </xdr:cNvPr>
        <xdr:cNvSpPr txBox="1"/>
      </xdr:nvSpPr>
      <xdr:spPr>
        <a:xfrm>
          <a:off x="21075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153506</xdr:rowOff>
    </xdr:from>
    <xdr:ext cx="469744" cy="259045"/>
    <xdr:sp macro="" textlink="">
      <xdr:nvSpPr>
        <xdr:cNvPr id="847" name="n_2mainValue【消防施設】&#10;一人当たり面積">
          <a:extLst>
            <a:ext uri="{FF2B5EF4-FFF2-40B4-BE49-F238E27FC236}">
              <a16:creationId xmlns:a16="http://schemas.microsoft.com/office/drawing/2014/main" id="{B175200C-7488-4F21-B9EC-2D8D48E5E0E3}"/>
            </a:ext>
          </a:extLst>
        </xdr:cNvPr>
        <xdr:cNvSpPr txBox="1"/>
      </xdr:nvSpPr>
      <xdr:spPr>
        <a:xfrm>
          <a:off x="20199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153506</xdr:rowOff>
    </xdr:from>
    <xdr:ext cx="469744" cy="259045"/>
    <xdr:sp macro="" textlink="">
      <xdr:nvSpPr>
        <xdr:cNvPr id="848" name="n_3mainValue【消防施設】&#10;一人当たり面積">
          <a:extLst>
            <a:ext uri="{FF2B5EF4-FFF2-40B4-BE49-F238E27FC236}">
              <a16:creationId xmlns:a16="http://schemas.microsoft.com/office/drawing/2014/main" id="{D5EE9B09-1F70-48CD-94B9-6C7C5802333B}"/>
            </a:ext>
          </a:extLst>
        </xdr:cNvPr>
        <xdr:cNvSpPr txBox="1"/>
      </xdr:nvSpPr>
      <xdr:spPr>
        <a:xfrm>
          <a:off x="19310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153506</xdr:rowOff>
    </xdr:from>
    <xdr:ext cx="469744" cy="259045"/>
    <xdr:sp macro="" textlink="">
      <xdr:nvSpPr>
        <xdr:cNvPr id="849" name="n_4mainValue【消防施設】&#10;一人当たり面積">
          <a:extLst>
            <a:ext uri="{FF2B5EF4-FFF2-40B4-BE49-F238E27FC236}">
              <a16:creationId xmlns:a16="http://schemas.microsoft.com/office/drawing/2014/main" id="{624EFB29-C6D0-40DE-A274-EB7DE2AE96E5}"/>
            </a:ext>
          </a:extLst>
        </xdr:cNvPr>
        <xdr:cNvSpPr txBox="1"/>
      </xdr:nvSpPr>
      <xdr:spPr>
        <a:xfrm>
          <a:off x="18421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50" name="正方形/長方形 849">
          <a:extLst>
            <a:ext uri="{FF2B5EF4-FFF2-40B4-BE49-F238E27FC236}">
              <a16:creationId xmlns:a16="http://schemas.microsoft.com/office/drawing/2014/main" id="{78E4B2CD-D04C-4EA2-9A6A-059E8BF4369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1" name="正方形/長方形 850">
          <a:extLst>
            <a:ext uri="{FF2B5EF4-FFF2-40B4-BE49-F238E27FC236}">
              <a16:creationId xmlns:a16="http://schemas.microsoft.com/office/drawing/2014/main" id="{667BACA5-CB4F-47BB-94D7-9678F7B67BD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2" name="正方形/長方形 851">
          <a:extLst>
            <a:ext uri="{FF2B5EF4-FFF2-40B4-BE49-F238E27FC236}">
              <a16:creationId xmlns:a16="http://schemas.microsoft.com/office/drawing/2014/main" id="{A76B5DC5-5F98-4C4A-933C-2245906763C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3" name="正方形/長方形 852">
          <a:extLst>
            <a:ext uri="{FF2B5EF4-FFF2-40B4-BE49-F238E27FC236}">
              <a16:creationId xmlns:a16="http://schemas.microsoft.com/office/drawing/2014/main" id="{2545AB1A-0792-41CD-9F74-7A9597A0294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4" name="正方形/長方形 853">
          <a:extLst>
            <a:ext uri="{FF2B5EF4-FFF2-40B4-BE49-F238E27FC236}">
              <a16:creationId xmlns:a16="http://schemas.microsoft.com/office/drawing/2014/main" id="{711B837B-E58F-4301-921C-C7F3C1D071D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5" name="正方形/長方形 854">
          <a:extLst>
            <a:ext uri="{FF2B5EF4-FFF2-40B4-BE49-F238E27FC236}">
              <a16:creationId xmlns:a16="http://schemas.microsoft.com/office/drawing/2014/main" id="{75E89D4D-AFF9-4E1E-863D-FFBE5B6ADB2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6" name="正方形/長方形 855">
          <a:extLst>
            <a:ext uri="{FF2B5EF4-FFF2-40B4-BE49-F238E27FC236}">
              <a16:creationId xmlns:a16="http://schemas.microsoft.com/office/drawing/2014/main" id="{45204C44-7F88-4D02-984A-570289491FB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正方形/長方形 856">
          <a:extLst>
            <a:ext uri="{FF2B5EF4-FFF2-40B4-BE49-F238E27FC236}">
              <a16:creationId xmlns:a16="http://schemas.microsoft.com/office/drawing/2014/main" id="{A5B83BB4-A16F-4B54-AFF4-8487C9DBE79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8" name="テキスト ボックス 857">
          <a:extLst>
            <a:ext uri="{FF2B5EF4-FFF2-40B4-BE49-F238E27FC236}">
              <a16:creationId xmlns:a16="http://schemas.microsoft.com/office/drawing/2014/main" id="{170463AE-7C86-4590-BC25-5EA3D5A349B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9" name="直線コネクタ 858">
          <a:extLst>
            <a:ext uri="{FF2B5EF4-FFF2-40B4-BE49-F238E27FC236}">
              <a16:creationId xmlns:a16="http://schemas.microsoft.com/office/drawing/2014/main" id="{851C4D75-D347-46F5-9311-68788884DC4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60" name="テキスト ボックス 859">
          <a:extLst>
            <a:ext uri="{FF2B5EF4-FFF2-40B4-BE49-F238E27FC236}">
              <a16:creationId xmlns:a16="http://schemas.microsoft.com/office/drawing/2014/main" id="{69EC9891-39DF-46BF-97EA-80E95F4A31E3}"/>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61" name="直線コネクタ 860">
          <a:extLst>
            <a:ext uri="{FF2B5EF4-FFF2-40B4-BE49-F238E27FC236}">
              <a16:creationId xmlns:a16="http://schemas.microsoft.com/office/drawing/2014/main" id="{BB6B3263-633A-4398-894F-1AD6D4EDD29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62" name="テキスト ボックス 861">
          <a:extLst>
            <a:ext uri="{FF2B5EF4-FFF2-40B4-BE49-F238E27FC236}">
              <a16:creationId xmlns:a16="http://schemas.microsoft.com/office/drawing/2014/main" id="{DE827AC1-1A5B-4B91-B311-5C4B19EA25EB}"/>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3" name="直線コネクタ 862">
          <a:extLst>
            <a:ext uri="{FF2B5EF4-FFF2-40B4-BE49-F238E27FC236}">
              <a16:creationId xmlns:a16="http://schemas.microsoft.com/office/drawing/2014/main" id="{C6B84AED-8DA5-48B5-9171-D833C0B236C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4" name="テキスト ボックス 863">
          <a:extLst>
            <a:ext uri="{FF2B5EF4-FFF2-40B4-BE49-F238E27FC236}">
              <a16:creationId xmlns:a16="http://schemas.microsoft.com/office/drawing/2014/main" id="{EADC8C02-0DFF-45E6-99AD-17B3AD6B35C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5" name="直線コネクタ 864">
          <a:extLst>
            <a:ext uri="{FF2B5EF4-FFF2-40B4-BE49-F238E27FC236}">
              <a16:creationId xmlns:a16="http://schemas.microsoft.com/office/drawing/2014/main" id="{B8AD7E6E-8791-435C-99E6-0ADED1CDD90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6" name="テキスト ボックス 865">
          <a:extLst>
            <a:ext uri="{FF2B5EF4-FFF2-40B4-BE49-F238E27FC236}">
              <a16:creationId xmlns:a16="http://schemas.microsoft.com/office/drawing/2014/main" id="{AD6DCB23-8C87-425D-9003-1AFBF22D8CC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7" name="直線コネクタ 866">
          <a:extLst>
            <a:ext uri="{FF2B5EF4-FFF2-40B4-BE49-F238E27FC236}">
              <a16:creationId xmlns:a16="http://schemas.microsoft.com/office/drawing/2014/main" id="{EAB246B4-4BB5-438C-9847-40E1C5DE50E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8" name="テキスト ボックス 867">
          <a:extLst>
            <a:ext uri="{FF2B5EF4-FFF2-40B4-BE49-F238E27FC236}">
              <a16:creationId xmlns:a16="http://schemas.microsoft.com/office/drawing/2014/main" id="{711AC372-6E55-4704-9DEA-B67DF572208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9" name="直線コネクタ 868">
          <a:extLst>
            <a:ext uri="{FF2B5EF4-FFF2-40B4-BE49-F238E27FC236}">
              <a16:creationId xmlns:a16="http://schemas.microsoft.com/office/drawing/2014/main" id="{D53D9C31-F64E-4170-9241-E830180FEB3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70" name="テキスト ボックス 869">
          <a:extLst>
            <a:ext uri="{FF2B5EF4-FFF2-40B4-BE49-F238E27FC236}">
              <a16:creationId xmlns:a16="http://schemas.microsoft.com/office/drawing/2014/main" id="{9C510309-810E-4B25-8BB2-6608615014A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71" name="直線コネクタ 870">
          <a:extLst>
            <a:ext uri="{FF2B5EF4-FFF2-40B4-BE49-F238E27FC236}">
              <a16:creationId xmlns:a16="http://schemas.microsoft.com/office/drawing/2014/main" id="{F4E35BB6-4CF8-4DA4-A041-755381EB059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72" name="テキスト ボックス 871">
          <a:extLst>
            <a:ext uri="{FF2B5EF4-FFF2-40B4-BE49-F238E27FC236}">
              <a16:creationId xmlns:a16="http://schemas.microsoft.com/office/drawing/2014/main" id="{F149BF93-4A3A-44F8-83F3-CCEAA0CCF443}"/>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3" name="直線コネクタ 872">
          <a:extLst>
            <a:ext uri="{FF2B5EF4-FFF2-40B4-BE49-F238E27FC236}">
              <a16:creationId xmlns:a16="http://schemas.microsoft.com/office/drawing/2014/main" id="{CF5F2C5D-6019-4679-8475-AFF164E3FA2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4" name="テキスト ボックス 873">
          <a:extLst>
            <a:ext uri="{FF2B5EF4-FFF2-40B4-BE49-F238E27FC236}">
              <a16:creationId xmlns:a16="http://schemas.microsoft.com/office/drawing/2014/main" id="{CCE997DF-F81F-4D51-AA81-94A92987EE77}"/>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5" name="【庁舎】&#10;有形固定資産減価償却率グラフ枠">
          <a:extLst>
            <a:ext uri="{FF2B5EF4-FFF2-40B4-BE49-F238E27FC236}">
              <a16:creationId xmlns:a16="http://schemas.microsoft.com/office/drawing/2014/main" id="{4A6679D1-8174-4539-9AF9-3801E7366F4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46808</xdr:rowOff>
    </xdr:from>
    <xdr:to>
      <xdr:col>85</xdr:col>
      <xdr:colOff>126364</xdr:colOff>
      <xdr:row>109</xdr:row>
      <xdr:rowOff>38644</xdr:rowOff>
    </xdr:to>
    <xdr:cxnSp macro="">
      <xdr:nvCxnSpPr>
        <xdr:cNvPr id="876" name="直線コネクタ 875">
          <a:extLst>
            <a:ext uri="{FF2B5EF4-FFF2-40B4-BE49-F238E27FC236}">
              <a16:creationId xmlns:a16="http://schemas.microsoft.com/office/drawing/2014/main" id="{A236C313-754D-4C33-972A-304AF3455796}"/>
            </a:ext>
          </a:extLst>
        </xdr:cNvPr>
        <xdr:cNvCxnSpPr/>
      </xdr:nvCxnSpPr>
      <xdr:spPr>
        <a:xfrm flipV="1">
          <a:off x="16318864" y="17534708"/>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42471</xdr:rowOff>
    </xdr:from>
    <xdr:ext cx="405111" cy="259045"/>
    <xdr:sp macro="" textlink="">
      <xdr:nvSpPr>
        <xdr:cNvPr id="877" name="【庁舎】&#10;有形固定資産減価償却率最小値テキスト">
          <a:extLst>
            <a:ext uri="{FF2B5EF4-FFF2-40B4-BE49-F238E27FC236}">
              <a16:creationId xmlns:a16="http://schemas.microsoft.com/office/drawing/2014/main" id="{826D1B20-5614-49A1-BCFD-02EBC7BAAC09}"/>
            </a:ext>
          </a:extLst>
        </xdr:cNvPr>
        <xdr:cNvSpPr txBox="1"/>
      </xdr:nvSpPr>
      <xdr:spPr>
        <a:xfrm>
          <a:off x="16357600" y="187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38644</xdr:rowOff>
    </xdr:from>
    <xdr:to>
      <xdr:col>86</xdr:col>
      <xdr:colOff>25400</xdr:colOff>
      <xdr:row>109</xdr:row>
      <xdr:rowOff>38644</xdr:rowOff>
    </xdr:to>
    <xdr:cxnSp macro="">
      <xdr:nvCxnSpPr>
        <xdr:cNvPr id="878" name="直線コネクタ 877">
          <a:extLst>
            <a:ext uri="{FF2B5EF4-FFF2-40B4-BE49-F238E27FC236}">
              <a16:creationId xmlns:a16="http://schemas.microsoft.com/office/drawing/2014/main" id="{BF2DE0D2-F34F-4031-9EEF-3A8683370333}"/>
            </a:ext>
          </a:extLst>
        </xdr:cNvPr>
        <xdr:cNvCxnSpPr/>
      </xdr:nvCxnSpPr>
      <xdr:spPr>
        <a:xfrm>
          <a:off x="16230600" y="1872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164935</xdr:rowOff>
    </xdr:from>
    <xdr:ext cx="405111" cy="259045"/>
    <xdr:sp macro="" textlink="">
      <xdr:nvSpPr>
        <xdr:cNvPr id="879" name="【庁舎】&#10;有形固定資産減価償却率最大値テキスト">
          <a:extLst>
            <a:ext uri="{FF2B5EF4-FFF2-40B4-BE49-F238E27FC236}">
              <a16:creationId xmlns:a16="http://schemas.microsoft.com/office/drawing/2014/main" id="{863830DF-AC19-471F-8451-BE9548A38642}"/>
            </a:ext>
          </a:extLst>
        </xdr:cNvPr>
        <xdr:cNvSpPr txBox="1"/>
      </xdr:nvSpPr>
      <xdr:spPr>
        <a:xfrm>
          <a:off x="16357600" y="17309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46808</xdr:rowOff>
    </xdr:from>
    <xdr:to>
      <xdr:col>86</xdr:col>
      <xdr:colOff>25400</xdr:colOff>
      <xdr:row>102</xdr:row>
      <xdr:rowOff>46808</xdr:rowOff>
    </xdr:to>
    <xdr:cxnSp macro="">
      <xdr:nvCxnSpPr>
        <xdr:cNvPr id="880" name="直線コネクタ 879">
          <a:extLst>
            <a:ext uri="{FF2B5EF4-FFF2-40B4-BE49-F238E27FC236}">
              <a16:creationId xmlns:a16="http://schemas.microsoft.com/office/drawing/2014/main" id="{FAF94E50-75E8-41E2-86BA-3DAB022214D6}"/>
            </a:ext>
          </a:extLst>
        </xdr:cNvPr>
        <xdr:cNvCxnSpPr/>
      </xdr:nvCxnSpPr>
      <xdr:spPr>
        <a:xfrm>
          <a:off x="16230600" y="175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77306</xdr:rowOff>
    </xdr:from>
    <xdr:ext cx="405111" cy="259045"/>
    <xdr:sp macro="" textlink="">
      <xdr:nvSpPr>
        <xdr:cNvPr id="881" name="【庁舎】&#10;有形固定資産減価償却率平均値テキスト">
          <a:extLst>
            <a:ext uri="{FF2B5EF4-FFF2-40B4-BE49-F238E27FC236}">
              <a16:creationId xmlns:a16="http://schemas.microsoft.com/office/drawing/2014/main" id="{24FFD413-8AC0-47E9-BFE0-BBDA911BE735}"/>
            </a:ext>
          </a:extLst>
        </xdr:cNvPr>
        <xdr:cNvSpPr txBox="1"/>
      </xdr:nvSpPr>
      <xdr:spPr>
        <a:xfrm>
          <a:off x="16357600" y="18079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882" name="フローチャート: 判断 881">
          <a:extLst>
            <a:ext uri="{FF2B5EF4-FFF2-40B4-BE49-F238E27FC236}">
              <a16:creationId xmlns:a16="http://schemas.microsoft.com/office/drawing/2014/main" id="{D20B63A5-EBF9-408E-B58B-858BEAF10500}"/>
            </a:ext>
          </a:extLst>
        </xdr:cNvPr>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118473</xdr:rowOff>
    </xdr:from>
    <xdr:to>
      <xdr:col>81</xdr:col>
      <xdr:colOff>101600</xdr:colOff>
      <xdr:row>106</xdr:row>
      <xdr:rowOff>48623</xdr:rowOff>
    </xdr:to>
    <xdr:sp macro="" textlink="">
      <xdr:nvSpPr>
        <xdr:cNvPr id="883" name="フローチャート: 判断 882">
          <a:extLst>
            <a:ext uri="{FF2B5EF4-FFF2-40B4-BE49-F238E27FC236}">
              <a16:creationId xmlns:a16="http://schemas.microsoft.com/office/drawing/2014/main" id="{D97A840D-7F4F-4150-BDDE-5BBF489DE6E0}"/>
            </a:ext>
          </a:extLst>
        </xdr:cNvPr>
        <xdr:cNvSpPr/>
      </xdr:nvSpPr>
      <xdr:spPr>
        <a:xfrm>
          <a:off x="15430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884" name="フローチャート: 判断 883">
          <a:extLst>
            <a:ext uri="{FF2B5EF4-FFF2-40B4-BE49-F238E27FC236}">
              <a16:creationId xmlns:a16="http://schemas.microsoft.com/office/drawing/2014/main" id="{103499A1-2BC2-4446-B30C-A2CD84939EFA}"/>
            </a:ext>
          </a:extLst>
        </xdr:cNvPr>
        <xdr:cNvSpPr/>
      </xdr:nvSpPr>
      <xdr:spPr>
        <a:xfrm>
          <a:off x="14541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2539</xdr:rowOff>
    </xdr:from>
    <xdr:to>
      <xdr:col>72</xdr:col>
      <xdr:colOff>38100</xdr:colOff>
      <xdr:row>106</xdr:row>
      <xdr:rowOff>104139</xdr:rowOff>
    </xdr:to>
    <xdr:sp macro="" textlink="">
      <xdr:nvSpPr>
        <xdr:cNvPr id="885" name="フローチャート: 判断 884">
          <a:extLst>
            <a:ext uri="{FF2B5EF4-FFF2-40B4-BE49-F238E27FC236}">
              <a16:creationId xmlns:a16="http://schemas.microsoft.com/office/drawing/2014/main" id="{79B3629E-8EF1-4143-BE2F-A74F03CC6C7A}"/>
            </a:ext>
          </a:extLst>
        </xdr:cNvPr>
        <xdr:cNvSpPr/>
      </xdr:nvSpPr>
      <xdr:spPr>
        <a:xfrm>
          <a:off x="1365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31931</xdr:rowOff>
    </xdr:from>
    <xdr:to>
      <xdr:col>67</xdr:col>
      <xdr:colOff>101600</xdr:colOff>
      <xdr:row>106</xdr:row>
      <xdr:rowOff>133531</xdr:rowOff>
    </xdr:to>
    <xdr:sp macro="" textlink="">
      <xdr:nvSpPr>
        <xdr:cNvPr id="886" name="フローチャート: 判断 885">
          <a:extLst>
            <a:ext uri="{FF2B5EF4-FFF2-40B4-BE49-F238E27FC236}">
              <a16:creationId xmlns:a16="http://schemas.microsoft.com/office/drawing/2014/main" id="{EE80FF01-338E-426E-AE17-DC1417DD9E71}"/>
            </a:ext>
          </a:extLst>
        </xdr:cNvPr>
        <xdr:cNvSpPr/>
      </xdr:nvSpPr>
      <xdr:spPr>
        <a:xfrm>
          <a:off x="127635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CFC6D8A6-DE9A-4C8C-9DEA-E99BBA09870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F14BD3CF-2E9E-45FF-9A15-2CA5C4C7C17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83A2BCE9-1B85-4981-990E-1514FF3CDE6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4FBCEDCA-21AD-49E1-9DC1-558F201B9C0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827E8FE2-7616-4B8C-A652-E49CA91E795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167458</xdr:rowOff>
    </xdr:from>
    <xdr:to>
      <xdr:col>85</xdr:col>
      <xdr:colOff>177800</xdr:colOff>
      <xdr:row>102</xdr:row>
      <xdr:rowOff>97608</xdr:rowOff>
    </xdr:to>
    <xdr:sp macro="" textlink="">
      <xdr:nvSpPr>
        <xdr:cNvPr id="892" name="楕円 891">
          <a:extLst>
            <a:ext uri="{FF2B5EF4-FFF2-40B4-BE49-F238E27FC236}">
              <a16:creationId xmlns:a16="http://schemas.microsoft.com/office/drawing/2014/main" id="{26F55608-9EE4-4078-9A45-8425307BBAAE}"/>
            </a:ext>
          </a:extLst>
        </xdr:cNvPr>
        <xdr:cNvSpPr/>
      </xdr:nvSpPr>
      <xdr:spPr>
        <a:xfrm>
          <a:off x="16268700" y="17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120485</xdr:rowOff>
    </xdr:from>
    <xdr:ext cx="405111" cy="259045"/>
    <xdr:sp macro="" textlink="">
      <xdr:nvSpPr>
        <xdr:cNvPr id="893" name="【庁舎】&#10;有形固定資産減価償却率該当値テキスト">
          <a:extLst>
            <a:ext uri="{FF2B5EF4-FFF2-40B4-BE49-F238E27FC236}">
              <a16:creationId xmlns:a16="http://schemas.microsoft.com/office/drawing/2014/main" id="{CB6CB22E-9784-4BDC-AB09-1BE1B385E3EA}"/>
            </a:ext>
          </a:extLst>
        </xdr:cNvPr>
        <xdr:cNvSpPr txBox="1"/>
      </xdr:nvSpPr>
      <xdr:spPr>
        <a:xfrm>
          <a:off x="16357600" y="1743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30299</xdr:rowOff>
    </xdr:from>
    <xdr:to>
      <xdr:col>81</xdr:col>
      <xdr:colOff>101600</xdr:colOff>
      <xdr:row>101</xdr:row>
      <xdr:rowOff>131899</xdr:rowOff>
    </xdr:to>
    <xdr:sp macro="" textlink="">
      <xdr:nvSpPr>
        <xdr:cNvPr id="894" name="楕円 893">
          <a:extLst>
            <a:ext uri="{FF2B5EF4-FFF2-40B4-BE49-F238E27FC236}">
              <a16:creationId xmlns:a16="http://schemas.microsoft.com/office/drawing/2014/main" id="{4CEE3677-4088-406D-8C2F-4CA3C3BF56D9}"/>
            </a:ext>
          </a:extLst>
        </xdr:cNvPr>
        <xdr:cNvSpPr/>
      </xdr:nvSpPr>
      <xdr:spPr>
        <a:xfrm>
          <a:off x="154305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81099</xdr:rowOff>
    </xdr:from>
    <xdr:to>
      <xdr:col>85</xdr:col>
      <xdr:colOff>127000</xdr:colOff>
      <xdr:row>102</xdr:row>
      <xdr:rowOff>46808</xdr:rowOff>
    </xdr:to>
    <xdr:cxnSp macro="">
      <xdr:nvCxnSpPr>
        <xdr:cNvPr id="895" name="直線コネクタ 894">
          <a:extLst>
            <a:ext uri="{FF2B5EF4-FFF2-40B4-BE49-F238E27FC236}">
              <a16:creationId xmlns:a16="http://schemas.microsoft.com/office/drawing/2014/main" id="{770FAAEA-F50D-4F8B-A1D9-3FB07DADDC86}"/>
            </a:ext>
          </a:extLst>
        </xdr:cNvPr>
        <xdr:cNvCxnSpPr/>
      </xdr:nvCxnSpPr>
      <xdr:spPr>
        <a:xfrm>
          <a:off x="15481300" y="17397549"/>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116839</xdr:rowOff>
    </xdr:from>
    <xdr:to>
      <xdr:col>76</xdr:col>
      <xdr:colOff>165100</xdr:colOff>
      <xdr:row>101</xdr:row>
      <xdr:rowOff>46989</xdr:rowOff>
    </xdr:to>
    <xdr:sp macro="" textlink="">
      <xdr:nvSpPr>
        <xdr:cNvPr id="896" name="楕円 895">
          <a:extLst>
            <a:ext uri="{FF2B5EF4-FFF2-40B4-BE49-F238E27FC236}">
              <a16:creationId xmlns:a16="http://schemas.microsoft.com/office/drawing/2014/main" id="{5899CC44-5407-4F34-B966-491788B0E31D}"/>
            </a:ext>
          </a:extLst>
        </xdr:cNvPr>
        <xdr:cNvSpPr/>
      </xdr:nvSpPr>
      <xdr:spPr>
        <a:xfrm>
          <a:off x="14541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167639</xdr:rowOff>
    </xdr:from>
    <xdr:to>
      <xdr:col>81</xdr:col>
      <xdr:colOff>50800</xdr:colOff>
      <xdr:row>101</xdr:row>
      <xdr:rowOff>81099</xdr:rowOff>
    </xdr:to>
    <xdr:cxnSp macro="">
      <xdr:nvCxnSpPr>
        <xdr:cNvPr id="897" name="直線コネクタ 896">
          <a:extLst>
            <a:ext uri="{FF2B5EF4-FFF2-40B4-BE49-F238E27FC236}">
              <a16:creationId xmlns:a16="http://schemas.microsoft.com/office/drawing/2014/main" id="{CFE39DA1-E0D0-494C-8F42-BF63086DD9AB}"/>
            </a:ext>
          </a:extLst>
        </xdr:cNvPr>
        <xdr:cNvCxnSpPr/>
      </xdr:nvCxnSpPr>
      <xdr:spPr>
        <a:xfrm>
          <a:off x="14592300" y="17312639"/>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23768</xdr:rowOff>
    </xdr:from>
    <xdr:to>
      <xdr:col>72</xdr:col>
      <xdr:colOff>38100</xdr:colOff>
      <xdr:row>103</xdr:row>
      <xdr:rowOff>125368</xdr:rowOff>
    </xdr:to>
    <xdr:sp macro="" textlink="">
      <xdr:nvSpPr>
        <xdr:cNvPr id="898" name="楕円 897">
          <a:extLst>
            <a:ext uri="{FF2B5EF4-FFF2-40B4-BE49-F238E27FC236}">
              <a16:creationId xmlns:a16="http://schemas.microsoft.com/office/drawing/2014/main" id="{8D6D43AC-B673-4109-AE15-5F74B933605F}"/>
            </a:ext>
          </a:extLst>
        </xdr:cNvPr>
        <xdr:cNvSpPr/>
      </xdr:nvSpPr>
      <xdr:spPr>
        <a:xfrm>
          <a:off x="13652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167639</xdr:rowOff>
    </xdr:from>
    <xdr:to>
      <xdr:col>76</xdr:col>
      <xdr:colOff>114300</xdr:colOff>
      <xdr:row>103</xdr:row>
      <xdr:rowOff>74568</xdr:rowOff>
    </xdr:to>
    <xdr:cxnSp macro="">
      <xdr:nvCxnSpPr>
        <xdr:cNvPr id="899" name="直線コネクタ 898">
          <a:extLst>
            <a:ext uri="{FF2B5EF4-FFF2-40B4-BE49-F238E27FC236}">
              <a16:creationId xmlns:a16="http://schemas.microsoft.com/office/drawing/2014/main" id="{F1ABF136-A97E-4F1A-A093-EE6C915BB50C}"/>
            </a:ext>
          </a:extLst>
        </xdr:cNvPr>
        <xdr:cNvCxnSpPr/>
      </xdr:nvCxnSpPr>
      <xdr:spPr>
        <a:xfrm flipV="1">
          <a:off x="13703300" y="17312639"/>
          <a:ext cx="889000" cy="4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125005</xdr:rowOff>
    </xdr:from>
    <xdr:to>
      <xdr:col>67</xdr:col>
      <xdr:colOff>101600</xdr:colOff>
      <xdr:row>104</xdr:row>
      <xdr:rowOff>55155</xdr:rowOff>
    </xdr:to>
    <xdr:sp macro="" textlink="">
      <xdr:nvSpPr>
        <xdr:cNvPr id="900" name="楕円 899">
          <a:extLst>
            <a:ext uri="{FF2B5EF4-FFF2-40B4-BE49-F238E27FC236}">
              <a16:creationId xmlns:a16="http://schemas.microsoft.com/office/drawing/2014/main" id="{DF78E9A6-A29F-4D24-96C4-F94CED69D177}"/>
            </a:ext>
          </a:extLst>
        </xdr:cNvPr>
        <xdr:cNvSpPr/>
      </xdr:nvSpPr>
      <xdr:spPr>
        <a:xfrm>
          <a:off x="12763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74568</xdr:rowOff>
    </xdr:from>
    <xdr:to>
      <xdr:col>71</xdr:col>
      <xdr:colOff>177800</xdr:colOff>
      <xdr:row>104</xdr:row>
      <xdr:rowOff>4355</xdr:rowOff>
    </xdr:to>
    <xdr:cxnSp macro="">
      <xdr:nvCxnSpPr>
        <xdr:cNvPr id="901" name="直線コネクタ 900">
          <a:extLst>
            <a:ext uri="{FF2B5EF4-FFF2-40B4-BE49-F238E27FC236}">
              <a16:creationId xmlns:a16="http://schemas.microsoft.com/office/drawing/2014/main" id="{1F0BC71F-9E0A-425E-AC4A-E8ED4DFED744}"/>
            </a:ext>
          </a:extLst>
        </xdr:cNvPr>
        <xdr:cNvCxnSpPr/>
      </xdr:nvCxnSpPr>
      <xdr:spPr>
        <a:xfrm flipV="1">
          <a:off x="12814300" y="17733918"/>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39750</xdr:rowOff>
    </xdr:from>
    <xdr:ext cx="405111" cy="259045"/>
    <xdr:sp macro="" textlink="">
      <xdr:nvSpPr>
        <xdr:cNvPr id="902" name="n_1aveValue【庁舎】&#10;有形固定資産減価償却率">
          <a:extLst>
            <a:ext uri="{FF2B5EF4-FFF2-40B4-BE49-F238E27FC236}">
              <a16:creationId xmlns:a16="http://schemas.microsoft.com/office/drawing/2014/main" id="{5D7A05CB-548E-4A06-9D96-EB9BD6571466}"/>
            </a:ext>
          </a:extLst>
        </xdr:cNvPr>
        <xdr:cNvSpPr txBox="1"/>
      </xdr:nvSpPr>
      <xdr:spPr>
        <a:xfrm>
          <a:off x="152660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39750</xdr:rowOff>
    </xdr:from>
    <xdr:ext cx="405111" cy="259045"/>
    <xdr:sp macro="" textlink="">
      <xdr:nvSpPr>
        <xdr:cNvPr id="903" name="n_2aveValue【庁舎】&#10;有形固定資産減価償却率">
          <a:extLst>
            <a:ext uri="{FF2B5EF4-FFF2-40B4-BE49-F238E27FC236}">
              <a16:creationId xmlns:a16="http://schemas.microsoft.com/office/drawing/2014/main" id="{F96699CD-E421-4EAC-8D8D-01ACCC5F7A88}"/>
            </a:ext>
          </a:extLst>
        </xdr:cNvPr>
        <xdr:cNvSpPr txBox="1"/>
      </xdr:nvSpPr>
      <xdr:spPr>
        <a:xfrm>
          <a:off x="14389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95266</xdr:rowOff>
    </xdr:from>
    <xdr:ext cx="405111" cy="259045"/>
    <xdr:sp macro="" textlink="">
      <xdr:nvSpPr>
        <xdr:cNvPr id="904" name="n_3aveValue【庁舎】&#10;有形固定資産減価償却率">
          <a:extLst>
            <a:ext uri="{FF2B5EF4-FFF2-40B4-BE49-F238E27FC236}">
              <a16:creationId xmlns:a16="http://schemas.microsoft.com/office/drawing/2014/main" id="{54A51EF5-0C6D-4B13-97BC-86469252906D}"/>
            </a:ext>
          </a:extLst>
        </xdr:cNvPr>
        <xdr:cNvSpPr txBox="1"/>
      </xdr:nvSpPr>
      <xdr:spPr>
        <a:xfrm>
          <a:off x="13500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124658</xdr:rowOff>
    </xdr:from>
    <xdr:ext cx="405111" cy="259045"/>
    <xdr:sp macro="" textlink="">
      <xdr:nvSpPr>
        <xdr:cNvPr id="905" name="n_4aveValue【庁舎】&#10;有形固定資産減価償却率">
          <a:extLst>
            <a:ext uri="{FF2B5EF4-FFF2-40B4-BE49-F238E27FC236}">
              <a16:creationId xmlns:a16="http://schemas.microsoft.com/office/drawing/2014/main" id="{EDF44813-D597-4C9A-9EB2-CF247B6C9CAB}"/>
            </a:ext>
          </a:extLst>
        </xdr:cNvPr>
        <xdr:cNvSpPr txBox="1"/>
      </xdr:nvSpPr>
      <xdr:spPr>
        <a:xfrm>
          <a:off x="12611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148426</xdr:rowOff>
    </xdr:from>
    <xdr:ext cx="405111" cy="259045"/>
    <xdr:sp macro="" textlink="">
      <xdr:nvSpPr>
        <xdr:cNvPr id="906" name="n_1mainValue【庁舎】&#10;有形固定資産減価償却率">
          <a:extLst>
            <a:ext uri="{FF2B5EF4-FFF2-40B4-BE49-F238E27FC236}">
              <a16:creationId xmlns:a16="http://schemas.microsoft.com/office/drawing/2014/main" id="{C93B328B-5171-4669-A98B-6D95E1C37BB7}"/>
            </a:ext>
          </a:extLst>
        </xdr:cNvPr>
        <xdr:cNvSpPr txBox="1"/>
      </xdr:nvSpPr>
      <xdr:spPr>
        <a:xfrm>
          <a:off x="15266044" y="1712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63516</xdr:rowOff>
    </xdr:from>
    <xdr:ext cx="405111" cy="259045"/>
    <xdr:sp macro="" textlink="">
      <xdr:nvSpPr>
        <xdr:cNvPr id="907" name="n_2mainValue【庁舎】&#10;有形固定資産減価償却率">
          <a:extLst>
            <a:ext uri="{FF2B5EF4-FFF2-40B4-BE49-F238E27FC236}">
              <a16:creationId xmlns:a16="http://schemas.microsoft.com/office/drawing/2014/main" id="{51CA66A4-A64D-4A52-8BE8-15600BC8278E}"/>
            </a:ext>
          </a:extLst>
        </xdr:cNvPr>
        <xdr:cNvSpPr txBox="1"/>
      </xdr:nvSpPr>
      <xdr:spPr>
        <a:xfrm>
          <a:off x="143897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141895</xdr:rowOff>
    </xdr:from>
    <xdr:ext cx="405111" cy="259045"/>
    <xdr:sp macro="" textlink="">
      <xdr:nvSpPr>
        <xdr:cNvPr id="908" name="n_3mainValue【庁舎】&#10;有形固定資産減価償却率">
          <a:extLst>
            <a:ext uri="{FF2B5EF4-FFF2-40B4-BE49-F238E27FC236}">
              <a16:creationId xmlns:a16="http://schemas.microsoft.com/office/drawing/2014/main" id="{A8F7B95A-DCC9-4A00-A4E3-762B57CA2000}"/>
            </a:ext>
          </a:extLst>
        </xdr:cNvPr>
        <xdr:cNvSpPr txBox="1"/>
      </xdr:nvSpPr>
      <xdr:spPr>
        <a:xfrm>
          <a:off x="135007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71682</xdr:rowOff>
    </xdr:from>
    <xdr:ext cx="405111" cy="259045"/>
    <xdr:sp macro="" textlink="">
      <xdr:nvSpPr>
        <xdr:cNvPr id="909" name="n_4mainValue【庁舎】&#10;有形固定資産減価償却率">
          <a:extLst>
            <a:ext uri="{FF2B5EF4-FFF2-40B4-BE49-F238E27FC236}">
              <a16:creationId xmlns:a16="http://schemas.microsoft.com/office/drawing/2014/main" id="{227C206F-E3F7-45B0-970E-F04AC4AB0386}"/>
            </a:ext>
          </a:extLst>
        </xdr:cNvPr>
        <xdr:cNvSpPr txBox="1"/>
      </xdr:nvSpPr>
      <xdr:spPr>
        <a:xfrm>
          <a:off x="126117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10" name="正方形/長方形 909">
          <a:extLst>
            <a:ext uri="{FF2B5EF4-FFF2-40B4-BE49-F238E27FC236}">
              <a16:creationId xmlns:a16="http://schemas.microsoft.com/office/drawing/2014/main" id="{6948AF21-6439-41E6-A65C-992F0CAB17D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11" name="正方形/長方形 910">
          <a:extLst>
            <a:ext uri="{FF2B5EF4-FFF2-40B4-BE49-F238E27FC236}">
              <a16:creationId xmlns:a16="http://schemas.microsoft.com/office/drawing/2014/main" id="{758C31B4-3350-4E0E-87A8-E23F3ABBE67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2" name="正方形/長方形 911">
          <a:extLst>
            <a:ext uri="{FF2B5EF4-FFF2-40B4-BE49-F238E27FC236}">
              <a16:creationId xmlns:a16="http://schemas.microsoft.com/office/drawing/2014/main" id="{45F1AE3E-BF13-4FC6-AC7F-F4EA23405AE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3" name="正方形/長方形 912">
          <a:extLst>
            <a:ext uri="{FF2B5EF4-FFF2-40B4-BE49-F238E27FC236}">
              <a16:creationId xmlns:a16="http://schemas.microsoft.com/office/drawing/2014/main" id="{37353528-0EBD-4AB9-B547-3EC65F0DA96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4" name="正方形/長方形 913">
          <a:extLst>
            <a:ext uri="{FF2B5EF4-FFF2-40B4-BE49-F238E27FC236}">
              <a16:creationId xmlns:a16="http://schemas.microsoft.com/office/drawing/2014/main" id="{215ADE0C-0704-48AA-867B-598FD687D65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5" name="正方形/長方形 914">
          <a:extLst>
            <a:ext uri="{FF2B5EF4-FFF2-40B4-BE49-F238E27FC236}">
              <a16:creationId xmlns:a16="http://schemas.microsoft.com/office/drawing/2014/main" id="{5DDF7481-D19F-4470-A7FD-64F5990338A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6" name="正方形/長方形 915">
          <a:extLst>
            <a:ext uri="{FF2B5EF4-FFF2-40B4-BE49-F238E27FC236}">
              <a16:creationId xmlns:a16="http://schemas.microsoft.com/office/drawing/2014/main" id="{D8B8F3F6-C090-4196-9AC7-508DD7C8580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7" name="正方形/長方形 916">
          <a:extLst>
            <a:ext uri="{FF2B5EF4-FFF2-40B4-BE49-F238E27FC236}">
              <a16:creationId xmlns:a16="http://schemas.microsoft.com/office/drawing/2014/main" id="{9E7B6B40-40C0-4A8C-9814-B7EF215D087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8" name="テキスト ボックス 917">
          <a:extLst>
            <a:ext uri="{FF2B5EF4-FFF2-40B4-BE49-F238E27FC236}">
              <a16:creationId xmlns:a16="http://schemas.microsoft.com/office/drawing/2014/main" id="{AAB0D843-7D28-482C-9E09-985EBB2E609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9" name="直線コネクタ 918">
          <a:extLst>
            <a:ext uri="{FF2B5EF4-FFF2-40B4-BE49-F238E27FC236}">
              <a16:creationId xmlns:a16="http://schemas.microsoft.com/office/drawing/2014/main" id="{EBD52633-4795-4979-9B03-DB4E13EFDA5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20" name="テキスト ボックス 919">
          <a:extLst>
            <a:ext uri="{FF2B5EF4-FFF2-40B4-BE49-F238E27FC236}">
              <a16:creationId xmlns:a16="http://schemas.microsoft.com/office/drawing/2014/main" id="{E876E217-70C6-479A-922D-DA52DDA03792}"/>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21" name="直線コネクタ 920">
          <a:extLst>
            <a:ext uri="{FF2B5EF4-FFF2-40B4-BE49-F238E27FC236}">
              <a16:creationId xmlns:a16="http://schemas.microsoft.com/office/drawing/2014/main" id="{354143B6-5624-47AA-BC63-02080A8E8C1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22" name="テキスト ボックス 921">
          <a:extLst>
            <a:ext uri="{FF2B5EF4-FFF2-40B4-BE49-F238E27FC236}">
              <a16:creationId xmlns:a16="http://schemas.microsoft.com/office/drawing/2014/main" id="{237DE066-0C31-4980-A26D-48CF72B74D3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23" name="直線コネクタ 922">
          <a:extLst>
            <a:ext uri="{FF2B5EF4-FFF2-40B4-BE49-F238E27FC236}">
              <a16:creationId xmlns:a16="http://schemas.microsoft.com/office/drawing/2014/main" id="{B148292F-CB08-4357-87FF-754D8ACE1F5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4" name="テキスト ボックス 923">
          <a:extLst>
            <a:ext uri="{FF2B5EF4-FFF2-40B4-BE49-F238E27FC236}">
              <a16:creationId xmlns:a16="http://schemas.microsoft.com/office/drawing/2014/main" id="{67F77A77-B037-44F6-98FA-72BACBA13DB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5" name="直線コネクタ 924">
          <a:extLst>
            <a:ext uri="{FF2B5EF4-FFF2-40B4-BE49-F238E27FC236}">
              <a16:creationId xmlns:a16="http://schemas.microsoft.com/office/drawing/2014/main" id="{8FF72C53-DDF1-498A-A74A-14A6218A93D9}"/>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6" name="テキスト ボックス 925">
          <a:extLst>
            <a:ext uri="{FF2B5EF4-FFF2-40B4-BE49-F238E27FC236}">
              <a16:creationId xmlns:a16="http://schemas.microsoft.com/office/drawing/2014/main" id="{DDED1607-5078-48D0-9179-9350CAD894E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7" name="直線コネクタ 926">
          <a:extLst>
            <a:ext uri="{FF2B5EF4-FFF2-40B4-BE49-F238E27FC236}">
              <a16:creationId xmlns:a16="http://schemas.microsoft.com/office/drawing/2014/main" id="{57A0D35D-44DF-4734-A760-50D8C60E9476}"/>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8" name="テキスト ボックス 927">
          <a:extLst>
            <a:ext uri="{FF2B5EF4-FFF2-40B4-BE49-F238E27FC236}">
              <a16:creationId xmlns:a16="http://schemas.microsoft.com/office/drawing/2014/main" id="{7F46A854-575A-4624-A29E-E2FFFF6790D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9" name="直線コネクタ 928">
          <a:extLst>
            <a:ext uri="{FF2B5EF4-FFF2-40B4-BE49-F238E27FC236}">
              <a16:creationId xmlns:a16="http://schemas.microsoft.com/office/drawing/2014/main" id="{CFEEA9E0-023A-428B-B98C-893655EE63D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30" name="テキスト ボックス 929">
          <a:extLst>
            <a:ext uri="{FF2B5EF4-FFF2-40B4-BE49-F238E27FC236}">
              <a16:creationId xmlns:a16="http://schemas.microsoft.com/office/drawing/2014/main" id="{78663EAC-18FF-4D5B-AD76-9E7364C0BBA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1" name="【庁舎】&#10;一人当たり面積グラフ枠">
          <a:extLst>
            <a:ext uri="{FF2B5EF4-FFF2-40B4-BE49-F238E27FC236}">
              <a16:creationId xmlns:a16="http://schemas.microsoft.com/office/drawing/2014/main" id="{E0FD596E-04E0-4E9D-B99E-9BDF66981E9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115063</xdr:rowOff>
    </xdr:from>
    <xdr:to>
      <xdr:col>116</xdr:col>
      <xdr:colOff>62864</xdr:colOff>
      <xdr:row>109</xdr:row>
      <xdr:rowOff>9906</xdr:rowOff>
    </xdr:to>
    <xdr:cxnSp macro="">
      <xdr:nvCxnSpPr>
        <xdr:cNvPr id="932" name="直線コネクタ 931">
          <a:extLst>
            <a:ext uri="{FF2B5EF4-FFF2-40B4-BE49-F238E27FC236}">
              <a16:creationId xmlns:a16="http://schemas.microsoft.com/office/drawing/2014/main" id="{4F0859EF-0C67-4463-828B-D91B4BA4ABC5}"/>
            </a:ext>
          </a:extLst>
        </xdr:cNvPr>
        <xdr:cNvCxnSpPr/>
      </xdr:nvCxnSpPr>
      <xdr:spPr>
        <a:xfrm flipV="1">
          <a:off x="22160864" y="17431513"/>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33" name="【庁舎】&#10;一人当たり面積最小値テキスト">
          <a:extLst>
            <a:ext uri="{FF2B5EF4-FFF2-40B4-BE49-F238E27FC236}">
              <a16:creationId xmlns:a16="http://schemas.microsoft.com/office/drawing/2014/main" id="{87AAAE81-E90F-42C0-817B-5AFAB0283B0D}"/>
            </a:ext>
          </a:extLst>
        </xdr:cNvPr>
        <xdr:cNvSpPr txBox="1"/>
      </xdr:nvSpPr>
      <xdr:spPr>
        <a:xfrm>
          <a:off x="22199600" y="187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34" name="直線コネクタ 933">
          <a:extLst>
            <a:ext uri="{FF2B5EF4-FFF2-40B4-BE49-F238E27FC236}">
              <a16:creationId xmlns:a16="http://schemas.microsoft.com/office/drawing/2014/main" id="{C3CDD426-ECB3-48DA-A91E-35BA46B0BCAB}"/>
            </a:ext>
          </a:extLst>
        </xdr:cNvPr>
        <xdr:cNvCxnSpPr/>
      </xdr:nvCxnSpPr>
      <xdr:spPr>
        <a:xfrm>
          <a:off x="22072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61740</xdr:rowOff>
    </xdr:from>
    <xdr:ext cx="469744" cy="259045"/>
    <xdr:sp macro="" textlink="">
      <xdr:nvSpPr>
        <xdr:cNvPr id="935" name="【庁舎】&#10;一人当たり面積最大値テキスト">
          <a:extLst>
            <a:ext uri="{FF2B5EF4-FFF2-40B4-BE49-F238E27FC236}">
              <a16:creationId xmlns:a16="http://schemas.microsoft.com/office/drawing/2014/main" id="{B93BE1FD-B3AD-4F5C-8200-8C7844E6049E}"/>
            </a:ext>
          </a:extLst>
        </xdr:cNvPr>
        <xdr:cNvSpPr txBox="1"/>
      </xdr:nvSpPr>
      <xdr:spPr>
        <a:xfrm>
          <a:off x="22199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115063</xdr:rowOff>
    </xdr:from>
    <xdr:to>
      <xdr:col>116</xdr:col>
      <xdr:colOff>152400</xdr:colOff>
      <xdr:row>101</xdr:row>
      <xdr:rowOff>115063</xdr:rowOff>
    </xdr:to>
    <xdr:cxnSp macro="">
      <xdr:nvCxnSpPr>
        <xdr:cNvPr id="936" name="直線コネクタ 935">
          <a:extLst>
            <a:ext uri="{FF2B5EF4-FFF2-40B4-BE49-F238E27FC236}">
              <a16:creationId xmlns:a16="http://schemas.microsoft.com/office/drawing/2014/main" id="{428C9BC1-AE48-45B5-ADAE-207A4EA92F3B}"/>
            </a:ext>
          </a:extLst>
        </xdr:cNvPr>
        <xdr:cNvCxnSpPr/>
      </xdr:nvCxnSpPr>
      <xdr:spPr>
        <a:xfrm>
          <a:off x="22072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36847</xdr:rowOff>
    </xdr:from>
    <xdr:ext cx="469744" cy="259045"/>
    <xdr:sp macro="" textlink="">
      <xdr:nvSpPr>
        <xdr:cNvPr id="937" name="【庁舎】&#10;一人当たり面積平均値テキスト">
          <a:extLst>
            <a:ext uri="{FF2B5EF4-FFF2-40B4-BE49-F238E27FC236}">
              <a16:creationId xmlns:a16="http://schemas.microsoft.com/office/drawing/2014/main" id="{2DD847D6-9778-4A8D-9FB6-F79B963C764C}"/>
            </a:ext>
          </a:extLst>
        </xdr:cNvPr>
        <xdr:cNvSpPr txBox="1"/>
      </xdr:nvSpPr>
      <xdr:spPr>
        <a:xfrm>
          <a:off x="22199600" y="1821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938" name="フローチャート: 判断 937">
          <a:extLst>
            <a:ext uri="{FF2B5EF4-FFF2-40B4-BE49-F238E27FC236}">
              <a16:creationId xmlns:a16="http://schemas.microsoft.com/office/drawing/2014/main" id="{C5039B0F-0F02-4F35-98CB-38BF8FC950F7}"/>
            </a:ext>
          </a:extLst>
        </xdr:cNvPr>
        <xdr:cNvSpPr/>
      </xdr:nvSpPr>
      <xdr:spPr>
        <a:xfrm>
          <a:off x="221107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23113</xdr:rowOff>
    </xdr:from>
    <xdr:to>
      <xdr:col>112</xdr:col>
      <xdr:colOff>38100</xdr:colOff>
      <xdr:row>107</xdr:row>
      <xdr:rowOff>124713</xdr:rowOff>
    </xdr:to>
    <xdr:sp macro="" textlink="">
      <xdr:nvSpPr>
        <xdr:cNvPr id="939" name="フローチャート: 判断 938">
          <a:extLst>
            <a:ext uri="{FF2B5EF4-FFF2-40B4-BE49-F238E27FC236}">
              <a16:creationId xmlns:a16="http://schemas.microsoft.com/office/drawing/2014/main" id="{C0A88644-121A-42F0-B870-6B9EC0FDBB40}"/>
            </a:ext>
          </a:extLst>
        </xdr:cNvPr>
        <xdr:cNvSpPr/>
      </xdr:nvSpPr>
      <xdr:spPr>
        <a:xfrm>
          <a:off x="21272500" y="1836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36830</xdr:rowOff>
    </xdr:from>
    <xdr:to>
      <xdr:col>107</xdr:col>
      <xdr:colOff>101600</xdr:colOff>
      <xdr:row>107</xdr:row>
      <xdr:rowOff>138430</xdr:rowOff>
    </xdr:to>
    <xdr:sp macro="" textlink="">
      <xdr:nvSpPr>
        <xdr:cNvPr id="940" name="フローチャート: 判断 939">
          <a:extLst>
            <a:ext uri="{FF2B5EF4-FFF2-40B4-BE49-F238E27FC236}">
              <a16:creationId xmlns:a16="http://schemas.microsoft.com/office/drawing/2014/main" id="{9C57D165-A023-47CC-B227-E72C119ECFF5}"/>
            </a:ext>
          </a:extLst>
        </xdr:cNvPr>
        <xdr:cNvSpPr/>
      </xdr:nvSpPr>
      <xdr:spPr>
        <a:xfrm>
          <a:off x="20383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41" name="フローチャート: 判断 940">
          <a:extLst>
            <a:ext uri="{FF2B5EF4-FFF2-40B4-BE49-F238E27FC236}">
              <a16:creationId xmlns:a16="http://schemas.microsoft.com/office/drawing/2014/main" id="{28B3C574-F114-4A36-933A-30B2BC1E5A93}"/>
            </a:ext>
          </a:extLst>
        </xdr:cNvPr>
        <xdr:cNvSpPr/>
      </xdr:nvSpPr>
      <xdr:spPr>
        <a:xfrm>
          <a:off x="19494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68835</xdr:rowOff>
    </xdr:from>
    <xdr:to>
      <xdr:col>98</xdr:col>
      <xdr:colOff>38100</xdr:colOff>
      <xdr:row>107</xdr:row>
      <xdr:rowOff>170435</xdr:rowOff>
    </xdr:to>
    <xdr:sp macro="" textlink="">
      <xdr:nvSpPr>
        <xdr:cNvPr id="942" name="フローチャート: 判断 941">
          <a:extLst>
            <a:ext uri="{FF2B5EF4-FFF2-40B4-BE49-F238E27FC236}">
              <a16:creationId xmlns:a16="http://schemas.microsoft.com/office/drawing/2014/main" id="{A520FF38-3830-4B2F-AB95-D20FF3B675A9}"/>
            </a:ext>
          </a:extLst>
        </xdr:cNvPr>
        <xdr:cNvSpPr/>
      </xdr:nvSpPr>
      <xdr:spPr>
        <a:xfrm>
          <a:off x="18605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40F7F77C-8CF3-45F5-AA3F-14DAFD7AF54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E6B1E054-D965-4EA4-9C16-F46997A099A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D8478268-83A3-45C0-9EBF-71F3847567D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6" name="テキスト ボックス 945">
          <a:extLst>
            <a:ext uri="{FF2B5EF4-FFF2-40B4-BE49-F238E27FC236}">
              <a16:creationId xmlns:a16="http://schemas.microsoft.com/office/drawing/2014/main" id="{C301A598-9967-4F35-BFCE-8BCF52FFCEB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7" name="テキスト ボックス 946">
          <a:extLst>
            <a:ext uri="{FF2B5EF4-FFF2-40B4-BE49-F238E27FC236}">
              <a16:creationId xmlns:a16="http://schemas.microsoft.com/office/drawing/2014/main" id="{9A456927-F651-4A6E-BB4B-5A1A77A0CDD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169418</xdr:rowOff>
    </xdr:from>
    <xdr:to>
      <xdr:col>116</xdr:col>
      <xdr:colOff>114300</xdr:colOff>
      <xdr:row>108</xdr:row>
      <xdr:rowOff>99568</xdr:rowOff>
    </xdr:to>
    <xdr:sp macro="" textlink="">
      <xdr:nvSpPr>
        <xdr:cNvPr id="948" name="楕円 947">
          <a:extLst>
            <a:ext uri="{FF2B5EF4-FFF2-40B4-BE49-F238E27FC236}">
              <a16:creationId xmlns:a16="http://schemas.microsoft.com/office/drawing/2014/main" id="{06849FF2-2E0E-4E89-8EC7-02739C2A104D}"/>
            </a:ext>
          </a:extLst>
        </xdr:cNvPr>
        <xdr:cNvSpPr/>
      </xdr:nvSpPr>
      <xdr:spPr>
        <a:xfrm>
          <a:off x="221107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147845</xdr:rowOff>
    </xdr:from>
    <xdr:ext cx="469744" cy="259045"/>
    <xdr:sp macro="" textlink="">
      <xdr:nvSpPr>
        <xdr:cNvPr id="949" name="【庁舎】&#10;一人当たり面積該当値テキスト">
          <a:extLst>
            <a:ext uri="{FF2B5EF4-FFF2-40B4-BE49-F238E27FC236}">
              <a16:creationId xmlns:a16="http://schemas.microsoft.com/office/drawing/2014/main" id="{8027AAEE-4AB9-47AE-8D55-5A06E91C62BF}"/>
            </a:ext>
          </a:extLst>
        </xdr:cNvPr>
        <xdr:cNvSpPr txBox="1"/>
      </xdr:nvSpPr>
      <xdr:spPr>
        <a:xfrm>
          <a:off x="22199600"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105411</xdr:rowOff>
    </xdr:from>
    <xdr:to>
      <xdr:col>112</xdr:col>
      <xdr:colOff>38100</xdr:colOff>
      <xdr:row>108</xdr:row>
      <xdr:rowOff>35561</xdr:rowOff>
    </xdr:to>
    <xdr:sp macro="" textlink="">
      <xdr:nvSpPr>
        <xdr:cNvPr id="950" name="楕円 949">
          <a:extLst>
            <a:ext uri="{FF2B5EF4-FFF2-40B4-BE49-F238E27FC236}">
              <a16:creationId xmlns:a16="http://schemas.microsoft.com/office/drawing/2014/main" id="{8E0AEB1A-41D8-4111-B483-D5B8AF51B5B0}"/>
            </a:ext>
          </a:extLst>
        </xdr:cNvPr>
        <xdr:cNvSpPr/>
      </xdr:nvSpPr>
      <xdr:spPr>
        <a:xfrm>
          <a:off x="21272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108</xdr:row>
      <xdr:rowOff>48768</xdr:rowOff>
    </xdr:to>
    <xdr:cxnSp macro="">
      <xdr:nvCxnSpPr>
        <xdr:cNvPr id="951" name="直線コネクタ 950">
          <a:extLst>
            <a:ext uri="{FF2B5EF4-FFF2-40B4-BE49-F238E27FC236}">
              <a16:creationId xmlns:a16="http://schemas.microsoft.com/office/drawing/2014/main" id="{242293AD-605F-4C90-9CB2-D21419CC0CE6}"/>
            </a:ext>
          </a:extLst>
        </xdr:cNvPr>
        <xdr:cNvCxnSpPr/>
      </xdr:nvCxnSpPr>
      <xdr:spPr>
        <a:xfrm>
          <a:off x="21323300" y="18501361"/>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2539</xdr:rowOff>
    </xdr:from>
    <xdr:to>
      <xdr:col>107</xdr:col>
      <xdr:colOff>101600</xdr:colOff>
      <xdr:row>108</xdr:row>
      <xdr:rowOff>104139</xdr:rowOff>
    </xdr:to>
    <xdr:sp macro="" textlink="">
      <xdr:nvSpPr>
        <xdr:cNvPr id="952" name="楕円 951">
          <a:extLst>
            <a:ext uri="{FF2B5EF4-FFF2-40B4-BE49-F238E27FC236}">
              <a16:creationId xmlns:a16="http://schemas.microsoft.com/office/drawing/2014/main" id="{3F103498-4F27-466F-9663-736ABF9CBC81}"/>
            </a:ext>
          </a:extLst>
        </xdr:cNvPr>
        <xdr:cNvSpPr/>
      </xdr:nvSpPr>
      <xdr:spPr>
        <a:xfrm>
          <a:off x="20383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156211</xdr:rowOff>
    </xdr:from>
    <xdr:to>
      <xdr:col>111</xdr:col>
      <xdr:colOff>177800</xdr:colOff>
      <xdr:row>108</xdr:row>
      <xdr:rowOff>53339</xdr:rowOff>
    </xdr:to>
    <xdr:cxnSp macro="">
      <xdr:nvCxnSpPr>
        <xdr:cNvPr id="953" name="直線コネクタ 952">
          <a:extLst>
            <a:ext uri="{FF2B5EF4-FFF2-40B4-BE49-F238E27FC236}">
              <a16:creationId xmlns:a16="http://schemas.microsoft.com/office/drawing/2014/main" id="{27D63BE9-315E-41B4-9BF7-4ADB0ACC022C}"/>
            </a:ext>
          </a:extLst>
        </xdr:cNvPr>
        <xdr:cNvCxnSpPr/>
      </xdr:nvCxnSpPr>
      <xdr:spPr>
        <a:xfrm flipV="1">
          <a:off x="20434300" y="185013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52832</xdr:rowOff>
    </xdr:from>
    <xdr:to>
      <xdr:col>102</xdr:col>
      <xdr:colOff>165100</xdr:colOff>
      <xdr:row>108</xdr:row>
      <xdr:rowOff>154432</xdr:rowOff>
    </xdr:to>
    <xdr:sp macro="" textlink="">
      <xdr:nvSpPr>
        <xdr:cNvPr id="954" name="楕円 953">
          <a:extLst>
            <a:ext uri="{FF2B5EF4-FFF2-40B4-BE49-F238E27FC236}">
              <a16:creationId xmlns:a16="http://schemas.microsoft.com/office/drawing/2014/main" id="{79EFE433-66EA-44EC-96FC-E7B31FA15C51}"/>
            </a:ext>
          </a:extLst>
        </xdr:cNvPr>
        <xdr:cNvSpPr/>
      </xdr:nvSpPr>
      <xdr:spPr>
        <a:xfrm>
          <a:off x="19494500" y="185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53339</xdr:rowOff>
    </xdr:from>
    <xdr:to>
      <xdr:col>107</xdr:col>
      <xdr:colOff>50800</xdr:colOff>
      <xdr:row>108</xdr:row>
      <xdr:rowOff>103632</xdr:rowOff>
    </xdr:to>
    <xdr:cxnSp macro="">
      <xdr:nvCxnSpPr>
        <xdr:cNvPr id="955" name="直線コネクタ 954">
          <a:extLst>
            <a:ext uri="{FF2B5EF4-FFF2-40B4-BE49-F238E27FC236}">
              <a16:creationId xmlns:a16="http://schemas.microsoft.com/office/drawing/2014/main" id="{0FA621B5-A9CA-49B7-AF33-130C5AA01EC7}"/>
            </a:ext>
          </a:extLst>
        </xdr:cNvPr>
        <xdr:cNvCxnSpPr/>
      </xdr:nvCxnSpPr>
      <xdr:spPr>
        <a:xfrm flipV="1">
          <a:off x="19545300" y="185699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39115</xdr:rowOff>
    </xdr:from>
    <xdr:to>
      <xdr:col>98</xdr:col>
      <xdr:colOff>38100</xdr:colOff>
      <xdr:row>108</xdr:row>
      <xdr:rowOff>140715</xdr:rowOff>
    </xdr:to>
    <xdr:sp macro="" textlink="">
      <xdr:nvSpPr>
        <xdr:cNvPr id="956" name="楕円 955">
          <a:extLst>
            <a:ext uri="{FF2B5EF4-FFF2-40B4-BE49-F238E27FC236}">
              <a16:creationId xmlns:a16="http://schemas.microsoft.com/office/drawing/2014/main" id="{D62A702F-7ED8-4D2C-9CD3-A8F6C17FF28E}"/>
            </a:ext>
          </a:extLst>
        </xdr:cNvPr>
        <xdr:cNvSpPr/>
      </xdr:nvSpPr>
      <xdr:spPr>
        <a:xfrm>
          <a:off x="18605500" y="185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89915</xdr:rowOff>
    </xdr:from>
    <xdr:to>
      <xdr:col>102</xdr:col>
      <xdr:colOff>114300</xdr:colOff>
      <xdr:row>108</xdr:row>
      <xdr:rowOff>103632</xdr:rowOff>
    </xdr:to>
    <xdr:cxnSp macro="">
      <xdr:nvCxnSpPr>
        <xdr:cNvPr id="957" name="直線コネクタ 956">
          <a:extLst>
            <a:ext uri="{FF2B5EF4-FFF2-40B4-BE49-F238E27FC236}">
              <a16:creationId xmlns:a16="http://schemas.microsoft.com/office/drawing/2014/main" id="{12D0D52A-D183-4E0E-99D2-0B5AB0C67F21}"/>
            </a:ext>
          </a:extLst>
        </xdr:cNvPr>
        <xdr:cNvCxnSpPr/>
      </xdr:nvCxnSpPr>
      <xdr:spPr>
        <a:xfrm>
          <a:off x="18656300" y="186065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141240</xdr:rowOff>
    </xdr:from>
    <xdr:ext cx="469744" cy="259045"/>
    <xdr:sp macro="" textlink="">
      <xdr:nvSpPr>
        <xdr:cNvPr id="958" name="n_1aveValue【庁舎】&#10;一人当たり面積">
          <a:extLst>
            <a:ext uri="{FF2B5EF4-FFF2-40B4-BE49-F238E27FC236}">
              <a16:creationId xmlns:a16="http://schemas.microsoft.com/office/drawing/2014/main" id="{AFD32379-9D90-4DB0-BD34-D79FC9A3D78B}"/>
            </a:ext>
          </a:extLst>
        </xdr:cNvPr>
        <xdr:cNvSpPr txBox="1"/>
      </xdr:nvSpPr>
      <xdr:spPr>
        <a:xfrm>
          <a:off x="21075727" y="1814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154957</xdr:rowOff>
    </xdr:from>
    <xdr:ext cx="469744" cy="259045"/>
    <xdr:sp macro="" textlink="">
      <xdr:nvSpPr>
        <xdr:cNvPr id="959" name="n_2aveValue【庁舎】&#10;一人当たり面積">
          <a:extLst>
            <a:ext uri="{FF2B5EF4-FFF2-40B4-BE49-F238E27FC236}">
              <a16:creationId xmlns:a16="http://schemas.microsoft.com/office/drawing/2014/main" id="{979468C8-6F3F-4277-A6A2-5BF32D8315D8}"/>
            </a:ext>
          </a:extLst>
        </xdr:cNvPr>
        <xdr:cNvSpPr txBox="1"/>
      </xdr:nvSpPr>
      <xdr:spPr>
        <a:xfrm>
          <a:off x="201994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15512</xdr:rowOff>
    </xdr:from>
    <xdr:ext cx="469744" cy="259045"/>
    <xdr:sp macro="" textlink="">
      <xdr:nvSpPr>
        <xdr:cNvPr id="960" name="n_3aveValue【庁舎】&#10;一人当たり面積">
          <a:extLst>
            <a:ext uri="{FF2B5EF4-FFF2-40B4-BE49-F238E27FC236}">
              <a16:creationId xmlns:a16="http://schemas.microsoft.com/office/drawing/2014/main" id="{E521508B-0372-4786-9E93-B5BE12212F6E}"/>
            </a:ext>
          </a:extLst>
        </xdr:cNvPr>
        <xdr:cNvSpPr txBox="1"/>
      </xdr:nvSpPr>
      <xdr:spPr>
        <a:xfrm>
          <a:off x="19310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15512</xdr:rowOff>
    </xdr:from>
    <xdr:ext cx="469744" cy="259045"/>
    <xdr:sp macro="" textlink="">
      <xdr:nvSpPr>
        <xdr:cNvPr id="961" name="n_4aveValue【庁舎】&#10;一人当たり面積">
          <a:extLst>
            <a:ext uri="{FF2B5EF4-FFF2-40B4-BE49-F238E27FC236}">
              <a16:creationId xmlns:a16="http://schemas.microsoft.com/office/drawing/2014/main" id="{C55CFE80-1A21-4523-9676-7085D11D026B}"/>
            </a:ext>
          </a:extLst>
        </xdr:cNvPr>
        <xdr:cNvSpPr txBox="1"/>
      </xdr:nvSpPr>
      <xdr:spPr>
        <a:xfrm>
          <a:off x="18421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26688</xdr:rowOff>
    </xdr:from>
    <xdr:ext cx="469744" cy="259045"/>
    <xdr:sp macro="" textlink="">
      <xdr:nvSpPr>
        <xdr:cNvPr id="962" name="n_1mainValue【庁舎】&#10;一人当たり面積">
          <a:extLst>
            <a:ext uri="{FF2B5EF4-FFF2-40B4-BE49-F238E27FC236}">
              <a16:creationId xmlns:a16="http://schemas.microsoft.com/office/drawing/2014/main" id="{A41FD43C-154E-4EB8-9A4D-F1F343B558A9}"/>
            </a:ext>
          </a:extLst>
        </xdr:cNvPr>
        <xdr:cNvSpPr txBox="1"/>
      </xdr:nvSpPr>
      <xdr:spPr>
        <a:xfrm>
          <a:off x="21075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95266</xdr:rowOff>
    </xdr:from>
    <xdr:ext cx="469744" cy="259045"/>
    <xdr:sp macro="" textlink="">
      <xdr:nvSpPr>
        <xdr:cNvPr id="963" name="n_2mainValue【庁舎】&#10;一人当たり面積">
          <a:extLst>
            <a:ext uri="{FF2B5EF4-FFF2-40B4-BE49-F238E27FC236}">
              <a16:creationId xmlns:a16="http://schemas.microsoft.com/office/drawing/2014/main" id="{38DE3A4F-A05B-4C5B-9A62-6FA9C6CE5233}"/>
            </a:ext>
          </a:extLst>
        </xdr:cNvPr>
        <xdr:cNvSpPr txBox="1"/>
      </xdr:nvSpPr>
      <xdr:spPr>
        <a:xfrm>
          <a:off x="20199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145559</xdr:rowOff>
    </xdr:from>
    <xdr:ext cx="469744" cy="259045"/>
    <xdr:sp macro="" textlink="">
      <xdr:nvSpPr>
        <xdr:cNvPr id="964" name="n_3mainValue【庁舎】&#10;一人当たり面積">
          <a:extLst>
            <a:ext uri="{FF2B5EF4-FFF2-40B4-BE49-F238E27FC236}">
              <a16:creationId xmlns:a16="http://schemas.microsoft.com/office/drawing/2014/main" id="{7B61B42D-7288-4D89-BDB7-AEF7298FD957}"/>
            </a:ext>
          </a:extLst>
        </xdr:cNvPr>
        <xdr:cNvSpPr txBox="1"/>
      </xdr:nvSpPr>
      <xdr:spPr>
        <a:xfrm>
          <a:off x="19310427" y="186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131842</xdr:rowOff>
    </xdr:from>
    <xdr:ext cx="469744" cy="259045"/>
    <xdr:sp macro="" textlink="">
      <xdr:nvSpPr>
        <xdr:cNvPr id="965" name="n_4mainValue【庁舎】&#10;一人当たり面積">
          <a:extLst>
            <a:ext uri="{FF2B5EF4-FFF2-40B4-BE49-F238E27FC236}">
              <a16:creationId xmlns:a16="http://schemas.microsoft.com/office/drawing/2014/main" id="{4AA0016A-778B-49A4-B164-6CA51AC42DE0}"/>
            </a:ext>
          </a:extLst>
        </xdr:cNvPr>
        <xdr:cNvSpPr txBox="1"/>
      </xdr:nvSpPr>
      <xdr:spPr>
        <a:xfrm>
          <a:off x="18421427" y="1864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6" name="正方形/長方形 965">
          <a:extLst>
            <a:ext uri="{FF2B5EF4-FFF2-40B4-BE49-F238E27FC236}">
              <a16:creationId xmlns:a16="http://schemas.microsoft.com/office/drawing/2014/main" id="{89E859B1-BFF9-4A20-B779-0332E819B5A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7" name="正方形/長方形 966">
          <a:extLst>
            <a:ext uri="{FF2B5EF4-FFF2-40B4-BE49-F238E27FC236}">
              <a16:creationId xmlns:a16="http://schemas.microsoft.com/office/drawing/2014/main" id="{288445FC-3EB4-4A48-A244-FA4126EA058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8" name="テキスト ボックス 967">
          <a:extLst>
            <a:ext uri="{FF2B5EF4-FFF2-40B4-BE49-F238E27FC236}">
              <a16:creationId xmlns:a16="http://schemas.microsoft.com/office/drawing/2014/main" id="{3ED0DDE0-51FA-4A9C-966F-F5C919EED4E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本市の有形固定資産減価償却率は類似団体と比較して、低い水準となっています。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類似団体と比較して有形固定資産減価償却率が低くなっている施設として</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庁舎</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がありますが、これは、近年の新市庁舎の整備や区庁舎の再整備の影響によるものです。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本市では、施設の老朽化の進行に対しては、「公共施設等総合管理計画」や、施設ごとの「個別施設計画」に沿って、長寿命化を基本とした計画的かつ効果的な保全更新を着実に進めていきます。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また、公共施設が提供する機能・サービスの持続的な維持・向上のため、施設の規模・数量、質、コスト</a:t>
          </a:r>
          <a:r>
            <a:rPr kumimoji="1" lang="ja-JP" altLang="ja-JP" sz="1100" b="0" i="0" strike="sngStrike"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の適正化を進めていきます。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Relationships xmlns="http://schemas.openxmlformats.org/package/2006/relationships"><Relationship Id="rId1"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drawings/drawing1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6"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2107978321</v>
      </c>
      <c r="BO4" s="449"/>
      <c r="BP4" s="449"/>
      <c r="BQ4" s="449"/>
      <c r="BR4" s="449"/>
      <c r="BS4" s="449"/>
      <c r="BT4" s="449"/>
      <c r="BU4" s="450"/>
      <c r="BV4" s="448">
        <v>2230290510</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2</v>
      </c>
      <c r="CU4" s="589"/>
      <c r="CV4" s="589"/>
      <c r="CW4" s="589"/>
      <c r="CX4" s="589"/>
      <c r="CY4" s="589"/>
      <c r="CZ4" s="589"/>
      <c r="DA4" s="590"/>
      <c r="DB4" s="588">
        <v>1.4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2072931560</v>
      </c>
      <c r="BO5" s="420"/>
      <c r="BP5" s="420"/>
      <c r="BQ5" s="420"/>
      <c r="BR5" s="420"/>
      <c r="BS5" s="420"/>
      <c r="BT5" s="420"/>
      <c r="BU5" s="421"/>
      <c r="BV5" s="419">
        <v>2202642428</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97.9</v>
      </c>
      <c r="CU5" s="417"/>
      <c r="CV5" s="417"/>
      <c r="CW5" s="417"/>
      <c r="CX5" s="417"/>
      <c r="CY5" s="417"/>
      <c r="CZ5" s="417"/>
      <c r="DA5" s="418"/>
      <c r="DB5" s="416">
        <v>95.1</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35046761</v>
      </c>
      <c r="BO6" s="420"/>
      <c r="BP6" s="420"/>
      <c r="BQ6" s="420"/>
      <c r="BR6" s="420"/>
      <c r="BS6" s="420"/>
      <c r="BT6" s="420"/>
      <c r="BU6" s="421"/>
      <c r="BV6" s="419">
        <v>27648082</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101</v>
      </c>
      <c r="CU6" s="563"/>
      <c r="CV6" s="563"/>
      <c r="CW6" s="563"/>
      <c r="CX6" s="563"/>
      <c r="CY6" s="563"/>
      <c r="CZ6" s="563"/>
      <c r="DA6" s="564"/>
      <c r="DB6" s="562">
        <v>100.8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15243558</v>
      </c>
      <c r="BO7" s="420"/>
      <c r="BP7" s="420"/>
      <c r="BQ7" s="420"/>
      <c r="BR7" s="420"/>
      <c r="BS7" s="420"/>
      <c r="BT7" s="420"/>
      <c r="BU7" s="421"/>
      <c r="BV7" s="419">
        <v>13651510</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982949142</v>
      </c>
      <c r="CU7" s="420"/>
      <c r="CV7" s="420"/>
      <c r="CW7" s="420"/>
      <c r="CX7" s="420"/>
      <c r="CY7" s="420"/>
      <c r="CZ7" s="420"/>
      <c r="DA7" s="421"/>
      <c r="DB7" s="419">
        <v>999814703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112</v>
      </c>
      <c r="AV8" s="478"/>
      <c r="AW8" s="478"/>
      <c r="AX8" s="478"/>
      <c r="AY8" s="433" t="s">
        <v>113</v>
      </c>
      <c r="AZ8" s="434"/>
      <c r="BA8" s="434"/>
      <c r="BB8" s="434"/>
      <c r="BC8" s="434"/>
      <c r="BD8" s="434"/>
      <c r="BE8" s="434"/>
      <c r="BF8" s="434"/>
      <c r="BG8" s="434"/>
      <c r="BH8" s="434"/>
      <c r="BI8" s="434"/>
      <c r="BJ8" s="434"/>
      <c r="BK8" s="434"/>
      <c r="BL8" s="434"/>
      <c r="BM8" s="435"/>
      <c r="BN8" s="419">
        <v>19803203</v>
      </c>
      <c r="BO8" s="420"/>
      <c r="BP8" s="420"/>
      <c r="BQ8" s="420"/>
      <c r="BR8" s="420"/>
      <c r="BS8" s="420"/>
      <c r="BT8" s="420"/>
      <c r="BU8" s="421"/>
      <c r="BV8" s="419">
        <v>13996572</v>
      </c>
      <c r="BW8" s="420"/>
      <c r="BX8" s="420"/>
      <c r="BY8" s="420"/>
      <c r="BZ8" s="420"/>
      <c r="CA8" s="420"/>
      <c r="CB8" s="420"/>
      <c r="CC8" s="421"/>
      <c r="CD8" s="459" t="s">
        <v>114</v>
      </c>
      <c r="CE8" s="379"/>
      <c r="CF8" s="379"/>
      <c r="CG8" s="379"/>
      <c r="CH8" s="379"/>
      <c r="CI8" s="379"/>
      <c r="CJ8" s="379"/>
      <c r="CK8" s="379"/>
      <c r="CL8" s="379"/>
      <c r="CM8" s="379"/>
      <c r="CN8" s="379"/>
      <c r="CO8" s="379"/>
      <c r="CP8" s="379"/>
      <c r="CQ8" s="379"/>
      <c r="CR8" s="379"/>
      <c r="CS8" s="460"/>
      <c r="CT8" s="522">
        <v>0.95</v>
      </c>
      <c r="CU8" s="523"/>
      <c r="CV8" s="523"/>
      <c r="CW8" s="523"/>
      <c r="CX8" s="523"/>
      <c r="CY8" s="523"/>
      <c r="CZ8" s="523"/>
      <c r="DA8" s="524"/>
      <c r="DB8" s="522">
        <v>0.96</v>
      </c>
      <c r="DC8" s="523"/>
      <c r="DD8" s="523"/>
      <c r="DE8" s="523"/>
      <c r="DF8" s="523"/>
      <c r="DG8" s="523"/>
      <c r="DH8" s="523"/>
      <c r="DI8" s="524"/>
    </row>
    <row r="9" spans="1:119" ht="18.75" customHeight="1" thickBot="1" x14ac:dyDescent="0.2">
      <c r="A9" s="181"/>
      <c r="B9" s="551" t="s">
        <v>115</v>
      </c>
      <c r="C9" s="552"/>
      <c r="D9" s="552"/>
      <c r="E9" s="552"/>
      <c r="F9" s="552"/>
      <c r="G9" s="552"/>
      <c r="H9" s="552"/>
      <c r="I9" s="552"/>
      <c r="J9" s="552"/>
      <c r="K9" s="470"/>
      <c r="L9" s="553" t="s">
        <v>116</v>
      </c>
      <c r="M9" s="554"/>
      <c r="N9" s="554"/>
      <c r="O9" s="554"/>
      <c r="P9" s="554"/>
      <c r="Q9" s="555"/>
      <c r="R9" s="556">
        <v>3777491</v>
      </c>
      <c r="S9" s="557"/>
      <c r="T9" s="557"/>
      <c r="U9" s="557"/>
      <c r="V9" s="558"/>
      <c r="W9" s="488" t="s">
        <v>117</v>
      </c>
      <c r="X9" s="489"/>
      <c r="Y9" s="489"/>
      <c r="Z9" s="489"/>
      <c r="AA9" s="489"/>
      <c r="AB9" s="489"/>
      <c r="AC9" s="489"/>
      <c r="AD9" s="489"/>
      <c r="AE9" s="489"/>
      <c r="AF9" s="489"/>
      <c r="AG9" s="489"/>
      <c r="AH9" s="489"/>
      <c r="AI9" s="489"/>
      <c r="AJ9" s="489"/>
      <c r="AK9" s="489"/>
      <c r="AL9" s="559"/>
      <c r="AM9" s="476" t="s">
        <v>118</v>
      </c>
      <c r="AN9" s="376"/>
      <c r="AO9" s="376"/>
      <c r="AP9" s="376"/>
      <c r="AQ9" s="376"/>
      <c r="AR9" s="376"/>
      <c r="AS9" s="376"/>
      <c r="AT9" s="377"/>
      <c r="AU9" s="477" t="s">
        <v>119</v>
      </c>
      <c r="AV9" s="478"/>
      <c r="AW9" s="478"/>
      <c r="AX9" s="478"/>
      <c r="AY9" s="433" t="s">
        <v>120</v>
      </c>
      <c r="AZ9" s="434"/>
      <c r="BA9" s="434"/>
      <c r="BB9" s="434"/>
      <c r="BC9" s="434"/>
      <c r="BD9" s="434"/>
      <c r="BE9" s="434"/>
      <c r="BF9" s="434"/>
      <c r="BG9" s="434"/>
      <c r="BH9" s="434"/>
      <c r="BI9" s="434"/>
      <c r="BJ9" s="434"/>
      <c r="BK9" s="434"/>
      <c r="BL9" s="434"/>
      <c r="BM9" s="435"/>
      <c r="BN9" s="419">
        <v>5806631</v>
      </c>
      <c r="BO9" s="420"/>
      <c r="BP9" s="420"/>
      <c r="BQ9" s="420"/>
      <c r="BR9" s="420"/>
      <c r="BS9" s="420"/>
      <c r="BT9" s="420"/>
      <c r="BU9" s="421"/>
      <c r="BV9" s="419">
        <v>7263752</v>
      </c>
      <c r="BW9" s="420"/>
      <c r="BX9" s="420"/>
      <c r="BY9" s="420"/>
      <c r="BZ9" s="420"/>
      <c r="CA9" s="420"/>
      <c r="CB9" s="420"/>
      <c r="CC9" s="421"/>
      <c r="CD9" s="459" t="s">
        <v>121</v>
      </c>
      <c r="CE9" s="379"/>
      <c r="CF9" s="379"/>
      <c r="CG9" s="379"/>
      <c r="CH9" s="379"/>
      <c r="CI9" s="379"/>
      <c r="CJ9" s="379"/>
      <c r="CK9" s="379"/>
      <c r="CL9" s="379"/>
      <c r="CM9" s="379"/>
      <c r="CN9" s="379"/>
      <c r="CO9" s="379"/>
      <c r="CP9" s="379"/>
      <c r="CQ9" s="379"/>
      <c r="CR9" s="379"/>
      <c r="CS9" s="460"/>
      <c r="CT9" s="416">
        <v>14.9</v>
      </c>
      <c r="CU9" s="417"/>
      <c r="CV9" s="417"/>
      <c r="CW9" s="417"/>
      <c r="CX9" s="417"/>
      <c r="CY9" s="417"/>
      <c r="CZ9" s="417"/>
      <c r="DA9" s="418"/>
      <c r="DB9" s="416">
        <v>15.2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122</v>
      </c>
      <c r="M10" s="376"/>
      <c r="N10" s="376"/>
      <c r="O10" s="376"/>
      <c r="P10" s="376"/>
      <c r="Q10" s="377"/>
      <c r="R10" s="372">
        <v>3724844</v>
      </c>
      <c r="S10" s="373"/>
      <c r="T10" s="373"/>
      <c r="U10" s="373"/>
      <c r="V10" s="432"/>
      <c r="W10" s="560"/>
      <c r="X10" s="370"/>
      <c r="Y10" s="370"/>
      <c r="Z10" s="370"/>
      <c r="AA10" s="370"/>
      <c r="AB10" s="370"/>
      <c r="AC10" s="370"/>
      <c r="AD10" s="370"/>
      <c r="AE10" s="370"/>
      <c r="AF10" s="370"/>
      <c r="AG10" s="370"/>
      <c r="AH10" s="370"/>
      <c r="AI10" s="370"/>
      <c r="AJ10" s="370"/>
      <c r="AK10" s="370"/>
      <c r="AL10" s="561"/>
      <c r="AM10" s="476" t="s">
        <v>123</v>
      </c>
      <c r="AN10" s="376"/>
      <c r="AO10" s="376"/>
      <c r="AP10" s="376"/>
      <c r="AQ10" s="376"/>
      <c r="AR10" s="376"/>
      <c r="AS10" s="376"/>
      <c r="AT10" s="377"/>
      <c r="AU10" s="477" t="s">
        <v>124</v>
      </c>
      <c r="AV10" s="478"/>
      <c r="AW10" s="478"/>
      <c r="AX10" s="478"/>
      <c r="AY10" s="433" t="s">
        <v>125</v>
      </c>
      <c r="AZ10" s="434"/>
      <c r="BA10" s="434"/>
      <c r="BB10" s="434"/>
      <c r="BC10" s="434"/>
      <c r="BD10" s="434"/>
      <c r="BE10" s="434"/>
      <c r="BF10" s="434"/>
      <c r="BG10" s="434"/>
      <c r="BH10" s="434"/>
      <c r="BI10" s="434"/>
      <c r="BJ10" s="434"/>
      <c r="BK10" s="434"/>
      <c r="BL10" s="434"/>
      <c r="BM10" s="435"/>
      <c r="BN10" s="419">
        <v>12006087</v>
      </c>
      <c r="BO10" s="420"/>
      <c r="BP10" s="420"/>
      <c r="BQ10" s="420"/>
      <c r="BR10" s="420"/>
      <c r="BS10" s="420"/>
      <c r="BT10" s="420"/>
      <c r="BU10" s="421"/>
      <c r="BV10" s="419">
        <v>22672603</v>
      </c>
      <c r="BW10" s="420"/>
      <c r="BX10" s="420"/>
      <c r="BY10" s="420"/>
      <c r="BZ10" s="420"/>
      <c r="CA10" s="420"/>
      <c r="CB10" s="420"/>
      <c r="CC10" s="421"/>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127</v>
      </c>
      <c r="M11" s="381"/>
      <c r="N11" s="381"/>
      <c r="O11" s="381"/>
      <c r="P11" s="381"/>
      <c r="Q11" s="382"/>
      <c r="R11" s="548" t="s">
        <v>128</v>
      </c>
      <c r="S11" s="549"/>
      <c r="T11" s="549"/>
      <c r="U11" s="549"/>
      <c r="V11" s="550"/>
      <c r="W11" s="560"/>
      <c r="X11" s="370"/>
      <c r="Y11" s="370"/>
      <c r="Z11" s="370"/>
      <c r="AA11" s="370"/>
      <c r="AB11" s="370"/>
      <c r="AC11" s="370"/>
      <c r="AD11" s="370"/>
      <c r="AE11" s="370"/>
      <c r="AF11" s="370"/>
      <c r="AG11" s="370"/>
      <c r="AH11" s="370"/>
      <c r="AI11" s="370"/>
      <c r="AJ11" s="370"/>
      <c r="AK11" s="370"/>
      <c r="AL11" s="561"/>
      <c r="AM11" s="476" t="s">
        <v>129</v>
      </c>
      <c r="AN11" s="376"/>
      <c r="AO11" s="376"/>
      <c r="AP11" s="376"/>
      <c r="AQ11" s="376"/>
      <c r="AR11" s="376"/>
      <c r="AS11" s="376"/>
      <c r="AT11" s="377"/>
      <c r="AU11" s="477" t="s">
        <v>119</v>
      </c>
      <c r="AV11" s="478"/>
      <c r="AW11" s="478"/>
      <c r="AX11" s="478"/>
      <c r="AY11" s="433" t="s">
        <v>130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131</v>
      </c>
      <c r="CE11" s="379"/>
      <c r="CF11" s="379"/>
      <c r="CG11" s="379"/>
      <c r="CH11" s="379"/>
      <c r="CI11" s="379"/>
      <c r="CJ11" s="379"/>
      <c r="CK11" s="379"/>
      <c r="CL11" s="379"/>
      <c r="CM11" s="379"/>
      <c r="CN11" s="379"/>
      <c r="CO11" s="379"/>
      <c r="CP11" s="379"/>
      <c r="CQ11" s="379"/>
      <c r="CR11" s="379"/>
      <c r="CS11" s="460"/>
      <c r="CT11" s="522" t="s">
        <v>132</v>
      </c>
      <c r="CU11" s="523"/>
      <c r="CV11" s="523"/>
      <c r="CW11" s="523"/>
      <c r="CX11" s="523"/>
      <c r="CY11" s="523"/>
      <c r="CZ11" s="523"/>
      <c r="DA11" s="524"/>
      <c r="DB11" s="522" t="s">
        <v>133</v>
      </c>
      <c r="DC11" s="523"/>
      <c r="DD11" s="523"/>
      <c r="DE11" s="523"/>
      <c r="DF11" s="523"/>
      <c r="DG11" s="523"/>
      <c r="DH11" s="523"/>
      <c r="DI11" s="524"/>
    </row>
    <row r="12" spans="1:119" ht="18.75" customHeight="1" x14ac:dyDescent="0.15">
      <c r="A12" s="181"/>
      <c r="B12" s="525" t="s">
        <v>134</v>
      </c>
      <c r="C12" s="526"/>
      <c r="D12" s="526"/>
      <c r="E12" s="526"/>
      <c r="F12" s="526"/>
      <c r="G12" s="526"/>
      <c r="H12" s="526"/>
      <c r="I12" s="526"/>
      <c r="J12" s="526"/>
      <c r="K12" s="527"/>
      <c r="L12" s="534" t="s">
        <v>135</v>
      </c>
      <c r="M12" s="535"/>
      <c r="N12" s="535"/>
      <c r="O12" s="535"/>
      <c r="P12" s="535"/>
      <c r="Q12" s="536"/>
      <c r="R12" s="537">
        <v>3753645</v>
      </c>
      <c r="S12" s="538"/>
      <c r="T12" s="538"/>
      <c r="U12" s="538"/>
      <c r="V12" s="539"/>
      <c r="W12" s="540" t="s">
        <v>1</v>
      </c>
      <c r="X12" s="478"/>
      <c r="Y12" s="478"/>
      <c r="Z12" s="478"/>
      <c r="AA12" s="478"/>
      <c r="AB12" s="541"/>
      <c r="AC12" s="542" t="s">
        <v>136</v>
      </c>
      <c r="AD12" s="543"/>
      <c r="AE12" s="543"/>
      <c r="AF12" s="543"/>
      <c r="AG12" s="544"/>
      <c r="AH12" s="542" t="s">
        <v>137</v>
      </c>
      <c r="AI12" s="543"/>
      <c r="AJ12" s="543"/>
      <c r="AK12" s="543"/>
      <c r="AL12" s="545"/>
      <c r="AM12" s="476" t="s">
        <v>138</v>
      </c>
      <c r="AN12" s="376"/>
      <c r="AO12" s="376"/>
      <c r="AP12" s="376"/>
      <c r="AQ12" s="376"/>
      <c r="AR12" s="376"/>
      <c r="AS12" s="376"/>
      <c r="AT12" s="377"/>
      <c r="AU12" s="477" t="s">
        <v>96</v>
      </c>
      <c r="AV12" s="478"/>
      <c r="AW12" s="478"/>
      <c r="AX12" s="478"/>
      <c r="AY12" s="433" t="s">
        <v>139</v>
      </c>
      <c r="AZ12" s="434"/>
      <c r="BA12" s="434"/>
      <c r="BB12" s="434"/>
      <c r="BC12" s="434"/>
      <c r="BD12" s="434"/>
      <c r="BE12" s="434"/>
      <c r="BF12" s="434"/>
      <c r="BG12" s="434"/>
      <c r="BH12" s="434"/>
      <c r="BI12" s="434"/>
      <c r="BJ12" s="434"/>
      <c r="BK12" s="434"/>
      <c r="BL12" s="434"/>
      <c r="BM12" s="435"/>
      <c r="BN12" s="419">
        <v>17596000</v>
      </c>
      <c r="BO12" s="420"/>
      <c r="BP12" s="420"/>
      <c r="BQ12" s="420"/>
      <c r="BR12" s="420"/>
      <c r="BS12" s="420"/>
      <c r="BT12" s="420"/>
      <c r="BU12" s="421"/>
      <c r="BV12" s="419">
        <v>5400000</v>
      </c>
      <c r="BW12" s="420"/>
      <c r="BX12" s="420"/>
      <c r="BY12" s="420"/>
      <c r="BZ12" s="420"/>
      <c r="CA12" s="420"/>
      <c r="CB12" s="420"/>
      <c r="CC12" s="421"/>
      <c r="CD12" s="459" t="s">
        <v>140</v>
      </c>
      <c r="CE12" s="379"/>
      <c r="CF12" s="379"/>
      <c r="CG12" s="379"/>
      <c r="CH12" s="379"/>
      <c r="CI12" s="379"/>
      <c r="CJ12" s="379"/>
      <c r="CK12" s="379"/>
      <c r="CL12" s="379"/>
      <c r="CM12" s="379"/>
      <c r="CN12" s="379"/>
      <c r="CO12" s="379"/>
      <c r="CP12" s="379"/>
      <c r="CQ12" s="379"/>
      <c r="CR12" s="379"/>
      <c r="CS12" s="460"/>
      <c r="CT12" s="522" t="s">
        <v>141</v>
      </c>
      <c r="CU12" s="523"/>
      <c r="CV12" s="523"/>
      <c r="CW12" s="523"/>
      <c r="CX12" s="523"/>
      <c r="CY12" s="523"/>
      <c r="CZ12" s="523"/>
      <c r="DA12" s="524"/>
      <c r="DB12" s="522" t="s">
        <v>141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142</v>
      </c>
      <c r="N13" s="504"/>
      <c r="O13" s="504"/>
      <c r="P13" s="504"/>
      <c r="Q13" s="505"/>
      <c r="R13" s="506">
        <v>3647015</v>
      </c>
      <c r="S13" s="507"/>
      <c r="T13" s="507"/>
      <c r="U13" s="507"/>
      <c r="V13" s="508"/>
      <c r="W13" s="509" t="s">
        <v>143</v>
      </c>
      <c r="X13" s="405"/>
      <c r="Y13" s="405"/>
      <c r="Z13" s="405"/>
      <c r="AA13" s="405"/>
      <c r="AB13" s="406"/>
      <c r="AC13" s="372">
        <v>7482</v>
      </c>
      <c r="AD13" s="373"/>
      <c r="AE13" s="373"/>
      <c r="AF13" s="373"/>
      <c r="AG13" s="374"/>
      <c r="AH13" s="372">
        <v>7761</v>
      </c>
      <c r="AI13" s="373"/>
      <c r="AJ13" s="373"/>
      <c r="AK13" s="373"/>
      <c r="AL13" s="432"/>
      <c r="AM13" s="476" t="s">
        <v>144</v>
      </c>
      <c r="AN13" s="376"/>
      <c r="AO13" s="376"/>
      <c r="AP13" s="376"/>
      <c r="AQ13" s="376"/>
      <c r="AR13" s="376"/>
      <c r="AS13" s="376"/>
      <c r="AT13" s="377"/>
      <c r="AU13" s="477" t="s">
        <v>145</v>
      </c>
      <c r="AV13" s="478"/>
      <c r="AW13" s="478"/>
      <c r="AX13" s="478"/>
      <c r="AY13" s="433" t="s">
        <v>146</v>
      </c>
      <c r="AZ13" s="434"/>
      <c r="BA13" s="434"/>
      <c r="BB13" s="434"/>
      <c r="BC13" s="434"/>
      <c r="BD13" s="434"/>
      <c r="BE13" s="434"/>
      <c r="BF13" s="434"/>
      <c r="BG13" s="434"/>
      <c r="BH13" s="434"/>
      <c r="BI13" s="434"/>
      <c r="BJ13" s="434"/>
      <c r="BK13" s="434"/>
      <c r="BL13" s="434"/>
      <c r="BM13" s="435"/>
      <c r="BN13" s="419">
        <v>216718</v>
      </c>
      <c r="BO13" s="420"/>
      <c r="BP13" s="420"/>
      <c r="BQ13" s="420"/>
      <c r="BR13" s="420"/>
      <c r="BS13" s="420"/>
      <c r="BT13" s="420"/>
      <c r="BU13" s="421"/>
      <c r="BV13" s="419">
        <v>24536355</v>
      </c>
      <c r="BW13" s="420"/>
      <c r="BX13" s="420"/>
      <c r="BY13" s="420"/>
      <c r="BZ13" s="420"/>
      <c r="CA13" s="420"/>
      <c r="CB13" s="420"/>
      <c r="CC13" s="421"/>
      <c r="CD13" s="459" t="s">
        <v>147</v>
      </c>
      <c r="CE13" s="379"/>
      <c r="CF13" s="379"/>
      <c r="CG13" s="379"/>
      <c r="CH13" s="379"/>
      <c r="CI13" s="379"/>
      <c r="CJ13" s="379"/>
      <c r="CK13" s="379"/>
      <c r="CL13" s="379"/>
      <c r="CM13" s="379"/>
      <c r="CN13" s="379"/>
      <c r="CO13" s="379"/>
      <c r="CP13" s="379"/>
      <c r="CQ13" s="379"/>
      <c r="CR13" s="379"/>
      <c r="CS13" s="460"/>
      <c r="CT13" s="416">
        <v>9.6999999999999993</v>
      </c>
      <c r="CU13" s="417"/>
      <c r="CV13" s="417"/>
      <c r="CW13" s="417"/>
      <c r="CX13" s="417"/>
      <c r="CY13" s="417"/>
      <c r="CZ13" s="417"/>
      <c r="DA13" s="418"/>
      <c r="DB13" s="416">
        <v>10.6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148</v>
      </c>
      <c r="M14" s="546"/>
      <c r="N14" s="546"/>
      <c r="O14" s="546"/>
      <c r="P14" s="546"/>
      <c r="Q14" s="547"/>
      <c r="R14" s="506">
        <v>3755793</v>
      </c>
      <c r="S14" s="507"/>
      <c r="T14" s="507"/>
      <c r="U14" s="507"/>
      <c r="V14" s="508"/>
      <c r="W14" s="510"/>
      <c r="X14" s="408"/>
      <c r="Y14" s="408"/>
      <c r="Z14" s="408"/>
      <c r="AA14" s="408"/>
      <c r="AB14" s="409"/>
      <c r="AC14" s="499">
        <v>0.5</v>
      </c>
      <c r="AD14" s="500"/>
      <c r="AE14" s="500"/>
      <c r="AF14" s="500"/>
      <c r="AG14" s="501"/>
      <c r="AH14" s="499">
        <v>0.5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149</v>
      </c>
      <c r="CE14" s="457"/>
      <c r="CF14" s="457"/>
      <c r="CG14" s="457"/>
      <c r="CH14" s="457"/>
      <c r="CI14" s="457"/>
      <c r="CJ14" s="457"/>
      <c r="CK14" s="457"/>
      <c r="CL14" s="457"/>
      <c r="CM14" s="457"/>
      <c r="CN14" s="457"/>
      <c r="CO14" s="457"/>
      <c r="CP14" s="457"/>
      <c r="CQ14" s="457"/>
      <c r="CR14" s="457"/>
      <c r="CS14" s="458"/>
      <c r="CT14" s="516">
        <v>129.19999999999999</v>
      </c>
      <c r="CU14" s="517"/>
      <c r="CV14" s="517"/>
      <c r="CW14" s="517"/>
      <c r="CX14" s="517"/>
      <c r="CY14" s="517"/>
      <c r="CZ14" s="517"/>
      <c r="DA14" s="518"/>
      <c r="DB14" s="516">
        <v>129.9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150</v>
      </c>
      <c r="N15" s="504"/>
      <c r="O15" s="504"/>
      <c r="P15" s="504"/>
      <c r="Q15" s="505"/>
      <c r="R15" s="506">
        <v>3656564</v>
      </c>
      <c r="S15" s="507"/>
      <c r="T15" s="507"/>
      <c r="U15" s="507"/>
      <c r="V15" s="508"/>
      <c r="W15" s="509" t="s">
        <v>151</v>
      </c>
      <c r="X15" s="405"/>
      <c r="Y15" s="405"/>
      <c r="Z15" s="405"/>
      <c r="AA15" s="405"/>
      <c r="AB15" s="406"/>
      <c r="AC15" s="372">
        <v>301600</v>
      </c>
      <c r="AD15" s="373"/>
      <c r="AE15" s="373"/>
      <c r="AF15" s="373"/>
      <c r="AG15" s="374"/>
      <c r="AH15" s="372">
        <v>324156</v>
      </c>
      <c r="AI15" s="373"/>
      <c r="AJ15" s="373"/>
      <c r="AK15" s="373"/>
      <c r="AL15" s="432"/>
      <c r="AM15" s="476"/>
      <c r="AN15" s="376"/>
      <c r="AO15" s="376"/>
      <c r="AP15" s="376"/>
      <c r="AQ15" s="376"/>
      <c r="AR15" s="376"/>
      <c r="AS15" s="376"/>
      <c r="AT15" s="377"/>
      <c r="AU15" s="477"/>
      <c r="AV15" s="478"/>
      <c r="AW15" s="478"/>
      <c r="AX15" s="478"/>
      <c r="AY15" s="445" t="s">
        <v>152</v>
      </c>
      <c r="AZ15" s="446"/>
      <c r="BA15" s="446"/>
      <c r="BB15" s="446"/>
      <c r="BC15" s="446"/>
      <c r="BD15" s="446"/>
      <c r="BE15" s="446"/>
      <c r="BF15" s="446"/>
      <c r="BG15" s="446"/>
      <c r="BH15" s="446"/>
      <c r="BI15" s="446"/>
      <c r="BJ15" s="446"/>
      <c r="BK15" s="446"/>
      <c r="BL15" s="446"/>
      <c r="BM15" s="447"/>
      <c r="BN15" s="448">
        <v>727536870</v>
      </c>
      <c r="BO15" s="449"/>
      <c r="BP15" s="449"/>
      <c r="BQ15" s="449"/>
      <c r="BR15" s="449"/>
      <c r="BS15" s="449"/>
      <c r="BT15" s="449"/>
      <c r="BU15" s="450"/>
      <c r="BV15" s="448">
        <v>692467404</v>
      </c>
      <c r="BW15" s="449"/>
      <c r="BX15" s="449"/>
      <c r="BY15" s="449"/>
      <c r="BZ15" s="449"/>
      <c r="CA15" s="449"/>
      <c r="CB15" s="449"/>
      <c r="CC15" s="450"/>
      <c r="CD15" s="519" t="s">
        <v>153</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154</v>
      </c>
      <c r="M16" s="494"/>
      <c r="N16" s="494"/>
      <c r="O16" s="494"/>
      <c r="P16" s="494"/>
      <c r="Q16" s="495"/>
      <c r="R16" s="496" t="s">
        <v>155</v>
      </c>
      <c r="S16" s="497"/>
      <c r="T16" s="497"/>
      <c r="U16" s="497"/>
      <c r="V16" s="498"/>
      <c r="W16" s="510"/>
      <c r="X16" s="408"/>
      <c r="Y16" s="408"/>
      <c r="Z16" s="408"/>
      <c r="AA16" s="408"/>
      <c r="AB16" s="409"/>
      <c r="AC16" s="499">
        <v>18.5</v>
      </c>
      <c r="AD16" s="500"/>
      <c r="AE16" s="500"/>
      <c r="AF16" s="500"/>
      <c r="AG16" s="501"/>
      <c r="AH16" s="499">
        <v>20.7</v>
      </c>
      <c r="AI16" s="500"/>
      <c r="AJ16" s="500"/>
      <c r="AK16" s="500"/>
      <c r="AL16" s="502"/>
      <c r="AM16" s="476"/>
      <c r="AN16" s="376"/>
      <c r="AO16" s="376"/>
      <c r="AP16" s="376"/>
      <c r="AQ16" s="376"/>
      <c r="AR16" s="376"/>
      <c r="AS16" s="376"/>
      <c r="AT16" s="377"/>
      <c r="AU16" s="477"/>
      <c r="AV16" s="478"/>
      <c r="AW16" s="478"/>
      <c r="AX16" s="478"/>
      <c r="AY16" s="433" t="s">
        <v>156</v>
      </c>
      <c r="AZ16" s="434"/>
      <c r="BA16" s="434"/>
      <c r="BB16" s="434"/>
      <c r="BC16" s="434"/>
      <c r="BD16" s="434"/>
      <c r="BE16" s="434"/>
      <c r="BF16" s="434"/>
      <c r="BG16" s="434"/>
      <c r="BH16" s="434"/>
      <c r="BI16" s="434"/>
      <c r="BJ16" s="434"/>
      <c r="BK16" s="434"/>
      <c r="BL16" s="434"/>
      <c r="BM16" s="435"/>
      <c r="BN16" s="419">
        <v>766065375</v>
      </c>
      <c r="BO16" s="420"/>
      <c r="BP16" s="420"/>
      <c r="BQ16" s="420"/>
      <c r="BR16" s="420"/>
      <c r="BS16" s="420"/>
      <c r="BT16" s="420"/>
      <c r="BU16" s="421"/>
      <c r="BV16" s="419">
        <v>745934526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157</v>
      </c>
      <c r="N17" s="513"/>
      <c r="O17" s="513"/>
      <c r="P17" s="513"/>
      <c r="Q17" s="514"/>
      <c r="R17" s="496" t="s">
        <v>158</v>
      </c>
      <c r="S17" s="497"/>
      <c r="T17" s="497"/>
      <c r="U17" s="497"/>
      <c r="V17" s="498"/>
      <c r="W17" s="509" t="s">
        <v>159</v>
      </c>
      <c r="X17" s="405"/>
      <c r="Y17" s="405"/>
      <c r="Z17" s="405"/>
      <c r="AA17" s="405"/>
      <c r="AB17" s="406"/>
      <c r="AC17" s="372">
        <v>1325603</v>
      </c>
      <c r="AD17" s="373"/>
      <c r="AE17" s="373"/>
      <c r="AF17" s="373"/>
      <c r="AG17" s="374"/>
      <c r="AH17" s="372">
        <v>1233147</v>
      </c>
      <c r="AI17" s="373"/>
      <c r="AJ17" s="373"/>
      <c r="AK17" s="373"/>
      <c r="AL17" s="432"/>
      <c r="AM17" s="476"/>
      <c r="AN17" s="376"/>
      <c r="AO17" s="376"/>
      <c r="AP17" s="376"/>
      <c r="AQ17" s="376"/>
      <c r="AR17" s="376"/>
      <c r="AS17" s="376"/>
      <c r="AT17" s="377"/>
      <c r="AU17" s="477"/>
      <c r="AV17" s="478"/>
      <c r="AW17" s="478"/>
      <c r="AX17" s="478"/>
      <c r="AY17" s="433" t="s">
        <v>160</v>
      </c>
      <c r="AZ17" s="434"/>
      <c r="BA17" s="434"/>
      <c r="BB17" s="434"/>
      <c r="BC17" s="434"/>
      <c r="BD17" s="434"/>
      <c r="BE17" s="434"/>
      <c r="BF17" s="434"/>
      <c r="BG17" s="434"/>
      <c r="BH17" s="434"/>
      <c r="BI17" s="434"/>
      <c r="BJ17" s="434"/>
      <c r="BK17" s="434"/>
      <c r="BL17" s="434"/>
      <c r="BM17" s="435"/>
      <c r="BN17" s="419">
        <v>913169386</v>
      </c>
      <c r="BO17" s="420"/>
      <c r="BP17" s="420"/>
      <c r="BQ17" s="420"/>
      <c r="BR17" s="420"/>
      <c r="BS17" s="420"/>
      <c r="BT17" s="420"/>
      <c r="BU17" s="421"/>
      <c r="BV17" s="419">
        <v>868128593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161</v>
      </c>
      <c r="C18" s="470"/>
      <c r="D18" s="470"/>
      <c r="E18" s="471"/>
      <c r="F18" s="471"/>
      <c r="G18" s="471"/>
      <c r="H18" s="471"/>
      <c r="I18" s="471"/>
      <c r="J18" s="471"/>
      <c r="K18" s="471"/>
      <c r="L18" s="472">
        <v>438.01</v>
      </c>
      <c r="M18" s="472"/>
      <c r="N18" s="472"/>
      <c r="O18" s="472"/>
      <c r="P18" s="472"/>
      <c r="Q18" s="472"/>
      <c r="R18" s="473"/>
      <c r="S18" s="473"/>
      <c r="T18" s="473"/>
      <c r="U18" s="473"/>
      <c r="V18" s="474"/>
      <c r="W18" s="490"/>
      <c r="X18" s="491"/>
      <c r="Y18" s="491"/>
      <c r="Z18" s="491"/>
      <c r="AA18" s="491"/>
      <c r="AB18" s="515"/>
      <c r="AC18" s="389">
        <v>81.099999999999994</v>
      </c>
      <c r="AD18" s="390"/>
      <c r="AE18" s="390"/>
      <c r="AF18" s="390"/>
      <c r="AG18" s="475"/>
      <c r="AH18" s="389">
        <v>78.8</v>
      </c>
      <c r="AI18" s="390"/>
      <c r="AJ18" s="390"/>
      <c r="AK18" s="390"/>
      <c r="AL18" s="391"/>
      <c r="AM18" s="476"/>
      <c r="AN18" s="376"/>
      <c r="AO18" s="376"/>
      <c r="AP18" s="376"/>
      <c r="AQ18" s="376"/>
      <c r="AR18" s="376"/>
      <c r="AS18" s="376"/>
      <c r="AT18" s="377"/>
      <c r="AU18" s="477"/>
      <c r="AV18" s="478"/>
      <c r="AW18" s="478"/>
      <c r="AX18" s="478"/>
      <c r="AY18" s="433" t="s">
        <v>162</v>
      </c>
      <c r="AZ18" s="434"/>
      <c r="BA18" s="434"/>
      <c r="BB18" s="434"/>
      <c r="BC18" s="434"/>
      <c r="BD18" s="434"/>
      <c r="BE18" s="434"/>
      <c r="BF18" s="434"/>
      <c r="BG18" s="434"/>
      <c r="BH18" s="434"/>
      <c r="BI18" s="434"/>
      <c r="BJ18" s="434"/>
      <c r="BK18" s="434"/>
      <c r="BL18" s="434"/>
      <c r="BM18" s="435"/>
      <c r="BN18" s="419">
        <v>999053756</v>
      </c>
      <c r="BO18" s="420"/>
      <c r="BP18" s="420"/>
      <c r="BQ18" s="420"/>
      <c r="BR18" s="420"/>
      <c r="BS18" s="420"/>
      <c r="BT18" s="420"/>
      <c r="BU18" s="421"/>
      <c r="BV18" s="419">
        <v>985997669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163</v>
      </c>
      <c r="C19" s="470"/>
      <c r="D19" s="470"/>
      <c r="E19" s="471"/>
      <c r="F19" s="471"/>
      <c r="G19" s="471"/>
      <c r="H19" s="471"/>
      <c r="I19" s="471"/>
      <c r="J19" s="471"/>
      <c r="K19" s="471"/>
      <c r="L19" s="479">
        <v>8624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164</v>
      </c>
      <c r="AZ19" s="434"/>
      <c r="BA19" s="434"/>
      <c r="BB19" s="434"/>
      <c r="BC19" s="434"/>
      <c r="BD19" s="434"/>
      <c r="BE19" s="434"/>
      <c r="BF19" s="434"/>
      <c r="BG19" s="434"/>
      <c r="BH19" s="434"/>
      <c r="BI19" s="434"/>
      <c r="BJ19" s="434"/>
      <c r="BK19" s="434"/>
      <c r="BL19" s="434"/>
      <c r="BM19" s="435"/>
      <c r="BN19" s="419">
        <v>1175418861</v>
      </c>
      <c r="BO19" s="420"/>
      <c r="BP19" s="420"/>
      <c r="BQ19" s="420"/>
      <c r="BR19" s="420"/>
      <c r="BS19" s="420"/>
      <c r="BT19" s="420"/>
      <c r="BU19" s="421"/>
      <c r="BV19" s="419">
        <v>1179619460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165</v>
      </c>
      <c r="C20" s="470"/>
      <c r="D20" s="470"/>
      <c r="E20" s="471"/>
      <c r="F20" s="471"/>
      <c r="G20" s="471"/>
      <c r="H20" s="471"/>
      <c r="I20" s="471"/>
      <c r="J20" s="471"/>
      <c r="K20" s="471"/>
      <c r="L20" s="479">
        <v>1753081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167</v>
      </c>
      <c r="C22" s="396"/>
      <c r="D22" s="397"/>
      <c r="E22" s="404" t="s">
        <v>1</v>
      </c>
      <c r="F22" s="405"/>
      <c r="G22" s="405"/>
      <c r="H22" s="405"/>
      <c r="I22" s="405"/>
      <c r="J22" s="405"/>
      <c r="K22" s="406"/>
      <c r="L22" s="404" t="s">
        <v>168</v>
      </c>
      <c r="M22" s="405"/>
      <c r="N22" s="405"/>
      <c r="O22" s="405"/>
      <c r="P22" s="406"/>
      <c r="Q22" s="410" t="s">
        <v>169</v>
      </c>
      <c r="R22" s="411"/>
      <c r="S22" s="411"/>
      <c r="T22" s="411"/>
      <c r="U22" s="411"/>
      <c r="V22" s="412"/>
      <c r="W22" s="461" t="s">
        <v>170</v>
      </c>
      <c r="X22" s="396"/>
      <c r="Y22" s="397"/>
      <c r="Z22" s="404" t="s">
        <v>1</v>
      </c>
      <c r="AA22" s="405"/>
      <c r="AB22" s="405"/>
      <c r="AC22" s="405"/>
      <c r="AD22" s="405"/>
      <c r="AE22" s="405"/>
      <c r="AF22" s="405"/>
      <c r="AG22" s="406"/>
      <c r="AH22" s="422" t="s">
        <v>171</v>
      </c>
      <c r="AI22" s="405"/>
      <c r="AJ22" s="405"/>
      <c r="AK22" s="405"/>
      <c r="AL22" s="406"/>
      <c r="AM22" s="422" t="s">
        <v>172</v>
      </c>
      <c r="AN22" s="423"/>
      <c r="AO22" s="423"/>
      <c r="AP22" s="423"/>
      <c r="AQ22" s="423"/>
      <c r="AR22" s="424"/>
      <c r="AS22" s="410" t="s">
        <v>169</v>
      </c>
      <c r="AT22" s="411"/>
      <c r="AU22" s="411"/>
      <c r="AV22" s="411"/>
      <c r="AW22" s="411"/>
      <c r="AX22" s="428"/>
      <c r="AY22" s="445" t="s">
        <v>173</v>
      </c>
      <c r="AZ22" s="446"/>
      <c r="BA22" s="446"/>
      <c r="BB22" s="446"/>
      <c r="BC22" s="446"/>
      <c r="BD22" s="446"/>
      <c r="BE22" s="446"/>
      <c r="BF22" s="446"/>
      <c r="BG22" s="446"/>
      <c r="BH22" s="446"/>
      <c r="BI22" s="446"/>
      <c r="BJ22" s="446"/>
      <c r="BK22" s="446"/>
      <c r="BL22" s="446"/>
      <c r="BM22" s="447"/>
      <c r="BN22" s="448">
        <v>2330616953</v>
      </c>
      <c r="BO22" s="449"/>
      <c r="BP22" s="449"/>
      <c r="BQ22" s="449"/>
      <c r="BR22" s="449"/>
      <c r="BS22" s="449"/>
      <c r="BT22" s="449"/>
      <c r="BU22" s="450"/>
      <c r="BV22" s="448">
        <v>2384424622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174</v>
      </c>
      <c r="AZ23" s="434"/>
      <c r="BA23" s="434"/>
      <c r="BB23" s="434"/>
      <c r="BC23" s="434"/>
      <c r="BD23" s="434"/>
      <c r="BE23" s="434"/>
      <c r="BF23" s="434"/>
      <c r="BG23" s="434"/>
      <c r="BH23" s="434"/>
      <c r="BI23" s="434"/>
      <c r="BJ23" s="434"/>
      <c r="BK23" s="434"/>
      <c r="BL23" s="434"/>
      <c r="BM23" s="435"/>
      <c r="BN23" s="419">
        <v>408819682</v>
      </c>
      <c r="BO23" s="420"/>
      <c r="BP23" s="420"/>
      <c r="BQ23" s="420"/>
      <c r="BR23" s="420"/>
      <c r="BS23" s="420"/>
      <c r="BT23" s="420"/>
      <c r="BU23" s="421"/>
      <c r="BV23" s="419">
        <v>426242994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175</v>
      </c>
      <c r="F24" s="376"/>
      <c r="G24" s="376"/>
      <c r="H24" s="376"/>
      <c r="I24" s="376"/>
      <c r="J24" s="376"/>
      <c r="K24" s="377"/>
      <c r="L24" s="372">
        <v>1</v>
      </c>
      <c r="M24" s="373"/>
      <c r="N24" s="373"/>
      <c r="O24" s="373"/>
      <c r="P24" s="374"/>
      <c r="Q24" s="372">
        <v>15990</v>
      </c>
      <c r="R24" s="373"/>
      <c r="S24" s="373"/>
      <c r="T24" s="373"/>
      <c r="U24" s="373"/>
      <c r="V24" s="374"/>
      <c r="W24" s="462"/>
      <c r="X24" s="399"/>
      <c r="Y24" s="400"/>
      <c r="Z24" s="375" t="s">
        <v>176</v>
      </c>
      <c r="AA24" s="376"/>
      <c r="AB24" s="376"/>
      <c r="AC24" s="376"/>
      <c r="AD24" s="376"/>
      <c r="AE24" s="376"/>
      <c r="AF24" s="376"/>
      <c r="AG24" s="377"/>
      <c r="AH24" s="372">
        <v>21585</v>
      </c>
      <c r="AI24" s="373"/>
      <c r="AJ24" s="373"/>
      <c r="AK24" s="373"/>
      <c r="AL24" s="374"/>
      <c r="AM24" s="372">
        <v>67150935</v>
      </c>
      <c r="AN24" s="373"/>
      <c r="AO24" s="373"/>
      <c r="AP24" s="373"/>
      <c r="AQ24" s="373"/>
      <c r="AR24" s="374"/>
      <c r="AS24" s="372">
        <v>3111</v>
      </c>
      <c r="AT24" s="373"/>
      <c r="AU24" s="373"/>
      <c r="AV24" s="373"/>
      <c r="AW24" s="373"/>
      <c r="AX24" s="432"/>
      <c r="AY24" s="392" t="s">
        <v>177</v>
      </c>
      <c r="AZ24" s="393"/>
      <c r="BA24" s="393"/>
      <c r="BB24" s="393"/>
      <c r="BC24" s="393"/>
      <c r="BD24" s="393"/>
      <c r="BE24" s="393"/>
      <c r="BF24" s="393"/>
      <c r="BG24" s="393"/>
      <c r="BH24" s="393"/>
      <c r="BI24" s="393"/>
      <c r="BJ24" s="393"/>
      <c r="BK24" s="393"/>
      <c r="BL24" s="393"/>
      <c r="BM24" s="394"/>
      <c r="BN24" s="419">
        <v>1641643639</v>
      </c>
      <c r="BO24" s="420"/>
      <c r="BP24" s="420"/>
      <c r="BQ24" s="420"/>
      <c r="BR24" s="420"/>
      <c r="BS24" s="420"/>
      <c r="BT24" s="420"/>
      <c r="BU24" s="421"/>
      <c r="BV24" s="419">
        <v>1686013431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178</v>
      </c>
      <c r="F25" s="376"/>
      <c r="G25" s="376"/>
      <c r="H25" s="376"/>
      <c r="I25" s="376"/>
      <c r="J25" s="376"/>
      <c r="K25" s="377"/>
      <c r="L25" s="372">
        <v>4</v>
      </c>
      <c r="M25" s="373"/>
      <c r="N25" s="373"/>
      <c r="O25" s="373"/>
      <c r="P25" s="374"/>
      <c r="Q25" s="372">
        <v>12850</v>
      </c>
      <c r="R25" s="373"/>
      <c r="S25" s="373"/>
      <c r="T25" s="373"/>
      <c r="U25" s="373"/>
      <c r="V25" s="374"/>
      <c r="W25" s="462"/>
      <c r="X25" s="399"/>
      <c r="Y25" s="400"/>
      <c r="Z25" s="375" t="s">
        <v>179</v>
      </c>
      <c r="AA25" s="376"/>
      <c r="AB25" s="376"/>
      <c r="AC25" s="376"/>
      <c r="AD25" s="376"/>
      <c r="AE25" s="376"/>
      <c r="AF25" s="376"/>
      <c r="AG25" s="377"/>
      <c r="AH25" s="372">
        <v>3648</v>
      </c>
      <c r="AI25" s="373"/>
      <c r="AJ25" s="373"/>
      <c r="AK25" s="373"/>
      <c r="AL25" s="374"/>
      <c r="AM25" s="372">
        <v>11133696</v>
      </c>
      <c r="AN25" s="373"/>
      <c r="AO25" s="373"/>
      <c r="AP25" s="373"/>
      <c r="AQ25" s="373"/>
      <c r="AR25" s="374"/>
      <c r="AS25" s="372">
        <v>3052</v>
      </c>
      <c r="AT25" s="373"/>
      <c r="AU25" s="373"/>
      <c r="AV25" s="373"/>
      <c r="AW25" s="373"/>
      <c r="AX25" s="432"/>
      <c r="AY25" s="445" t="s">
        <v>180</v>
      </c>
      <c r="AZ25" s="446"/>
      <c r="BA25" s="446"/>
      <c r="BB25" s="446"/>
      <c r="BC25" s="446"/>
      <c r="BD25" s="446"/>
      <c r="BE25" s="446"/>
      <c r="BF25" s="446"/>
      <c r="BG25" s="446"/>
      <c r="BH25" s="446"/>
      <c r="BI25" s="446"/>
      <c r="BJ25" s="446"/>
      <c r="BK25" s="446"/>
      <c r="BL25" s="446"/>
      <c r="BM25" s="447"/>
      <c r="BN25" s="448">
        <v>346570275</v>
      </c>
      <c r="BO25" s="449"/>
      <c r="BP25" s="449"/>
      <c r="BQ25" s="449"/>
      <c r="BR25" s="449"/>
      <c r="BS25" s="449"/>
      <c r="BT25" s="449"/>
      <c r="BU25" s="450"/>
      <c r="BV25" s="448">
        <v>286543567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181</v>
      </c>
      <c r="F26" s="376"/>
      <c r="G26" s="376"/>
      <c r="H26" s="376"/>
      <c r="I26" s="376"/>
      <c r="J26" s="376"/>
      <c r="K26" s="377"/>
      <c r="L26" s="372">
        <v>1</v>
      </c>
      <c r="M26" s="373"/>
      <c r="N26" s="373"/>
      <c r="O26" s="373"/>
      <c r="P26" s="374"/>
      <c r="Q26" s="372">
        <v>9400</v>
      </c>
      <c r="R26" s="373"/>
      <c r="S26" s="373"/>
      <c r="T26" s="373"/>
      <c r="U26" s="373"/>
      <c r="V26" s="374"/>
      <c r="W26" s="462"/>
      <c r="X26" s="399"/>
      <c r="Y26" s="400"/>
      <c r="Z26" s="375" t="s">
        <v>182</v>
      </c>
      <c r="AA26" s="430"/>
      <c r="AB26" s="430"/>
      <c r="AC26" s="430"/>
      <c r="AD26" s="430"/>
      <c r="AE26" s="430"/>
      <c r="AF26" s="430"/>
      <c r="AG26" s="431"/>
      <c r="AH26" s="372">
        <v>2605</v>
      </c>
      <c r="AI26" s="373"/>
      <c r="AJ26" s="373"/>
      <c r="AK26" s="373"/>
      <c r="AL26" s="374"/>
      <c r="AM26" s="372">
        <v>8005165</v>
      </c>
      <c r="AN26" s="373"/>
      <c r="AO26" s="373"/>
      <c r="AP26" s="373"/>
      <c r="AQ26" s="373"/>
      <c r="AR26" s="374"/>
      <c r="AS26" s="372">
        <v>3073</v>
      </c>
      <c r="AT26" s="373"/>
      <c r="AU26" s="373"/>
      <c r="AV26" s="373"/>
      <c r="AW26" s="373"/>
      <c r="AX26" s="432"/>
      <c r="AY26" s="459" t="s">
        <v>183</v>
      </c>
      <c r="AZ26" s="379"/>
      <c r="BA26" s="379"/>
      <c r="BB26" s="379"/>
      <c r="BC26" s="379"/>
      <c r="BD26" s="379"/>
      <c r="BE26" s="379"/>
      <c r="BF26" s="379"/>
      <c r="BG26" s="379"/>
      <c r="BH26" s="379"/>
      <c r="BI26" s="379"/>
      <c r="BJ26" s="379"/>
      <c r="BK26" s="379"/>
      <c r="BL26" s="379"/>
      <c r="BM26" s="460"/>
      <c r="BN26" s="419">
        <v>8293315</v>
      </c>
      <c r="BO26" s="420"/>
      <c r="BP26" s="420"/>
      <c r="BQ26" s="420"/>
      <c r="BR26" s="420"/>
      <c r="BS26" s="420"/>
      <c r="BT26" s="420"/>
      <c r="BU26" s="421"/>
      <c r="BV26" s="419">
        <v>8405837</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184</v>
      </c>
      <c r="F27" s="376"/>
      <c r="G27" s="376"/>
      <c r="H27" s="376"/>
      <c r="I27" s="376"/>
      <c r="J27" s="376"/>
      <c r="K27" s="377"/>
      <c r="L27" s="372">
        <v>1</v>
      </c>
      <c r="M27" s="373"/>
      <c r="N27" s="373"/>
      <c r="O27" s="373"/>
      <c r="P27" s="374"/>
      <c r="Q27" s="372">
        <v>11790</v>
      </c>
      <c r="R27" s="373"/>
      <c r="S27" s="373"/>
      <c r="T27" s="373"/>
      <c r="U27" s="373"/>
      <c r="V27" s="374"/>
      <c r="W27" s="462"/>
      <c r="X27" s="399"/>
      <c r="Y27" s="400"/>
      <c r="Z27" s="375" t="s">
        <v>185</v>
      </c>
      <c r="AA27" s="376"/>
      <c r="AB27" s="376"/>
      <c r="AC27" s="376"/>
      <c r="AD27" s="376"/>
      <c r="AE27" s="376"/>
      <c r="AF27" s="376"/>
      <c r="AG27" s="377"/>
      <c r="AH27" s="372">
        <v>15915</v>
      </c>
      <c r="AI27" s="373"/>
      <c r="AJ27" s="373"/>
      <c r="AK27" s="373"/>
      <c r="AL27" s="374"/>
      <c r="AM27" s="372">
        <v>53563119</v>
      </c>
      <c r="AN27" s="373"/>
      <c r="AO27" s="373"/>
      <c r="AP27" s="373"/>
      <c r="AQ27" s="373"/>
      <c r="AR27" s="374"/>
      <c r="AS27" s="372">
        <v>3366</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v>62874180</v>
      </c>
      <c r="BO27" s="454"/>
      <c r="BP27" s="454"/>
      <c r="BQ27" s="454"/>
      <c r="BR27" s="454"/>
      <c r="BS27" s="454"/>
      <c r="BT27" s="454"/>
      <c r="BU27" s="455"/>
      <c r="BV27" s="453">
        <v>62784574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187</v>
      </c>
      <c r="F28" s="376"/>
      <c r="G28" s="376"/>
      <c r="H28" s="376"/>
      <c r="I28" s="376"/>
      <c r="J28" s="376"/>
      <c r="K28" s="377"/>
      <c r="L28" s="372">
        <v>1</v>
      </c>
      <c r="M28" s="373"/>
      <c r="N28" s="373"/>
      <c r="O28" s="373"/>
      <c r="P28" s="374"/>
      <c r="Q28" s="372">
        <v>10610</v>
      </c>
      <c r="R28" s="373"/>
      <c r="S28" s="373"/>
      <c r="T28" s="373"/>
      <c r="U28" s="373"/>
      <c r="V28" s="374"/>
      <c r="W28" s="462"/>
      <c r="X28" s="399"/>
      <c r="Y28" s="400"/>
      <c r="Z28" s="375" t="s">
        <v>188</v>
      </c>
      <c r="AA28" s="376"/>
      <c r="AB28" s="376"/>
      <c r="AC28" s="376"/>
      <c r="AD28" s="376"/>
      <c r="AE28" s="376"/>
      <c r="AF28" s="376"/>
      <c r="AG28" s="377"/>
      <c r="AH28" s="372">
        <v>894</v>
      </c>
      <c r="AI28" s="373"/>
      <c r="AJ28" s="373"/>
      <c r="AK28" s="373"/>
      <c r="AL28" s="374"/>
      <c r="AM28" s="372">
        <v>2558628</v>
      </c>
      <c r="AN28" s="373"/>
      <c r="AO28" s="373"/>
      <c r="AP28" s="373"/>
      <c r="AQ28" s="373"/>
      <c r="AR28" s="374"/>
      <c r="AS28" s="372">
        <v>2862</v>
      </c>
      <c r="AT28" s="373"/>
      <c r="AU28" s="373"/>
      <c r="AV28" s="373"/>
      <c r="AW28" s="373"/>
      <c r="AX28" s="432"/>
      <c r="AY28" s="436" t="s">
        <v>189</v>
      </c>
      <c r="AZ28" s="437"/>
      <c r="BA28" s="437"/>
      <c r="BB28" s="438"/>
      <c r="BC28" s="445" t="s">
        <v>50</v>
      </c>
      <c r="BD28" s="446"/>
      <c r="BE28" s="446"/>
      <c r="BF28" s="446"/>
      <c r="BG28" s="446"/>
      <c r="BH28" s="446"/>
      <c r="BI28" s="446"/>
      <c r="BJ28" s="446"/>
      <c r="BK28" s="446"/>
      <c r="BL28" s="446"/>
      <c r="BM28" s="447"/>
      <c r="BN28" s="448">
        <v>31352314</v>
      </c>
      <c r="BO28" s="449"/>
      <c r="BP28" s="449"/>
      <c r="BQ28" s="449"/>
      <c r="BR28" s="449"/>
      <c r="BS28" s="449"/>
      <c r="BT28" s="449"/>
      <c r="BU28" s="450"/>
      <c r="BV28" s="448">
        <v>31319498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190</v>
      </c>
      <c r="F29" s="376"/>
      <c r="G29" s="376"/>
      <c r="H29" s="376"/>
      <c r="I29" s="376"/>
      <c r="J29" s="376"/>
      <c r="K29" s="377"/>
      <c r="L29" s="372">
        <v>84</v>
      </c>
      <c r="M29" s="373"/>
      <c r="N29" s="373"/>
      <c r="O29" s="373"/>
      <c r="P29" s="374"/>
      <c r="Q29" s="372">
        <v>9530</v>
      </c>
      <c r="R29" s="373"/>
      <c r="S29" s="373"/>
      <c r="T29" s="373"/>
      <c r="U29" s="373"/>
      <c r="V29" s="374"/>
      <c r="W29" s="463"/>
      <c r="X29" s="464"/>
      <c r="Y29" s="465"/>
      <c r="Z29" s="375" t="s">
        <v>191</v>
      </c>
      <c r="AA29" s="376"/>
      <c r="AB29" s="376"/>
      <c r="AC29" s="376"/>
      <c r="AD29" s="376"/>
      <c r="AE29" s="376"/>
      <c r="AF29" s="376"/>
      <c r="AG29" s="377"/>
      <c r="AH29" s="372">
        <v>38394</v>
      </c>
      <c r="AI29" s="373"/>
      <c r="AJ29" s="373"/>
      <c r="AK29" s="373"/>
      <c r="AL29" s="374"/>
      <c r="AM29" s="372">
        <v>123272682</v>
      </c>
      <c r="AN29" s="373"/>
      <c r="AO29" s="373"/>
      <c r="AP29" s="373"/>
      <c r="AQ29" s="373"/>
      <c r="AR29" s="374"/>
      <c r="AS29" s="372">
        <v>3211</v>
      </c>
      <c r="AT29" s="373"/>
      <c r="AU29" s="373"/>
      <c r="AV29" s="373"/>
      <c r="AW29" s="373"/>
      <c r="AX29" s="432"/>
      <c r="AY29" s="439"/>
      <c r="AZ29" s="440"/>
      <c r="BA29" s="440"/>
      <c r="BB29" s="441"/>
      <c r="BC29" s="433" t="s">
        <v>192</v>
      </c>
      <c r="BD29" s="434"/>
      <c r="BE29" s="434"/>
      <c r="BF29" s="434"/>
      <c r="BG29" s="434"/>
      <c r="BH29" s="434"/>
      <c r="BI29" s="434"/>
      <c r="BJ29" s="434"/>
      <c r="BK29" s="434"/>
      <c r="BL29" s="434"/>
      <c r="BM29" s="435"/>
      <c r="BN29" s="419" t="s">
        <v>132</v>
      </c>
      <c r="BO29" s="420"/>
      <c r="BP29" s="420"/>
      <c r="BQ29" s="420"/>
      <c r="BR29" s="420"/>
      <c r="BS29" s="420"/>
      <c r="BT29" s="420"/>
      <c r="BU29" s="421"/>
      <c r="BV29" s="419" t="s">
        <v>132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193</v>
      </c>
      <c r="X30" s="387"/>
      <c r="Y30" s="387"/>
      <c r="Z30" s="387"/>
      <c r="AA30" s="387"/>
      <c r="AB30" s="387"/>
      <c r="AC30" s="387"/>
      <c r="AD30" s="387"/>
      <c r="AE30" s="387"/>
      <c r="AF30" s="387"/>
      <c r="AG30" s="388"/>
      <c r="AH30" s="389">
        <v>100.1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18475447</v>
      </c>
      <c r="BO30" s="454"/>
      <c r="BP30" s="454"/>
      <c r="BQ30" s="454"/>
      <c r="BR30" s="454"/>
      <c r="BS30" s="454"/>
      <c r="BT30" s="454"/>
      <c r="BU30" s="455"/>
      <c r="BV30" s="453">
        <v>18338241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194</v>
      </c>
      <c r="D32" s="378"/>
      <c r="E32" s="378"/>
      <c r="F32" s="378"/>
      <c r="G32" s="378"/>
      <c r="H32" s="378"/>
      <c r="I32" s="378"/>
      <c r="J32" s="378"/>
      <c r="K32" s="378"/>
      <c r="L32" s="378"/>
      <c r="M32" s="378"/>
      <c r="N32" s="378"/>
      <c r="O32" s="378"/>
      <c r="P32" s="378"/>
      <c r="Q32" s="378"/>
      <c r="R32" s="378"/>
      <c r="S32" s="378"/>
      <c r="U32" s="379" t="s">
        <v>195</v>
      </c>
      <c r="V32" s="379"/>
      <c r="W32" s="379"/>
      <c r="X32" s="379"/>
      <c r="Y32" s="379"/>
      <c r="Z32" s="379"/>
      <c r="AA32" s="379"/>
      <c r="AB32" s="379"/>
      <c r="AC32" s="379"/>
      <c r="AD32" s="379"/>
      <c r="AE32" s="379"/>
      <c r="AF32" s="379"/>
      <c r="AG32" s="379"/>
      <c r="AH32" s="379"/>
      <c r="AI32" s="379"/>
      <c r="AJ32" s="379"/>
      <c r="AK32" s="379"/>
      <c r="AM32" s="379" t="s">
        <v>196</v>
      </c>
      <c r="AN32" s="379"/>
      <c r="AO32" s="379"/>
      <c r="AP32" s="379"/>
      <c r="AQ32" s="379"/>
      <c r="AR32" s="379"/>
      <c r="AS32" s="379"/>
      <c r="AT32" s="379"/>
      <c r="AU32" s="379"/>
      <c r="AV32" s="379"/>
      <c r="AW32" s="379"/>
      <c r="AX32" s="379"/>
      <c r="AY32" s="379"/>
      <c r="AZ32" s="379"/>
      <c r="BA32" s="379"/>
      <c r="BB32" s="379"/>
      <c r="BC32" s="379"/>
      <c r="BE32" s="379" t="s">
        <v>197</v>
      </c>
      <c r="BF32" s="379"/>
      <c r="BG32" s="379"/>
      <c r="BH32" s="379"/>
      <c r="BI32" s="379"/>
      <c r="BJ32" s="379"/>
      <c r="BK32" s="379"/>
      <c r="BL32" s="379"/>
      <c r="BM32" s="379"/>
      <c r="BN32" s="379"/>
      <c r="BO32" s="379"/>
      <c r="BP32" s="379"/>
      <c r="BQ32" s="379"/>
      <c r="BR32" s="379"/>
      <c r="BS32" s="379"/>
      <c r="BT32" s="379"/>
      <c r="BU32" s="379"/>
      <c r="BW32" s="379" t="s">
        <v>198</v>
      </c>
      <c r="BX32" s="379"/>
      <c r="BY32" s="379"/>
      <c r="BZ32" s="379"/>
      <c r="CA32" s="379"/>
      <c r="CB32" s="379"/>
      <c r="CC32" s="379"/>
      <c r="CD32" s="379"/>
      <c r="CE32" s="379"/>
      <c r="CF32" s="379"/>
      <c r="CG32" s="379"/>
      <c r="CH32" s="379"/>
      <c r="CI32" s="379"/>
      <c r="CJ32" s="379"/>
      <c r="CK32" s="379"/>
      <c r="CL32" s="379"/>
      <c r="CM32" s="379"/>
      <c r="CO32" s="379" t="s">
        <v>199</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200</v>
      </c>
      <c r="V33" s="371"/>
      <c r="W33" s="370" t="s">
        <v>201</v>
      </c>
      <c r="X33" s="370"/>
      <c r="Y33" s="370"/>
      <c r="Z33" s="370"/>
      <c r="AA33" s="370"/>
      <c r="AB33" s="370"/>
      <c r="AC33" s="370"/>
      <c r="AD33" s="370"/>
      <c r="AE33" s="370"/>
      <c r="AF33" s="370"/>
      <c r="AG33" s="370"/>
      <c r="AH33" s="370"/>
      <c r="AI33" s="370"/>
      <c r="AJ33" s="370"/>
      <c r="AK33" s="370"/>
      <c r="AL33" s="206"/>
      <c r="AM33" s="371" t="s">
        <v>200</v>
      </c>
      <c r="AN33" s="371"/>
      <c r="AO33" s="370" t="s">
        <v>201</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200</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10</v>
      </c>
      <c r="V34" s="367"/>
      <c r="W34" s="368" t="str">
        <f>IF('各会計、関係団体の財政状況及び健全化判断比率'!B28="","",'各会計、関係団体の財政状況及び健全化判断比率'!B28)</f>
        <v>国民健康保険事業費会計</v>
      </c>
      <c r="X34" s="368"/>
      <c r="Y34" s="368"/>
      <c r="Z34" s="368"/>
      <c r="AA34" s="368"/>
      <c r="AB34" s="368"/>
      <c r="AC34" s="368"/>
      <c r="AD34" s="368"/>
      <c r="AE34" s="368"/>
      <c r="AF34" s="368"/>
      <c r="AG34" s="368"/>
      <c r="AH34" s="368"/>
      <c r="AI34" s="368"/>
      <c r="AJ34" s="368"/>
      <c r="AK34" s="368"/>
      <c r="AL34" s="181"/>
      <c r="AM34" s="367">
        <f>IF(AO34="","",MAX(C34:D43,U34:V43)+1)</f>
        <v>14</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21</v>
      </c>
      <c r="BF34" s="367"/>
      <c r="BG34" s="368" t="str">
        <f>IF('各会計、関係団体の財政状況及び健全化判断比率'!B39="","",'各会計、関係団体の財政状況及び健全化判断比率'!B39)</f>
        <v>港湾整備事業費会計</v>
      </c>
      <c r="BH34" s="368"/>
      <c r="BI34" s="368"/>
      <c r="BJ34" s="368"/>
      <c r="BK34" s="368"/>
      <c r="BL34" s="368"/>
      <c r="BM34" s="368"/>
      <c r="BN34" s="368"/>
      <c r="BO34" s="368"/>
      <c r="BP34" s="368"/>
      <c r="BQ34" s="368"/>
      <c r="BR34" s="368"/>
      <c r="BS34" s="368"/>
      <c r="BT34" s="368"/>
      <c r="BU34" s="368"/>
      <c r="BV34" s="181"/>
      <c r="BW34" s="367">
        <f>IF(BY34="","",MAX(C34:D43,U34:V43,AM34:AN43,BE34:BF43)+1)</f>
        <v>25</v>
      </c>
      <c r="BX34" s="367"/>
      <c r="BY34" s="368" t="str">
        <f>IF('各会計、関係団体の財政状況及び健全化判断比率'!B68="","",'各会計、関係団体の財政状況及び健全化判断比率'!B68)</f>
        <v>神奈川県内広域水道企業団（水道用水供給事業会計）</v>
      </c>
      <c r="BZ34" s="368"/>
      <c r="CA34" s="368"/>
      <c r="CB34" s="368"/>
      <c r="CC34" s="368"/>
      <c r="CD34" s="368"/>
      <c r="CE34" s="368"/>
      <c r="CF34" s="368"/>
      <c r="CG34" s="368"/>
      <c r="CH34" s="368"/>
      <c r="CI34" s="368"/>
      <c r="CJ34" s="368"/>
      <c r="CK34" s="368"/>
      <c r="CL34" s="368"/>
      <c r="CM34" s="368"/>
      <c r="CN34" s="181"/>
      <c r="CO34" s="367">
        <f>IF(CQ34="","",MAX(C34:D43,U34:V43,AM34:AN43,BE34:BF43,BW34:BX43)+1)</f>
        <v>28</v>
      </c>
      <c r="CP34" s="367"/>
      <c r="CQ34" s="368" t="str">
        <f>IF('各会計、関係団体の財政状況及び健全化判断比率'!BS7="","",'各会計、関係団体の財政状況及び健全化判断比率'!BS7)</f>
        <v>公益財団法人横浜市男女共同参画推進協会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市債金会計</v>
      </c>
      <c r="F35" s="368"/>
      <c r="G35" s="368"/>
      <c r="H35" s="368"/>
      <c r="I35" s="368"/>
      <c r="J35" s="368"/>
      <c r="K35" s="368"/>
      <c r="L35" s="368"/>
      <c r="M35" s="368"/>
      <c r="N35" s="368"/>
      <c r="O35" s="368"/>
      <c r="P35" s="368"/>
      <c r="Q35" s="368"/>
      <c r="R35" s="368"/>
      <c r="S35" s="368"/>
      <c r="T35" s="181"/>
      <c r="U35" s="367">
        <f>IF(W35="","",U34+1)</f>
        <v>11</v>
      </c>
      <c r="V35" s="367"/>
      <c r="W35" s="368" t="str">
        <f>IF('各会計、関係団体の財政状況及び健全化判断比率'!B29="","",'各会計、関係団体の財政状況及び健全化判断比率'!B29)</f>
        <v>介護保険事業費会計</v>
      </c>
      <c r="X35" s="368"/>
      <c r="Y35" s="368"/>
      <c r="Z35" s="368"/>
      <c r="AA35" s="368"/>
      <c r="AB35" s="368"/>
      <c r="AC35" s="368"/>
      <c r="AD35" s="368"/>
      <c r="AE35" s="368"/>
      <c r="AF35" s="368"/>
      <c r="AG35" s="368"/>
      <c r="AH35" s="368"/>
      <c r="AI35" s="368"/>
      <c r="AJ35" s="368"/>
      <c r="AK35" s="368"/>
      <c r="AL35" s="181"/>
      <c r="AM35" s="367">
        <f t="shared" ref="AM35:AM43" si="0">IF(AO35="","",AM34+1)</f>
        <v>15</v>
      </c>
      <c r="AN35" s="367"/>
      <c r="AO35" s="368" t="str">
        <f>IF('各会計、関係団体の財政状況及び健全化判断比率'!B33="","",'各会計、関係団体の財政状況及び健全化判断比率'!B33)</f>
        <v>工業用水道事業会計</v>
      </c>
      <c r="AP35" s="368"/>
      <c r="AQ35" s="368"/>
      <c r="AR35" s="368"/>
      <c r="AS35" s="368"/>
      <c r="AT35" s="368"/>
      <c r="AU35" s="368"/>
      <c r="AV35" s="368"/>
      <c r="AW35" s="368"/>
      <c r="AX35" s="368"/>
      <c r="AY35" s="368"/>
      <c r="AZ35" s="368"/>
      <c r="BA35" s="368"/>
      <c r="BB35" s="368"/>
      <c r="BC35" s="368"/>
      <c r="BD35" s="181"/>
      <c r="BE35" s="367">
        <f t="shared" ref="BE35:BE43" si="1">IF(BG35="","",BE34+1)</f>
        <v>22</v>
      </c>
      <c r="BF35" s="367"/>
      <c r="BG35" s="368" t="str">
        <f>IF('各会計、関係団体の財政状況及び健全化判断比率'!B40="","",'各会計、関係団体の財政状況及び健全化判断比率'!B40)</f>
        <v>中央卸売市場費会計</v>
      </c>
      <c r="BH35" s="368"/>
      <c r="BI35" s="368"/>
      <c r="BJ35" s="368"/>
      <c r="BK35" s="368"/>
      <c r="BL35" s="368"/>
      <c r="BM35" s="368"/>
      <c r="BN35" s="368"/>
      <c r="BO35" s="368"/>
      <c r="BP35" s="368"/>
      <c r="BQ35" s="368"/>
      <c r="BR35" s="368"/>
      <c r="BS35" s="368"/>
      <c r="BT35" s="368"/>
      <c r="BU35" s="368"/>
      <c r="BV35" s="181"/>
      <c r="BW35" s="367">
        <f t="shared" ref="BW35:BW43" si="2">IF(BY35="","",BW34+1)</f>
        <v>26</v>
      </c>
      <c r="BX35" s="367"/>
      <c r="BY35" s="368" t="str">
        <f>IF('各会計、関係団体の財政状況及び健全化判断比率'!B69="","",'各会計、関係団体の財政状況及び健全化判断比率'!B69)</f>
        <v>神奈川県後期高齢者医療広域連合（一般会計）</v>
      </c>
      <c r="BZ35" s="368"/>
      <c r="CA35" s="368"/>
      <c r="CB35" s="368"/>
      <c r="CC35" s="368"/>
      <c r="CD35" s="368"/>
      <c r="CE35" s="368"/>
      <c r="CF35" s="368"/>
      <c r="CG35" s="368"/>
      <c r="CH35" s="368"/>
      <c r="CI35" s="368"/>
      <c r="CJ35" s="368"/>
      <c r="CK35" s="368"/>
      <c r="CL35" s="368"/>
      <c r="CM35" s="368"/>
      <c r="CN35" s="181"/>
      <c r="CO35" s="367">
        <f t="shared" ref="CO35:CO43" si="3">IF(CQ35="","",CO34+1)</f>
        <v>29</v>
      </c>
      <c r="CP35" s="367"/>
      <c r="CQ35" s="368" t="str">
        <f>IF('各会計、関係団体の財政状況及び健全化判断比率'!BS8="","",'各会計、関係団体の財政状況及び健全化判断比率'!BS8)</f>
        <v>公益財団法人横浜市国際交流協会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母子父子寡婦福祉資金会計</v>
      </c>
      <c r="F36" s="368"/>
      <c r="G36" s="368"/>
      <c r="H36" s="368"/>
      <c r="I36" s="368"/>
      <c r="J36" s="368"/>
      <c r="K36" s="368"/>
      <c r="L36" s="368"/>
      <c r="M36" s="368"/>
      <c r="N36" s="368"/>
      <c r="O36" s="368"/>
      <c r="P36" s="368"/>
      <c r="Q36" s="368"/>
      <c r="R36" s="368"/>
      <c r="S36" s="368"/>
      <c r="T36" s="181"/>
      <c r="U36" s="367">
        <f t="shared" ref="U36:U43" si="4">IF(W36="","",U35+1)</f>
        <v>12</v>
      </c>
      <c r="V36" s="367"/>
      <c r="W36" s="368" t="str">
        <f>IF('各会計、関係団体の財政状況及び健全化判断比率'!B30="","",'各会計、関係団体の財政状況及び健全化判断比率'!B30)</f>
        <v>後期高齢者医療事業費会計</v>
      </c>
      <c r="X36" s="368"/>
      <c r="Y36" s="368"/>
      <c r="Z36" s="368"/>
      <c r="AA36" s="368"/>
      <c r="AB36" s="368"/>
      <c r="AC36" s="368"/>
      <c r="AD36" s="368"/>
      <c r="AE36" s="368"/>
      <c r="AF36" s="368"/>
      <c r="AG36" s="368"/>
      <c r="AH36" s="368"/>
      <c r="AI36" s="368"/>
      <c r="AJ36" s="368"/>
      <c r="AK36" s="368"/>
      <c r="AL36" s="181"/>
      <c r="AM36" s="367">
        <f t="shared" si="0"/>
        <v>16</v>
      </c>
      <c r="AN36" s="367"/>
      <c r="AO36" s="368" t="str">
        <f>IF('各会計、関係団体の財政状況及び健全化判断比率'!B34="","",'各会計、関係団体の財政状況及び健全化判断比率'!B34)</f>
        <v>自動車事業会計</v>
      </c>
      <c r="AP36" s="368"/>
      <c r="AQ36" s="368"/>
      <c r="AR36" s="368"/>
      <c r="AS36" s="368"/>
      <c r="AT36" s="368"/>
      <c r="AU36" s="368"/>
      <c r="AV36" s="368"/>
      <c r="AW36" s="368"/>
      <c r="AX36" s="368"/>
      <c r="AY36" s="368"/>
      <c r="AZ36" s="368"/>
      <c r="BA36" s="368"/>
      <c r="BB36" s="368"/>
      <c r="BC36" s="368"/>
      <c r="BD36" s="181"/>
      <c r="BE36" s="367">
        <f t="shared" si="1"/>
        <v>23</v>
      </c>
      <c r="BF36" s="367"/>
      <c r="BG36" s="368" t="str">
        <f>IF('各会計、関係団体の財政状況及び健全化判断比率'!B41="","",'各会計、関係団体の財政状況及び健全化判断比率'!B41)</f>
        <v>中央と畜場費会計</v>
      </c>
      <c r="BH36" s="368"/>
      <c r="BI36" s="368"/>
      <c r="BJ36" s="368"/>
      <c r="BK36" s="368"/>
      <c r="BL36" s="368"/>
      <c r="BM36" s="368"/>
      <c r="BN36" s="368"/>
      <c r="BO36" s="368"/>
      <c r="BP36" s="368"/>
      <c r="BQ36" s="368"/>
      <c r="BR36" s="368"/>
      <c r="BS36" s="368"/>
      <c r="BT36" s="368"/>
      <c r="BU36" s="368"/>
      <c r="BV36" s="181"/>
      <c r="BW36" s="367">
        <f t="shared" si="2"/>
        <v>27</v>
      </c>
      <c r="BX36" s="367"/>
      <c r="BY36" s="368" t="str">
        <f>IF('各会計、関係団体の財政状況及び健全化判断比率'!B70="","",'各会計、関係団体の財政状況及び健全化判断比率'!B70)</f>
        <v>神奈川県後期高齢者医療広域連合（後期高齢者医療特別会計）</v>
      </c>
      <c r="BZ36" s="368"/>
      <c r="CA36" s="368"/>
      <c r="CB36" s="368"/>
      <c r="CC36" s="368"/>
      <c r="CD36" s="368"/>
      <c r="CE36" s="368"/>
      <c r="CF36" s="368"/>
      <c r="CG36" s="368"/>
      <c r="CH36" s="368"/>
      <c r="CI36" s="368"/>
      <c r="CJ36" s="368"/>
      <c r="CK36" s="368"/>
      <c r="CL36" s="368"/>
      <c r="CM36" s="368"/>
      <c r="CN36" s="181"/>
      <c r="CO36" s="367">
        <f t="shared" si="3"/>
        <v>30</v>
      </c>
      <c r="CP36" s="367"/>
      <c r="CQ36" s="368" t="str">
        <f>IF('各会計、関係団体の財政状況及び健全化判断比率'!BS9="","",'各会計、関係団体の財政状況及び健全化判断比率'!BS9)</f>
        <v>公益財団法人横浜市スポーツ協会</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勤労者福祉共済事業費会計</v>
      </c>
      <c r="F37" s="368"/>
      <c r="G37" s="368"/>
      <c r="H37" s="368"/>
      <c r="I37" s="368"/>
      <c r="J37" s="368"/>
      <c r="K37" s="368"/>
      <c r="L37" s="368"/>
      <c r="M37" s="368"/>
      <c r="N37" s="368"/>
      <c r="O37" s="368"/>
      <c r="P37" s="368"/>
      <c r="Q37" s="368"/>
      <c r="R37" s="368"/>
      <c r="S37" s="368"/>
      <c r="T37" s="181"/>
      <c r="U37" s="367">
        <f t="shared" si="4"/>
        <v>13</v>
      </c>
      <c r="V37" s="367"/>
      <c r="W37" s="368" t="str">
        <f>IF('各会計、関係団体の財政状況及び健全化判断比率'!B31="","",'各会計、関係団体の財政状況及び健全化判断比率'!B31)</f>
        <v>自動車駐車場事業費会計</v>
      </c>
      <c r="X37" s="368"/>
      <c r="Y37" s="368"/>
      <c r="Z37" s="368"/>
      <c r="AA37" s="368"/>
      <c r="AB37" s="368"/>
      <c r="AC37" s="368"/>
      <c r="AD37" s="368"/>
      <c r="AE37" s="368"/>
      <c r="AF37" s="368"/>
      <c r="AG37" s="368"/>
      <c r="AH37" s="368"/>
      <c r="AI37" s="368"/>
      <c r="AJ37" s="368"/>
      <c r="AK37" s="368"/>
      <c r="AL37" s="181"/>
      <c r="AM37" s="367">
        <f t="shared" si="0"/>
        <v>17</v>
      </c>
      <c r="AN37" s="367"/>
      <c r="AO37" s="368" t="str">
        <f>IF('各会計、関係団体の財政状況及び健全化判断比率'!B35="","",'各会計、関係団体の財政状況及び健全化判断比率'!B35)</f>
        <v>高速鉄道事業会計</v>
      </c>
      <c r="AP37" s="368"/>
      <c r="AQ37" s="368"/>
      <c r="AR37" s="368"/>
      <c r="AS37" s="368"/>
      <c r="AT37" s="368"/>
      <c r="AU37" s="368"/>
      <c r="AV37" s="368"/>
      <c r="AW37" s="368"/>
      <c r="AX37" s="368"/>
      <c r="AY37" s="368"/>
      <c r="AZ37" s="368"/>
      <c r="BA37" s="368"/>
      <c r="BB37" s="368"/>
      <c r="BC37" s="368"/>
      <c r="BD37" s="181"/>
      <c r="BE37" s="367">
        <f t="shared" si="1"/>
        <v>24</v>
      </c>
      <c r="BF37" s="367"/>
      <c r="BG37" s="368" t="str">
        <f>IF('各会計、関係団体の財政状況及び健全化判断比率'!B42="","",'各会計、関係団体の財政状況及び健全化判断比率'!B42)</f>
        <v>風力発電事業費会計</v>
      </c>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f t="shared" si="3"/>
        <v>31</v>
      </c>
      <c r="CP37" s="367"/>
      <c r="CQ37" s="368" t="str">
        <f>IF('各会計、関係団体の財政状況及び健全化判断比率'!BS10="","",'各会計、関係団体の財政状況及び健全化判断比率'!BS10)</f>
        <v>公益財団法人横浜市芸術文化振興財団</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f t="shared" ref="C38:C43" si="5">IF(E38="","",C37+1)</f>
        <v>5</v>
      </c>
      <c r="D38" s="367"/>
      <c r="E38" s="368" t="str">
        <f>IF('各会計、関係団体の財政状況及び健全化判断比率'!B11="","",'各会計、関係団体の財政状況及び健全化判断比率'!B11)</f>
        <v>公害被害者救済事業費会計</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f t="shared" si="0"/>
        <v>18</v>
      </c>
      <c r="AN38" s="367"/>
      <c r="AO38" s="368" t="str">
        <f>IF('各会計、関係団体の財政状況及び健全化判断比率'!B36="","",'各会計、関係団体の財政状況及び健全化判断比率'!B36)</f>
        <v>下水道事業会計</v>
      </c>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f t="shared" si="3"/>
        <v>32</v>
      </c>
      <c r="CP38" s="367"/>
      <c r="CQ38" s="368" t="str">
        <f>IF('各会計、関係団体の財政状況及び健全化判断比率'!BS11="","",'各会計、関係団体の財政状況及び健全化判断比率'!BS11)</f>
        <v>公益財団法人三溪園保勝会</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f t="shared" si="5"/>
        <v>6</v>
      </c>
      <c r="D39" s="367"/>
      <c r="E39" s="368" t="str">
        <f>IF('各会計、関係団体の財政状況及び健全化判断比率'!B12="","",'各会計、関係団体の財政状況及び健全化判断比率'!B12)</f>
        <v>公共事業用地費会計</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f t="shared" si="0"/>
        <v>19</v>
      </c>
      <c r="AN39" s="367"/>
      <c r="AO39" s="368" t="str">
        <f>IF('各会計、関係団体の財政状況及び健全化判断比率'!B37="","",'各会計、関係団体の財政状況及び健全化判断比率'!B37)</f>
        <v>病院事業会計</v>
      </c>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33</v>
      </c>
      <c r="CP39" s="367"/>
      <c r="CQ39" s="368" t="str">
        <f>IF('各会計、関係団体の財政状況及び健全化判断比率'!BS12="","",'各会計、関係団体の財政状況及び健全化判断比率'!BS12)</f>
        <v>公益財団法人横浜観光コンベンション・ビューロー</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f t="shared" si="5"/>
        <v>7</v>
      </c>
      <c r="D40" s="367"/>
      <c r="E40" s="368" t="str">
        <f>IF('各会計、関係団体の財政状況及び健全化判断比率'!B13="","",'各会計、関係団体の財政状況及び健全化判断比率'!B13)</f>
        <v>新墓園事業費会計</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f t="shared" si="0"/>
        <v>20</v>
      </c>
      <c r="AN40" s="367"/>
      <c r="AO40" s="368" t="str">
        <f>IF('各会計、関係団体の財政状況及び健全化判断比率'!B38="","",'各会計、関係団体の財政状況及び健全化判断比率'!B38)</f>
        <v>埋立事業会計</v>
      </c>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34</v>
      </c>
      <c r="CP40" s="367"/>
      <c r="CQ40" s="368" t="str">
        <f>IF('各会計、関係団体の財政状況及び健全化判断比率'!BS13="","",'各会計、関係団体の財政状況及び健全化判断比率'!BS13)</f>
        <v>株式会社横浜国際平和会議場</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f t="shared" si="5"/>
        <v>8</v>
      </c>
      <c r="D41" s="367"/>
      <c r="E41" s="368" t="str">
        <f>IF('各会計、関係団体の財政状況及び健全化判断比率'!B14="","",'各会計、関係団体の財政状況及び健全化判断比率'!B14)</f>
        <v>みどり保全創造事業費会計</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35</v>
      </c>
      <c r="CP41" s="367"/>
      <c r="CQ41" s="368" t="str">
        <f>IF('各会計、関係団体の財政状況及び健全化判断比率'!BS14="","",'各会計、関係団体の財政状況及び健全化判断比率'!BS14)</f>
        <v>公益財団法人木原記念横浜生命科学振興財団</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f t="shared" si="5"/>
        <v>9</v>
      </c>
      <c r="D42" s="367"/>
      <c r="E42" s="368" t="str">
        <f>IF('各会計、関係団体の財政状況及び健全化判断比率'!B15="","",'各会計、関係団体の財政状況及び健全化判断比率'!B15)</f>
        <v>市街地開発事業費会計</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36</v>
      </c>
      <c r="CP42" s="367"/>
      <c r="CQ42" s="368" t="str">
        <f>IF('各会計、関係団体の財政状況及び健全化判断比率'!BS15="","",'各会計、関係団体の財政状況及び健全化判断比率'!BS15)</f>
        <v>公益財団法人横浜企業経営支援財団</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f t="shared" si="3"/>
        <v>37</v>
      </c>
      <c r="CP43" s="367"/>
      <c r="CQ43" s="368" t="str">
        <f>IF('各会計、関係団体の財政状況及び健全化判断比率'!BS16="","",'各会計、関係団体の財政状況及び健全化判断比率'!BS16)</f>
        <v>公益財団法人横浜市消費者協会</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J6lhYJf59z9bjCG7z0VOQ1GADwgj/T96s9FBc81ZdCJZDEdmXU5EVSmNCHaUYMnYAsbF3LEXESZpqu1dBhSIbA==" saltValue="crFjhEubaecJDAsLQk2jlw==" spinCount="100000" sheet="1" objects="1" scenarios="1"/>
  <customSheetViews>
    <customSheetView guid="{80CB8F96-30A8-4A01-A16A-E5B85CFD8E14}"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headerFooter>
        <oddFooter>&amp;C&amp;P/&amp;N</oddFooter>
      </headerFooter>
    </customSheetView>
  </customSheetViews>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221</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222</v>
      </c>
      <c r="S4" s="674"/>
      <c r="T4" s="674"/>
      <c r="U4" s="674"/>
      <c r="V4" s="674"/>
      <c r="W4" s="674"/>
      <c r="X4" s="674"/>
      <c r="Y4" s="675"/>
      <c r="Z4" s="673" t="s">
        <v>223</v>
      </c>
      <c r="AA4" s="674"/>
      <c r="AB4" s="674"/>
      <c r="AC4" s="675"/>
      <c r="AD4" s="673" t="s">
        <v>224</v>
      </c>
      <c r="AE4" s="674"/>
      <c r="AF4" s="674"/>
      <c r="AG4" s="674"/>
      <c r="AH4" s="674"/>
      <c r="AI4" s="674"/>
      <c r="AJ4" s="674"/>
      <c r="AK4" s="675"/>
      <c r="AL4" s="673" t="s">
        <v>223</v>
      </c>
      <c r="AM4" s="674"/>
      <c r="AN4" s="674"/>
      <c r="AO4" s="675"/>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3" t="s">
        <v>228</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229</v>
      </c>
      <c r="C5" s="680"/>
      <c r="D5" s="680"/>
      <c r="E5" s="680"/>
      <c r="F5" s="680"/>
      <c r="G5" s="680"/>
      <c r="H5" s="680"/>
      <c r="I5" s="680"/>
      <c r="J5" s="680"/>
      <c r="K5" s="680"/>
      <c r="L5" s="680"/>
      <c r="M5" s="680"/>
      <c r="N5" s="680"/>
      <c r="O5" s="680"/>
      <c r="P5" s="680"/>
      <c r="Q5" s="681"/>
      <c r="R5" s="676">
        <v>867276496</v>
      </c>
      <c r="S5" s="677"/>
      <c r="T5" s="677"/>
      <c r="U5" s="677"/>
      <c r="V5" s="677"/>
      <c r="W5" s="677"/>
      <c r="X5" s="677"/>
      <c r="Y5" s="702"/>
      <c r="Z5" s="715">
        <v>41.1</v>
      </c>
      <c r="AA5" s="715"/>
      <c r="AB5" s="715"/>
      <c r="AC5" s="715"/>
      <c r="AD5" s="716">
        <v>805662868</v>
      </c>
      <c r="AE5" s="716"/>
      <c r="AF5" s="716"/>
      <c r="AG5" s="716"/>
      <c r="AH5" s="716"/>
      <c r="AI5" s="716"/>
      <c r="AJ5" s="716"/>
      <c r="AK5" s="716"/>
      <c r="AL5" s="703">
        <v>81.400000000000006</v>
      </c>
      <c r="AM5" s="685"/>
      <c r="AN5" s="685"/>
      <c r="AO5" s="704"/>
      <c r="AP5" s="679" t="s">
        <v>230</v>
      </c>
      <c r="AQ5" s="680"/>
      <c r="AR5" s="680"/>
      <c r="AS5" s="680"/>
      <c r="AT5" s="680"/>
      <c r="AU5" s="680"/>
      <c r="AV5" s="680"/>
      <c r="AW5" s="680"/>
      <c r="AX5" s="680"/>
      <c r="AY5" s="680"/>
      <c r="AZ5" s="680"/>
      <c r="BA5" s="680"/>
      <c r="BB5" s="680"/>
      <c r="BC5" s="680"/>
      <c r="BD5" s="680"/>
      <c r="BE5" s="680"/>
      <c r="BF5" s="681"/>
      <c r="BG5" s="621">
        <v>786695583</v>
      </c>
      <c r="BH5" s="622"/>
      <c r="BI5" s="622"/>
      <c r="BJ5" s="622"/>
      <c r="BK5" s="622"/>
      <c r="BL5" s="622"/>
      <c r="BM5" s="622"/>
      <c r="BN5" s="623"/>
      <c r="BO5" s="659">
        <v>90.7</v>
      </c>
      <c r="BP5" s="659"/>
      <c r="BQ5" s="659"/>
      <c r="BR5" s="659"/>
      <c r="BS5" s="660">
        <v>9112053</v>
      </c>
      <c r="BT5" s="660"/>
      <c r="BU5" s="660"/>
      <c r="BV5" s="660"/>
      <c r="BW5" s="660"/>
      <c r="BX5" s="660"/>
      <c r="BY5" s="660"/>
      <c r="BZ5" s="660"/>
      <c r="CA5" s="660"/>
      <c r="CB5" s="700"/>
      <c r="CD5" s="673" t="s">
        <v>225</v>
      </c>
      <c r="CE5" s="674"/>
      <c r="CF5" s="674"/>
      <c r="CG5" s="674"/>
      <c r="CH5" s="674"/>
      <c r="CI5" s="674"/>
      <c r="CJ5" s="674"/>
      <c r="CK5" s="674"/>
      <c r="CL5" s="674"/>
      <c r="CM5" s="674"/>
      <c r="CN5" s="674"/>
      <c r="CO5" s="674"/>
      <c r="CP5" s="674"/>
      <c r="CQ5" s="675"/>
      <c r="CR5" s="673" t="s">
        <v>231</v>
      </c>
      <c r="CS5" s="674"/>
      <c r="CT5" s="674"/>
      <c r="CU5" s="674"/>
      <c r="CV5" s="674"/>
      <c r="CW5" s="674"/>
      <c r="CX5" s="674"/>
      <c r="CY5" s="675"/>
      <c r="CZ5" s="673" t="s">
        <v>223</v>
      </c>
      <c r="DA5" s="674"/>
      <c r="DB5" s="674"/>
      <c r="DC5" s="675"/>
      <c r="DD5" s="673" t="s">
        <v>232</v>
      </c>
      <c r="DE5" s="674"/>
      <c r="DF5" s="674"/>
      <c r="DG5" s="674"/>
      <c r="DH5" s="674"/>
      <c r="DI5" s="674"/>
      <c r="DJ5" s="674"/>
      <c r="DK5" s="674"/>
      <c r="DL5" s="674"/>
      <c r="DM5" s="674"/>
      <c r="DN5" s="674"/>
      <c r="DO5" s="674"/>
      <c r="DP5" s="675"/>
      <c r="DQ5" s="673" t="s">
        <v>233</v>
      </c>
      <c r="DR5" s="674"/>
      <c r="DS5" s="674"/>
      <c r="DT5" s="674"/>
      <c r="DU5" s="674"/>
      <c r="DV5" s="674"/>
      <c r="DW5" s="674"/>
      <c r="DX5" s="674"/>
      <c r="DY5" s="674"/>
      <c r="DZ5" s="674"/>
      <c r="EA5" s="674"/>
      <c r="EB5" s="674"/>
      <c r="EC5" s="675"/>
    </row>
    <row r="6" spans="2:143" ht="11.25" customHeight="1" x14ac:dyDescent="0.15">
      <c r="B6" s="618" t="s">
        <v>234</v>
      </c>
      <c r="C6" s="619"/>
      <c r="D6" s="619"/>
      <c r="E6" s="619"/>
      <c r="F6" s="619"/>
      <c r="G6" s="619"/>
      <c r="H6" s="619"/>
      <c r="I6" s="619"/>
      <c r="J6" s="619"/>
      <c r="K6" s="619"/>
      <c r="L6" s="619"/>
      <c r="M6" s="619"/>
      <c r="N6" s="619"/>
      <c r="O6" s="619"/>
      <c r="P6" s="619"/>
      <c r="Q6" s="620"/>
      <c r="R6" s="621">
        <v>8790714</v>
      </c>
      <c r="S6" s="622"/>
      <c r="T6" s="622"/>
      <c r="U6" s="622"/>
      <c r="V6" s="622"/>
      <c r="W6" s="622"/>
      <c r="X6" s="622"/>
      <c r="Y6" s="623"/>
      <c r="Z6" s="659">
        <v>0.4</v>
      </c>
      <c r="AA6" s="659"/>
      <c r="AB6" s="659"/>
      <c r="AC6" s="659"/>
      <c r="AD6" s="660">
        <v>8790714</v>
      </c>
      <c r="AE6" s="660"/>
      <c r="AF6" s="660"/>
      <c r="AG6" s="660"/>
      <c r="AH6" s="660"/>
      <c r="AI6" s="660"/>
      <c r="AJ6" s="660"/>
      <c r="AK6" s="660"/>
      <c r="AL6" s="624">
        <v>0.9</v>
      </c>
      <c r="AM6" s="625"/>
      <c r="AN6" s="625"/>
      <c r="AO6" s="661"/>
      <c r="AP6" s="618" t="s">
        <v>235</v>
      </c>
      <c r="AQ6" s="619"/>
      <c r="AR6" s="619"/>
      <c r="AS6" s="619"/>
      <c r="AT6" s="619"/>
      <c r="AU6" s="619"/>
      <c r="AV6" s="619"/>
      <c r="AW6" s="619"/>
      <c r="AX6" s="619"/>
      <c r="AY6" s="619"/>
      <c r="AZ6" s="619"/>
      <c r="BA6" s="619"/>
      <c r="BB6" s="619"/>
      <c r="BC6" s="619"/>
      <c r="BD6" s="619"/>
      <c r="BE6" s="619"/>
      <c r="BF6" s="620"/>
      <c r="BG6" s="621">
        <v>786695583</v>
      </c>
      <c r="BH6" s="622"/>
      <c r="BI6" s="622"/>
      <c r="BJ6" s="622"/>
      <c r="BK6" s="622"/>
      <c r="BL6" s="622"/>
      <c r="BM6" s="622"/>
      <c r="BN6" s="623"/>
      <c r="BO6" s="659">
        <v>90.7</v>
      </c>
      <c r="BP6" s="659"/>
      <c r="BQ6" s="659"/>
      <c r="BR6" s="659"/>
      <c r="BS6" s="660">
        <v>9112053</v>
      </c>
      <c r="BT6" s="660"/>
      <c r="BU6" s="660"/>
      <c r="BV6" s="660"/>
      <c r="BW6" s="660"/>
      <c r="BX6" s="660"/>
      <c r="BY6" s="660"/>
      <c r="BZ6" s="660"/>
      <c r="CA6" s="660"/>
      <c r="CB6" s="700"/>
      <c r="CD6" s="679" t="s">
        <v>236</v>
      </c>
      <c r="CE6" s="680"/>
      <c r="CF6" s="680"/>
      <c r="CG6" s="680"/>
      <c r="CH6" s="680"/>
      <c r="CI6" s="680"/>
      <c r="CJ6" s="680"/>
      <c r="CK6" s="680"/>
      <c r="CL6" s="680"/>
      <c r="CM6" s="680"/>
      <c r="CN6" s="680"/>
      <c r="CO6" s="680"/>
      <c r="CP6" s="680"/>
      <c r="CQ6" s="681"/>
      <c r="CR6" s="621">
        <v>2958829</v>
      </c>
      <c r="CS6" s="622"/>
      <c r="CT6" s="622"/>
      <c r="CU6" s="622"/>
      <c r="CV6" s="622"/>
      <c r="CW6" s="622"/>
      <c r="CX6" s="622"/>
      <c r="CY6" s="623"/>
      <c r="CZ6" s="703">
        <v>0.1</v>
      </c>
      <c r="DA6" s="685"/>
      <c r="DB6" s="685"/>
      <c r="DC6" s="705"/>
      <c r="DD6" s="627" t="s">
        <v>237</v>
      </c>
      <c r="DE6" s="622"/>
      <c r="DF6" s="622"/>
      <c r="DG6" s="622"/>
      <c r="DH6" s="622"/>
      <c r="DI6" s="622"/>
      <c r="DJ6" s="622"/>
      <c r="DK6" s="622"/>
      <c r="DL6" s="622"/>
      <c r="DM6" s="622"/>
      <c r="DN6" s="622"/>
      <c r="DO6" s="622"/>
      <c r="DP6" s="623"/>
      <c r="DQ6" s="627">
        <v>2957539</v>
      </c>
      <c r="DR6" s="622"/>
      <c r="DS6" s="622"/>
      <c r="DT6" s="622"/>
      <c r="DU6" s="622"/>
      <c r="DV6" s="622"/>
      <c r="DW6" s="622"/>
      <c r="DX6" s="622"/>
      <c r="DY6" s="622"/>
      <c r="DZ6" s="622"/>
      <c r="EA6" s="622"/>
      <c r="EB6" s="622"/>
      <c r="EC6" s="658"/>
    </row>
    <row r="7" spans="2:143" ht="11.25" customHeight="1" x14ac:dyDescent="0.15">
      <c r="B7" s="618" t="s">
        <v>238</v>
      </c>
      <c r="C7" s="619"/>
      <c r="D7" s="619"/>
      <c r="E7" s="619"/>
      <c r="F7" s="619"/>
      <c r="G7" s="619"/>
      <c r="H7" s="619"/>
      <c r="I7" s="619"/>
      <c r="J7" s="619"/>
      <c r="K7" s="619"/>
      <c r="L7" s="619"/>
      <c r="M7" s="619"/>
      <c r="N7" s="619"/>
      <c r="O7" s="619"/>
      <c r="P7" s="619"/>
      <c r="Q7" s="620"/>
      <c r="R7" s="621">
        <v>250682</v>
      </c>
      <c r="S7" s="622"/>
      <c r="T7" s="622"/>
      <c r="U7" s="622"/>
      <c r="V7" s="622"/>
      <c r="W7" s="622"/>
      <c r="X7" s="622"/>
      <c r="Y7" s="623"/>
      <c r="Z7" s="659">
        <v>0</v>
      </c>
      <c r="AA7" s="659"/>
      <c r="AB7" s="659"/>
      <c r="AC7" s="659"/>
      <c r="AD7" s="660">
        <v>250682</v>
      </c>
      <c r="AE7" s="660"/>
      <c r="AF7" s="660"/>
      <c r="AG7" s="660"/>
      <c r="AH7" s="660"/>
      <c r="AI7" s="660"/>
      <c r="AJ7" s="660"/>
      <c r="AK7" s="660"/>
      <c r="AL7" s="624">
        <v>0</v>
      </c>
      <c r="AM7" s="625"/>
      <c r="AN7" s="625"/>
      <c r="AO7" s="661"/>
      <c r="AP7" s="618" t="s">
        <v>239</v>
      </c>
      <c r="AQ7" s="619"/>
      <c r="AR7" s="619"/>
      <c r="AS7" s="619"/>
      <c r="AT7" s="619"/>
      <c r="AU7" s="619"/>
      <c r="AV7" s="619"/>
      <c r="AW7" s="619"/>
      <c r="AX7" s="619"/>
      <c r="AY7" s="619"/>
      <c r="AZ7" s="619"/>
      <c r="BA7" s="619"/>
      <c r="BB7" s="619"/>
      <c r="BC7" s="619"/>
      <c r="BD7" s="619"/>
      <c r="BE7" s="619"/>
      <c r="BF7" s="620"/>
      <c r="BG7" s="621">
        <v>473241512</v>
      </c>
      <c r="BH7" s="622"/>
      <c r="BI7" s="622"/>
      <c r="BJ7" s="622"/>
      <c r="BK7" s="622"/>
      <c r="BL7" s="622"/>
      <c r="BM7" s="622"/>
      <c r="BN7" s="623"/>
      <c r="BO7" s="659">
        <v>54.6</v>
      </c>
      <c r="BP7" s="659"/>
      <c r="BQ7" s="659"/>
      <c r="BR7" s="659"/>
      <c r="BS7" s="660">
        <v>9112053</v>
      </c>
      <c r="BT7" s="660"/>
      <c r="BU7" s="660"/>
      <c r="BV7" s="660"/>
      <c r="BW7" s="660"/>
      <c r="BX7" s="660"/>
      <c r="BY7" s="660"/>
      <c r="BZ7" s="660"/>
      <c r="CA7" s="660"/>
      <c r="CB7" s="700"/>
      <c r="CD7" s="618" t="s">
        <v>240</v>
      </c>
      <c r="CE7" s="619"/>
      <c r="CF7" s="619"/>
      <c r="CG7" s="619"/>
      <c r="CH7" s="619"/>
      <c r="CI7" s="619"/>
      <c r="CJ7" s="619"/>
      <c r="CK7" s="619"/>
      <c r="CL7" s="619"/>
      <c r="CM7" s="619"/>
      <c r="CN7" s="619"/>
      <c r="CO7" s="619"/>
      <c r="CP7" s="619"/>
      <c r="CQ7" s="620"/>
      <c r="CR7" s="621">
        <v>106940214</v>
      </c>
      <c r="CS7" s="622"/>
      <c r="CT7" s="622"/>
      <c r="CU7" s="622"/>
      <c r="CV7" s="622"/>
      <c r="CW7" s="622"/>
      <c r="CX7" s="622"/>
      <c r="CY7" s="623"/>
      <c r="CZ7" s="659">
        <v>5.2</v>
      </c>
      <c r="DA7" s="659"/>
      <c r="DB7" s="659"/>
      <c r="DC7" s="659"/>
      <c r="DD7" s="627">
        <v>4652581</v>
      </c>
      <c r="DE7" s="622"/>
      <c r="DF7" s="622"/>
      <c r="DG7" s="622"/>
      <c r="DH7" s="622"/>
      <c r="DI7" s="622"/>
      <c r="DJ7" s="622"/>
      <c r="DK7" s="622"/>
      <c r="DL7" s="622"/>
      <c r="DM7" s="622"/>
      <c r="DN7" s="622"/>
      <c r="DO7" s="622"/>
      <c r="DP7" s="623"/>
      <c r="DQ7" s="627">
        <v>85391478</v>
      </c>
      <c r="DR7" s="622"/>
      <c r="DS7" s="622"/>
      <c r="DT7" s="622"/>
      <c r="DU7" s="622"/>
      <c r="DV7" s="622"/>
      <c r="DW7" s="622"/>
      <c r="DX7" s="622"/>
      <c r="DY7" s="622"/>
      <c r="DZ7" s="622"/>
      <c r="EA7" s="622"/>
      <c r="EB7" s="622"/>
      <c r="EC7" s="658"/>
    </row>
    <row r="8" spans="2:143" ht="11.25" customHeight="1" x14ac:dyDescent="0.15">
      <c r="B8" s="618" t="s">
        <v>241</v>
      </c>
      <c r="C8" s="619"/>
      <c r="D8" s="619"/>
      <c r="E8" s="619"/>
      <c r="F8" s="619"/>
      <c r="G8" s="619"/>
      <c r="H8" s="619"/>
      <c r="I8" s="619"/>
      <c r="J8" s="619"/>
      <c r="K8" s="619"/>
      <c r="L8" s="619"/>
      <c r="M8" s="619"/>
      <c r="N8" s="619"/>
      <c r="O8" s="619"/>
      <c r="P8" s="619"/>
      <c r="Q8" s="620"/>
      <c r="R8" s="621">
        <v>5041258</v>
      </c>
      <c r="S8" s="622"/>
      <c r="T8" s="622"/>
      <c r="U8" s="622"/>
      <c r="V8" s="622"/>
      <c r="W8" s="622"/>
      <c r="X8" s="622"/>
      <c r="Y8" s="623"/>
      <c r="Z8" s="659">
        <v>0.2</v>
      </c>
      <c r="AA8" s="659"/>
      <c r="AB8" s="659"/>
      <c r="AC8" s="659"/>
      <c r="AD8" s="660">
        <v>5041258</v>
      </c>
      <c r="AE8" s="660"/>
      <c r="AF8" s="660"/>
      <c r="AG8" s="660"/>
      <c r="AH8" s="660"/>
      <c r="AI8" s="660"/>
      <c r="AJ8" s="660"/>
      <c r="AK8" s="660"/>
      <c r="AL8" s="624">
        <v>0.5</v>
      </c>
      <c r="AM8" s="625"/>
      <c r="AN8" s="625"/>
      <c r="AO8" s="661"/>
      <c r="AP8" s="618" t="s">
        <v>242</v>
      </c>
      <c r="AQ8" s="619"/>
      <c r="AR8" s="619"/>
      <c r="AS8" s="619"/>
      <c r="AT8" s="619"/>
      <c r="AU8" s="619"/>
      <c r="AV8" s="619"/>
      <c r="AW8" s="619"/>
      <c r="AX8" s="619"/>
      <c r="AY8" s="619"/>
      <c r="AZ8" s="619"/>
      <c r="BA8" s="619"/>
      <c r="BB8" s="619"/>
      <c r="BC8" s="619"/>
      <c r="BD8" s="619"/>
      <c r="BE8" s="619"/>
      <c r="BF8" s="620"/>
      <c r="BG8" s="621">
        <v>8813313</v>
      </c>
      <c r="BH8" s="622"/>
      <c r="BI8" s="622"/>
      <c r="BJ8" s="622"/>
      <c r="BK8" s="622"/>
      <c r="BL8" s="622"/>
      <c r="BM8" s="622"/>
      <c r="BN8" s="623"/>
      <c r="BO8" s="659">
        <v>1</v>
      </c>
      <c r="BP8" s="659"/>
      <c r="BQ8" s="659"/>
      <c r="BR8" s="659"/>
      <c r="BS8" s="660">
        <v>1792166</v>
      </c>
      <c r="BT8" s="660"/>
      <c r="BU8" s="660"/>
      <c r="BV8" s="660"/>
      <c r="BW8" s="660"/>
      <c r="BX8" s="660"/>
      <c r="BY8" s="660"/>
      <c r="BZ8" s="660"/>
      <c r="CA8" s="660"/>
      <c r="CB8" s="700"/>
      <c r="CD8" s="618" t="s">
        <v>243</v>
      </c>
      <c r="CE8" s="619"/>
      <c r="CF8" s="619"/>
      <c r="CG8" s="619"/>
      <c r="CH8" s="619"/>
      <c r="CI8" s="619"/>
      <c r="CJ8" s="619"/>
      <c r="CK8" s="619"/>
      <c r="CL8" s="619"/>
      <c r="CM8" s="619"/>
      <c r="CN8" s="619"/>
      <c r="CO8" s="619"/>
      <c r="CP8" s="619"/>
      <c r="CQ8" s="620"/>
      <c r="CR8" s="621">
        <v>763066985</v>
      </c>
      <c r="CS8" s="622"/>
      <c r="CT8" s="622"/>
      <c r="CU8" s="622"/>
      <c r="CV8" s="622"/>
      <c r="CW8" s="622"/>
      <c r="CX8" s="622"/>
      <c r="CY8" s="623"/>
      <c r="CZ8" s="659">
        <v>36.799999999999997</v>
      </c>
      <c r="DA8" s="659"/>
      <c r="DB8" s="659"/>
      <c r="DC8" s="659"/>
      <c r="DD8" s="627">
        <v>9516695</v>
      </c>
      <c r="DE8" s="622"/>
      <c r="DF8" s="622"/>
      <c r="DG8" s="622"/>
      <c r="DH8" s="622"/>
      <c r="DI8" s="622"/>
      <c r="DJ8" s="622"/>
      <c r="DK8" s="622"/>
      <c r="DL8" s="622"/>
      <c r="DM8" s="622"/>
      <c r="DN8" s="622"/>
      <c r="DO8" s="622"/>
      <c r="DP8" s="623"/>
      <c r="DQ8" s="627">
        <v>355638161</v>
      </c>
      <c r="DR8" s="622"/>
      <c r="DS8" s="622"/>
      <c r="DT8" s="622"/>
      <c r="DU8" s="622"/>
      <c r="DV8" s="622"/>
      <c r="DW8" s="622"/>
      <c r="DX8" s="622"/>
      <c r="DY8" s="622"/>
      <c r="DZ8" s="622"/>
      <c r="EA8" s="622"/>
      <c r="EB8" s="622"/>
      <c r="EC8" s="658"/>
    </row>
    <row r="9" spans="2:143" ht="11.25" customHeight="1" x14ac:dyDescent="0.15">
      <c r="B9" s="618" t="s">
        <v>244</v>
      </c>
      <c r="C9" s="619"/>
      <c r="D9" s="619"/>
      <c r="E9" s="619"/>
      <c r="F9" s="619"/>
      <c r="G9" s="619"/>
      <c r="H9" s="619"/>
      <c r="I9" s="619"/>
      <c r="J9" s="619"/>
      <c r="K9" s="619"/>
      <c r="L9" s="619"/>
      <c r="M9" s="619"/>
      <c r="N9" s="619"/>
      <c r="O9" s="619"/>
      <c r="P9" s="619"/>
      <c r="Q9" s="620"/>
      <c r="R9" s="621">
        <v>3863928</v>
      </c>
      <c r="S9" s="622"/>
      <c r="T9" s="622"/>
      <c r="U9" s="622"/>
      <c r="V9" s="622"/>
      <c r="W9" s="622"/>
      <c r="X9" s="622"/>
      <c r="Y9" s="623"/>
      <c r="Z9" s="659">
        <v>0.2</v>
      </c>
      <c r="AA9" s="659"/>
      <c r="AB9" s="659"/>
      <c r="AC9" s="659"/>
      <c r="AD9" s="660">
        <v>3863928</v>
      </c>
      <c r="AE9" s="660"/>
      <c r="AF9" s="660"/>
      <c r="AG9" s="660"/>
      <c r="AH9" s="660"/>
      <c r="AI9" s="660"/>
      <c r="AJ9" s="660"/>
      <c r="AK9" s="660"/>
      <c r="AL9" s="624">
        <v>0.4</v>
      </c>
      <c r="AM9" s="625"/>
      <c r="AN9" s="625"/>
      <c r="AO9" s="661"/>
      <c r="AP9" s="618" t="s">
        <v>245</v>
      </c>
      <c r="AQ9" s="619"/>
      <c r="AR9" s="619"/>
      <c r="AS9" s="619"/>
      <c r="AT9" s="619"/>
      <c r="AU9" s="619"/>
      <c r="AV9" s="619"/>
      <c r="AW9" s="619"/>
      <c r="AX9" s="619"/>
      <c r="AY9" s="619"/>
      <c r="AZ9" s="619"/>
      <c r="BA9" s="619"/>
      <c r="BB9" s="619"/>
      <c r="BC9" s="619"/>
      <c r="BD9" s="619"/>
      <c r="BE9" s="619"/>
      <c r="BF9" s="620"/>
      <c r="BG9" s="621">
        <v>414086380</v>
      </c>
      <c r="BH9" s="622"/>
      <c r="BI9" s="622"/>
      <c r="BJ9" s="622"/>
      <c r="BK9" s="622"/>
      <c r="BL9" s="622"/>
      <c r="BM9" s="622"/>
      <c r="BN9" s="623"/>
      <c r="BO9" s="659">
        <v>47.7</v>
      </c>
      <c r="BP9" s="659"/>
      <c r="BQ9" s="659"/>
      <c r="BR9" s="659"/>
      <c r="BS9" s="660" t="s">
        <v>133</v>
      </c>
      <c r="BT9" s="660"/>
      <c r="BU9" s="660"/>
      <c r="BV9" s="660"/>
      <c r="BW9" s="660"/>
      <c r="BX9" s="660"/>
      <c r="BY9" s="660"/>
      <c r="BZ9" s="660"/>
      <c r="CA9" s="660"/>
      <c r="CB9" s="700"/>
      <c r="CD9" s="618" t="s">
        <v>246</v>
      </c>
      <c r="CE9" s="619"/>
      <c r="CF9" s="619"/>
      <c r="CG9" s="619"/>
      <c r="CH9" s="619"/>
      <c r="CI9" s="619"/>
      <c r="CJ9" s="619"/>
      <c r="CK9" s="619"/>
      <c r="CL9" s="619"/>
      <c r="CM9" s="619"/>
      <c r="CN9" s="619"/>
      <c r="CO9" s="619"/>
      <c r="CP9" s="619"/>
      <c r="CQ9" s="620"/>
      <c r="CR9" s="621">
        <v>168709320</v>
      </c>
      <c r="CS9" s="622"/>
      <c r="CT9" s="622"/>
      <c r="CU9" s="622"/>
      <c r="CV9" s="622"/>
      <c r="CW9" s="622"/>
      <c r="CX9" s="622"/>
      <c r="CY9" s="623"/>
      <c r="CZ9" s="659">
        <v>8.1</v>
      </c>
      <c r="DA9" s="659"/>
      <c r="DB9" s="659"/>
      <c r="DC9" s="659"/>
      <c r="DD9" s="627">
        <v>8603063</v>
      </c>
      <c r="DE9" s="622"/>
      <c r="DF9" s="622"/>
      <c r="DG9" s="622"/>
      <c r="DH9" s="622"/>
      <c r="DI9" s="622"/>
      <c r="DJ9" s="622"/>
      <c r="DK9" s="622"/>
      <c r="DL9" s="622"/>
      <c r="DM9" s="622"/>
      <c r="DN9" s="622"/>
      <c r="DO9" s="622"/>
      <c r="DP9" s="623"/>
      <c r="DQ9" s="627">
        <v>91165820</v>
      </c>
      <c r="DR9" s="622"/>
      <c r="DS9" s="622"/>
      <c r="DT9" s="622"/>
      <c r="DU9" s="622"/>
      <c r="DV9" s="622"/>
      <c r="DW9" s="622"/>
      <c r="DX9" s="622"/>
      <c r="DY9" s="622"/>
      <c r="DZ9" s="622"/>
      <c r="EA9" s="622"/>
      <c r="EB9" s="622"/>
      <c r="EC9" s="658"/>
    </row>
    <row r="10" spans="2:143" ht="11.25" customHeight="1" x14ac:dyDescent="0.15">
      <c r="B10" s="618" t="s">
        <v>247</v>
      </c>
      <c r="C10" s="619"/>
      <c r="D10" s="619"/>
      <c r="E10" s="619"/>
      <c r="F10" s="619"/>
      <c r="G10" s="619"/>
      <c r="H10" s="619"/>
      <c r="I10" s="619"/>
      <c r="J10" s="619"/>
      <c r="K10" s="619"/>
      <c r="L10" s="619"/>
      <c r="M10" s="619"/>
      <c r="N10" s="619"/>
      <c r="O10" s="619"/>
      <c r="P10" s="619"/>
      <c r="Q10" s="620"/>
      <c r="R10" s="621">
        <v>1116653</v>
      </c>
      <c r="S10" s="622"/>
      <c r="T10" s="622"/>
      <c r="U10" s="622"/>
      <c r="V10" s="622"/>
      <c r="W10" s="622"/>
      <c r="X10" s="622"/>
      <c r="Y10" s="623"/>
      <c r="Z10" s="659">
        <v>0.1</v>
      </c>
      <c r="AA10" s="659"/>
      <c r="AB10" s="659"/>
      <c r="AC10" s="659"/>
      <c r="AD10" s="660">
        <v>1116653</v>
      </c>
      <c r="AE10" s="660"/>
      <c r="AF10" s="660"/>
      <c r="AG10" s="660"/>
      <c r="AH10" s="660"/>
      <c r="AI10" s="660"/>
      <c r="AJ10" s="660"/>
      <c r="AK10" s="660"/>
      <c r="AL10" s="624">
        <v>0.1</v>
      </c>
      <c r="AM10" s="625"/>
      <c r="AN10" s="625"/>
      <c r="AO10" s="661"/>
      <c r="AP10" s="618" t="s">
        <v>248</v>
      </c>
      <c r="AQ10" s="619"/>
      <c r="AR10" s="619"/>
      <c r="AS10" s="619"/>
      <c r="AT10" s="619"/>
      <c r="AU10" s="619"/>
      <c r="AV10" s="619"/>
      <c r="AW10" s="619"/>
      <c r="AX10" s="619"/>
      <c r="AY10" s="619"/>
      <c r="AZ10" s="619"/>
      <c r="BA10" s="619"/>
      <c r="BB10" s="619"/>
      <c r="BC10" s="619"/>
      <c r="BD10" s="619"/>
      <c r="BE10" s="619"/>
      <c r="BF10" s="620"/>
      <c r="BG10" s="621">
        <v>13789407</v>
      </c>
      <c r="BH10" s="622"/>
      <c r="BI10" s="622"/>
      <c r="BJ10" s="622"/>
      <c r="BK10" s="622"/>
      <c r="BL10" s="622"/>
      <c r="BM10" s="622"/>
      <c r="BN10" s="623"/>
      <c r="BO10" s="659">
        <v>1.6</v>
      </c>
      <c r="BP10" s="659"/>
      <c r="BQ10" s="659"/>
      <c r="BR10" s="659"/>
      <c r="BS10" s="660">
        <v>1140359</v>
      </c>
      <c r="BT10" s="660"/>
      <c r="BU10" s="660"/>
      <c r="BV10" s="660"/>
      <c r="BW10" s="660"/>
      <c r="BX10" s="660"/>
      <c r="BY10" s="660"/>
      <c r="BZ10" s="660"/>
      <c r="CA10" s="660"/>
      <c r="CB10" s="700"/>
      <c r="CD10" s="618" t="s">
        <v>249</v>
      </c>
      <c r="CE10" s="619"/>
      <c r="CF10" s="619"/>
      <c r="CG10" s="619"/>
      <c r="CH10" s="619"/>
      <c r="CI10" s="619"/>
      <c r="CJ10" s="619"/>
      <c r="CK10" s="619"/>
      <c r="CL10" s="619"/>
      <c r="CM10" s="619"/>
      <c r="CN10" s="619"/>
      <c r="CO10" s="619"/>
      <c r="CP10" s="619"/>
      <c r="CQ10" s="620"/>
      <c r="CR10" s="621">
        <v>1954083</v>
      </c>
      <c r="CS10" s="622"/>
      <c r="CT10" s="622"/>
      <c r="CU10" s="622"/>
      <c r="CV10" s="622"/>
      <c r="CW10" s="622"/>
      <c r="CX10" s="622"/>
      <c r="CY10" s="623"/>
      <c r="CZ10" s="659">
        <v>0.1</v>
      </c>
      <c r="DA10" s="659"/>
      <c r="DB10" s="659"/>
      <c r="DC10" s="659"/>
      <c r="DD10" s="627" t="s">
        <v>133</v>
      </c>
      <c r="DE10" s="622"/>
      <c r="DF10" s="622"/>
      <c r="DG10" s="622"/>
      <c r="DH10" s="622"/>
      <c r="DI10" s="622"/>
      <c r="DJ10" s="622"/>
      <c r="DK10" s="622"/>
      <c r="DL10" s="622"/>
      <c r="DM10" s="622"/>
      <c r="DN10" s="622"/>
      <c r="DO10" s="622"/>
      <c r="DP10" s="623"/>
      <c r="DQ10" s="627">
        <v>1033236</v>
      </c>
      <c r="DR10" s="622"/>
      <c r="DS10" s="622"/>
      <c r="DT10" s="622"/>
      <c r="DU10" s="622"/>
      <c r="DV10" s="622"/>
      <c r="DW10" s="622"/>
      <c r="DX10" s="622"/>
      <c r="DY10" s="622"/>
      <c r="DZ10" s="622"/>
      <c r="EA10" s="622"/>
      <c r="EB10" s="622"/>
      <c r="EC10" s="658"/>
    </row>
    <row r="11" spans="2:143" ht="11.25" customHeight="1" x14ac:dyDescent="0.15">
      <c r="B11" s="618" t="s">
        <v>250</v>
      </c>
      <c r="C11" s="619"/>
      <c r="D11" s="619"/>
      <c r="E11" s="619"/>
      <c r="F11" s="619"/>
      <c r="G11" s="619"/>
      <c r="H11" s="619"/>
      <c r="I11" s="619"/>
      <c r="J11" s="619"/>
      <c r="K11" s="619"/>
      <c r="L11" s="619"/>
      <c r="M11" s="619"/>
      <c r="N11" s="619"/>
      <c r="O11" s="619"/>
      <c r="P11" s="619"/>
      <c r="Q11" s="620"/>
      <c r="R11" s="621">
        <v>88673768</v>
      </c>
      <c r="S11" s="622"/>
      <c r="T11" s="622"/>
      <c r="U11" s="622"/>
      <c r="V11" s="622"/>
      <c r="W11" s="622"/>
      <c r="X11" s="622"/>
      <c r="Y11" s="623"/>
      <c r="Z11" s="624">
        <v>4.2</v>
      </c>
      <c r="AA11" s="625"/>
      <c r="AB11" s="625"/>
      <c r="AC11" s="626"/>
      <c r="AD11" s="627">
        <v>88673768</v>
      </c>
      <c r="AE11" s="622"/>
      <c r="AF11" s="622"/>
      <c r="AG11" s="622"/>
      <c r="AH11" s="622"/>
      <c r="AI11" s="622"/>
      <c r="AJ11" s="622"/>
      <c r="AK11" s="623"/>
      <c r="AL11" s="624">
        <v>9</v>
      </c>
      <c r="AM11" s="625"/>
      <c r="AN11" s="625"/>
      <c r="AO11" s="661"/>
      <c r="AP11" s="618" t="s">
        <v>251</v>
      </c>
      <c r="AQ11" s="619"/>
      <c r="AR11" s="619"/>
      <c r="AS11" s="619"/>
      <c r="AT11" s="619"/>
      <c r="AU11" s="619"/>
      <c r="AV11" s="619"/>
      <c r="AW11" s="619"/>
      <c r="AX11" s="619"/>
      <c r="AY11" s="619"/>
      <c r="AZ11" s="619"/>
      <c r="BA11" s="619"/>
      <c r="BB11" s="619"/>
      <c r="BC11" s="619"/>
      <c r="BD11" s="619"/>
      <c r="BE11" s="619"/>
      <c r="BF11" s="620"/>
      <c r="BG11" s="621">
        <v>36552412</v>
      </c>
      <c r="BH11" s="622"/>
      <c r="BI11" s="622"/>
      <c r="BJ11" s="622"/>
      <c r="BK11" s="622"/>
      <c r="BL11" s="622"/>
      <c r="BM11" s="622"/>
      <c r="BN11" s="623"/>
      <c r="BO11" s="659">
        <v>4.2</v>
      </c>
      <c r="BP11" s="659"/>
      <c r="BQ11" s="659"/>
      <c r="BR11" s="659"/>
      <c r="BS11" s="660">
        <v>6179528</v>
      </c>
      <c r="BT11" s="660"/>
      <c r="BU11" s="660"/>
      <c r="BV11" s="660"/>
      <c r="BW11" s="660"/>
      <c r="BX11" s="660"/>
      <c r="BY11" s="660"/>
      <c r="BZ11" s="660"/>
      <c r="CA11" s="660"/>
      <c r="CB11" s="700"/>
      <c r="CD11" s="618" t="s">
        <v>252</v>
      </c>
      <c r="CE11" s="619"/>
      <c r="CF11" s="619"/>
      <c r="CG11" s="619"/>
      <c r="CH11" s="619"/>
      <c r="CI11" s="619"/>
      <c r="CJ11" s="619"/>
      <c r="CK11" s="619"/>
      <c r="CL11" s="619"/>
      <c r="CM11" s="619"/>
      <c r="CN11" s="619"/>
      <c r="CO11" s="619"/>
      <c r="CP11" s="619"/>
      <c r="CQ11" s="620"/>
      <c r="CR11" s="621">
        <v>1945136</v>
      </c>
      <c r="CS11" s="622"/>
      <c r="CT11" s="622"/>
      <c r="CU11" s="622"/>
      <c r="CV11" s="622"/>
      <c r="CW11" s="622"/>
      <c r="CX11" s="622"/>
      <c r="CY11" s="623"/>
      <c r="CZ11" s="659">
        <v>0.1</v>
      </c>
      <c r="DA11" s="659"/>
      <c r="DB11" s="659"/>
      <c r="DC11" s="659"/>
      <c r="DD11" s="627">
        <v>99496</v>
      </c>
      <c r="DE11" s="622"/>
      <c r="DF11" s="622"/>
      <c r="DG11" s="622"/>
      <c r="DH11" s="622"/>
      <c r="DI11" s="622"/>
      <c r="DJ11" s="622"/>
      <c r="DK11" s="622"/>
      <c r="DL11" s="622"/>
      <c r="DM11" s="622"/>
      <c r="DN11" s="622"/>
      <c r="DO11" s="622"/>
      <c r="DP11" s="623"/>
      <c r="DQ11" s="627">
        <v>1829119</v>
      </c>
      <c r="DR11" s="622"/>
      <c r="DS11" s="622"/>
      <c r="DT11" s="622"/>
      <c r="DU11" s="622"/>
      <c r="DV11" s="622"/>
      <c r="DW11" s="622"/>
      <c r="DX11" s="622"/>
      <c r="DY11" s="622"/>
      <c r="DZ11" s="622"/>
      <c r="EA11" s="622"/>
      <c r="EB11" s="622"/>
      <c r="EC11" s="658"/>
    </row>
    <row r="12" spans="2:143" ht="11.25" customHeight="1" x14ac:dyDescent="0.15">
      <c r="B12" s="618" t="s">
        <v>253</v>
      </c>
      <c r="C12" s="619"/>
      <c r="D12" s="619"/>
      <c r="E12" s="619"/>
      <c r="F12" s="619"/>
      <c r="G12" s="619"/>
      <c r="H12" s="619"/>
      <c r="I12" s="619"/>
      <c r="J12" s="619"/>
      <c r="K12" s="619"/>
      <c r="L12" s="619"/>
      <c r="M12" s="619"/>
      <c r="N12" s="619"/>
      <c r="O12" s="619"/>
      <c r="P12" s="619"/>
      <c r="Q12" s="620"/>
      <c r="R12" s="621">
        <v>151235</v>
      </c>
      <c r="S12" s="622"/>
      <c r="T12" s="622"/>
      <c r="U12" s="622"/>
      <c r="V12" s="622"/>
      <c r="W12" s="622"/>
      <c r="X12" s="622"/>
      <c r="Y12" s="623"/>
      <c r="Z12" s="659">
        <v>0</v>
      </c>
      <c r="AA12" s="659"/>
      <c r="AB12" s="659"/>
      <c r="AC12" s="659"/>
      <c r="AD12" s="660">
        <v>151235</v>
      </c>
      <c r="AE12" s="660"/>
      <c r="AF12" s="660"/>
      <c r="AG12" s="660"/>
      <c r="AH12" s="660"/>
      <c r="AI12" s="660"/>
      <c r="AJ12" s="660"/>
      <c r="AK12" s="660"/>
      <c r="AL12" s="624">
        <v>0</v>
      </c>
      <c r="AM12" s="625"/>
      <c r="AN12" s="625"/>
      <c r="AO12" s="661"/>
      <c r="AP12" s="618" t="s">
        <v>254</v>
      </c>
      <c r="AQ12" s="619"/>
      <c r="AR12" s="619"/>
      <c r="AS12" s="619"/>
      <c r="AT12" s="619"/>
      <c r="AU12" s="619"/>
      <c r="AV12" s="619"/>
      <c r="AW12" s="619"/>
      <c r="AX12" s="619"/>
      <c r="AY12" s="619"/>
      <c r="AZ12" s="619"/>
      <c r="BA12" s="619"/>
      <c r="BB12" s="619"/>
      <c r="BC12" s="619"/>
      <c r="BD12" s="619"/>
      <c r="BE12" s="619"/>
      <c r="BF12" s="620"/>
      <c r="BG12" s="621">
        <v>286771799</v>
      </c>
      <c r="BH12" s="622"/>
      <c r="BI12" s="622"/>
      <c r="BJ12" s="622"/>
      <c r="BK12" s="622"/>
      <c r="BL12" s="622"/>
      <c r="BM12" s="622"/>
      <c r="BN12" s="623"/>
      <c r="BO12" s="659">
        <v>33.1</v>
      </c>
      <c r="BP12" s="659"/>
      <c r="BQ12" s="659"/>
      <c r="BR12" s="659"/>
      <c r="BS12" s="660" t="s">
        <v>237</v>
      </c>
      <c r="BT12" s="660"/>
      <c r="BU12" s="660"/>
      <c r="BV12" s="660"/>
      <c r="BW12" s="660"/>
      <c r="BX12" s="660"/>
      <c r="BY12" s="660"/>
      <c r="BZ12" s="660"/>
      <c r="CA12" s="660"/>
      <c r="CB12" s="700"/>
      <c r="CD12" s="618" t="s">
        <v>255</v>
      </c>
      <c r="CE12" s="619"/>
      <c r="CF12" s="619"/>
      <c r="CG12" s="619"/>
      <c r="CH12" s="619"/>
      <c r="CI12" s="619"/>
      <c r="CJ12" s="619"/>
      <c r="CK12" s="619"/>
      <c r="CL12" s="619"/>
      <c r="CM12" s="619"/>
      <c r="CN12" s="619"/>
      <c r="CO12" s="619"/>
      <c r="CP12" s="619"/>
      <c r="CQ12" s="620"/>
      <c r="CR12" s="621">
        <v>172821328</v>
      </c>
      <c r="CS12" s="622"/>
      <c r="CT12" s="622"/>
      <c r="CU12" s="622"/>
      <c r="CV12" s="622"/>
      <c r="CW12" s="622"/>
      <c r="CX12" s="622"/>
      <c r="CY12" s="623"/>
      <c r="CZ12" s="659">
        <v>8.3000000000000007</v>
      </c>
      <c r="DA12" s="659"/>
      <c r="DB12" s="659"/>
      <c r="DC12" s="659"/>
      <c r="DD12" s="627">
        <v>6007837</v>
      </c>
      <c r="DE12" s="622"/>
      <c r="DF12" s="622"/>
      <c r="DG12" s="622"/>
      <c r="DH12" s="622"/>
      <c r="DI12" s="622"/>
      <c r="DJ12" s="622"/>
      <c r="DK12" s="622"/>
      <c r="DL12" s="622"/>
      <c r="DM12" s="622"/>
      <c r="DN12" s="622"/>
      <c r="DO12" s="622"/>
      <c r="DP12" s="623"/>
      <c r="DQ12" s="627">
        <v>24518603</v>
      </c>
      <c r="DR12" s="622"/>
      <c r="DS12" s="622"/>
      <c r="DT12" s="622"/>
      <c r="DU12" s="622"/>
      <c r="DV12" s="622"/>
      <c r="DW12" s="622"/>
      <c r="DX12" s="622"/>
      <c r="DY12" s="622"/>
      <c r="DZ12" s="622"/>
      <c r="EA12" s="622"/>
      <c r="EB12" s="622"/>
      <c r="EC12" s="658"/>
    </row>
    <row r="13" spans="2:143" ht="11.25" customHeight="1" x14ac:dyDescent="0.15">
      <c r="B13" s="618" t="s">
        <v>256</v>
      </c>
      <c r="C13" s="619"/>
      <c r="D13" s="619"/>
      <c r="E13" s="619"/>
      <c r="F13" s="619"/>
      <c r="G13" s="619"/>
      <c r="H13" s="619"/>
      <c r="I13" s="619"/>
      <c r="J13" s="619"/>
      <c r="K13" s="619"/>
      <c r="L13" s="619"/>
      <c r="M13" s="619"/>
      <c r="N13" s="619"/>
      <c r="O13" s="619"/>
      <c r="P13" s="619"/>
      <c r="Q13" s="620"/>
      <c r="R13" s="621" t="s">
        <v>133</v>
      </c>
      <c r="S13" s="622"/>
      <c r="T13" s="622"/>
      <c r="U13" s="622"/>
      <c r="V13" s="622"/>
      <c r="W13" s="622"/>
      <c r="X13" s="622"/>
      <c r="Y13" s="623"/>
      <c r="Z13" s="659" t="s">
        <v>133</v>
      </c>
      <c r="AA13" s="659"/>
      <c r="AB13" s="659"/>
      <c r="AC13" s="659"/>
      <c r="AD13" s="660" t="s">
        <v>133</v>
      </c>
      <c r="AE13" s="660"/>
      <c r="AF13" s="660"/>
      <c r="AG13" s="660"/>
      <c r="AH13" s="660"/>
      <c r="AI13" s="660"/>
      <c r="AJ13" s="660"/>
      <c r="AK13" s="660"/>
      <c r="AL13" s="624" t="s">
        <v>133</v>
      </c>
      <c r="AM13" s="625"/>
      <c r="AN13" s="625"/>
      <c r="AO13" s="661"/>
      <c r="AP13" s="618" t="s">
        <v>257</v>
      </c>
      <c r="AQ13" s="619"/>
      <c r="AR13" s="619"/>
      <c r="AS13" s="619"/>
      <c r="AT13" s="619"/>
      <c r="AU13" s="619"/>
      <c r="AV13" s="619"/>
      <c r="AW13" s="619"/>
      <c r="AX13" s="619"/>
      <c r="AY13" s="619"/>
      <c r="AZ13" s="619"/>
      <c r="BA13" s="619"/>
      <c r="BB13" s="619"/>
      <c r="BC13" s="619"/>
      <c r="BD13" s="619"/>
      <c r="BE13" s="619"/>
      <c r="BF13" s="620"/>
      <c r="BG13" s="621">
        <v>285835545</v>
      </c>
      <c r="BH13" s="622"/>
      <c r="BI13" s="622"/>
      <c r="BJ13" s="622"/>
      <c r="BK13" s="622"/>
      <c r="BL13" s="622"/>
      <c r="BM13" s="622"/>
      <c r="BN13" s="623"/>
      <c r="BO13" s="659">
        <v>33</v>
      </c>
      <c r="BP13" s="659"/>
      <c r="BQ13" s="659"/>
      <c r="BR13" s="659"/>
      <c r="BS13" s="660" t="s">
        <v>133</v>
      </c>
      <c r="BT13" s="660"/>
      <c r="BU13" s="660"/>
      <c r="BV13" s="660"/>
      <c r="BW13" s="660"/>
      <c r="BX13" s="660"/>
      <c r="BY13" s="660"/>
      <c r="BZ13" s="660"/>
      <c r="CA13" s="660"/>
      <c r="CB13" s="700"/>
      <c r="CD13" s="618" t="s">
        <v>258</v>
      </c>
      <c r="CE13" s="619"/>
      <c r="CF13" s="619"/>
      <c r="CG13" s="619"/>
      <c r="CH13" s="619"/>
      <c r="CI13" s="619"/>
      <c r="CJ13" s="619"/>
      <c r="CK13" s="619"/>
      <c r="CL13" s="619"/>
      <c r="CM13" s="619"/>
      <c r="CN13" s="619"/>
      <c r="CO13" s="619"/>
      <c r="CP13" s="619"/>
      <c r="CQ13" s="620"/>
      <c r="CR13" s="621">
        <v>242858137</v>
      </c>
      <c r="CS13" s="622"/>
      <c r="CT13" s="622"/>
      <c r="CU13" s="622"/>
      <c r="CV13" s="622"/>
      <c r="CW13" s="622"/>
      <c r="CX13" s="622"/>
      <c r="CY13" s="623"/>
      <c r="CZ13" s="659">
        <v>11.7</v>
      </c>
      <c r="DA13" s="659"/>
      <c r="DB13" s="659"/>
      <c r="DC13" s="659"/>
      <c r="DD13" s="627">
        <v>135764568</v>
      </c>
      <c r="DE13" s="622"/>
      <c r="DF13" s="622"/>
      <c r="DG13" s="622"/>
      <c r="DH13" s="622"/>
      <c r="DI13" s="622"/>
      <c r="DJ13" s="622"/>
      <c r="DK13" s="622"/>
      <c r="DL13" s="622"/>
      <c r="DM13" s="622"/>
      <c r="DN13" s="622"/>
      <c r="DO13" s="622"/>
      <c r="DP13" s="623"/>
      <c r="DQ13" s="627">
        <v>133988368</v>
      </c>
      <c r="DR13" s="622"/>
      <c r="DS13" s="622"/>
      <c r="DT13" s="622"/>
      <c r="DU13" s="622"/>
      <c r="DV13" s="622"/>
      <c r="DW13" s="622"/>
      <c r="DX13" s="622"/>
      <c r="DY13" s="622"/>
      <c r="DZ13" s="622"/>
      <c r="EA13" s="622"/>
      <c r="EB13" s="622"/>
      <c r="EC13" s="658"/>
    </row>
    <row r="14" spans="2:143" ht="11.25" customHeight="1" x14ac:dyDescent="0.15">
      <c r="B14" s="618" t="s">
        <v>259</v>
      </c>
      <c r="C14" s="619"/>
      <c r="D14" s="619"/>
      <c r="E14" s="619"/>
      <c r="F14" s="619"/>
      <c r="G14" s="619"/>
      <c r="H14" s="619"/>
      <c r="I14" s="619"/>
      <c r="J14" s="619"/>
      <c r="K14" s="619"/>
      <c r="L14" s="619"/>
      <c r="M14" s="619"/>
      <c r="N14" s="619"/>
      <c r="O14" s="619"/>
      <c r="P14" s="619"/>
      <c r="Q14" s="620"/>
      <c r="R14" s="621">
        <v>18658</v>
      </c>
      <c r="S14" s="622"/>
      <c r="T14" s="622"/>
      <c r="U14" s="622"/>
      <c r="V14" s="622"/>
      <c r="W14" s="622"/>
      <c r="X14" s="622"/>
      <c r="Y14" s="623"/>
      <c r="Z14" s="659">
        <v>0</v>
      </c>
      <c r="AA14" s="659"/>
      <c r="AB14" s="659"/>
      <c r="AC14" s="659"/>
      <c r="AD14" s="660">
        <v>18658</v>
      </c>
      <c r="AE14" s="660"/>
      <c r="AF14" s="660"/>
      <c r="AG14" s="660"/>
      <c r="AH14" s="660"/>
      <c r="AI14" s="660"/>
      <c r="AJ14" s="660"/>
      <c r="AK14" s="660"/>
      <c r="AL14" s="624">
        <v>0</v>
      </c>
      <c r="AM14" s="625"/>
      <c r="AN14" s="625"/>
      <c r="AO14" s="661"/>
      <c r="AP14" s="618" t="s">
        <v>260</v>
      </c>
      <c r="AQ14" s="619"/>
      <c r="AR14" s="619"/>
      <c r="AS14" s="619"/>
      <c r="AT14" s="619"/>
      <c r="AU14" s="619"/>
      <c r="AV14" s="619"/>
      <c r="AW14" s="619"/>
      <c r="AX14" s="619"/>
      <c r="AY14" s="619"/>
      <c r="AZ14" s="619"/>
      <c r="BA14" s="619"/>
      <c r="BB14" s="619"/>
      <c r="BC14" s="619"/>
      <c r="BD14" s="619"/>
      <c r="BE14" s="619"/>
      <c r="BF14" s="620"/>
      <c r="BG14" s="621">
        <v>3441074</v>
      </c>
      <c r="BH14" s="622"/>
      <c r="BI14" s="622"/>
      <c r="BJ14" s="622"/>
      <c r="BK14" s="622"/>
      <c r="BL14" s="622"/>
      <c r="BM14" s="622"/>
      <c r="BN14" s="623"/>
      <c r="BO14" s="659">
        <v>0.4</v>
      </c>
      <c r="BP14" s="659"/>
      <c r="BQ14" s="659"/>
      <c r="BR14" s="659"/>
      <c r="BS14" s="660" t="s">
        <v>237</v>
      </c>
      <c r="BT14" s="660"/>
      <c r="BU14" s="660"/>
      <c r="BV14" s="660"/>
      <c r="BW14" s="660"/>
      <c r="BX14" s="660"/>
      <c r="BY14" s="660"/>
      <c r="BZ14" s="660"/>
      <c r="CA14" s="660"/>
      <c r="CB14" s="700"/>
      <c r="CD14" s="618" t="s">
        <v>261</v>
      </c>
      <c r="CE14" s="619"/>
      <c r="CF14" s="619"/>
      <c r="CG14" s="619"/>
      <c r="CH14" s="619"/>
      <c r="CI14" s="619"/>
      <c r="CJ14" s="619"/>
      <c r="CK14" s="619"/>
      <c r="CL14" s="619"/>
      <c r="CM14" s="619"/>
      <c r="CN14" s="619"/>
      <c r="CO14" s="619"/>
      <c r="CP14" s="619"/>
      <c r="CQ14" s="620"/>
      <c r="CR14" s="621">
        <v>44964778</v>
      </c>
      <c r="CS14" s="622"/>
      <c r="CT14" s="622"/>
      <c r="CU14" s="622"/>
      <c r="CV14" s="622"/>
      <c r="CW14" s="622"/>
      <c r="CX14" s="622"/>
      <c r="CY14" s="623"/>
      <c r="CZ14" s="659">
        <v>2.2000000000000002</v>
      </c>
      <c r="DA14" s="659"/>
      <c r="DB14" s="659"/>
      <c r="DC14" s="659"/>
      <c r="DD14" s="627">
        <v>5558387</v>
      </c>
      <c r="DE14" s="622"/>
      <c r="DF14" s="622"/>
      <c r="DG14" s="622"/>
      <c r="DH14" s="622"/>
      <c r="DI14" s="622"/>
      <c r="DJ14" s="622"/>
      <c r="DK14" s="622"/>
      <c r="DL14" s="622"/>
      <c r="DM14" s="622"/>
      <c r="DN14" s="622"/>
      <c r="DO14" s="622"/>
      <c r="DP14" s="623"/>
      <c r="DQ14" s="627">
        <v>39322879</v>
      </c>
      <c r="DR14" s="622"/>
      <c r="DS14" s="622"/>
      <c r="DT14" s="622"/>
      <c r="DU14" s="622"/>
      <c r="DV14" s="622"/>
      <c r="DW14" s="622"/>
      <c r="DX14" s="622"/>
      <c r="DY14" s="622"/>
      <c r="DZ14" s="622"/>
      <c r="EA14" s="622"/>
      <c r="EB14" s="622"/>
      <c r="EC14" s="658"/>
    </row>
    <row r="15" spans="2:143" ht="11.25" customHeight="1" x14ac:dyDescent="0.15">
      <c r="B15" s="618" t="s">
        <v>262</v>
      </c>
      <c r="C15" s="619"/>
      <c r="D15" s="619"/>
      <c r="E15" s="619"/>
      <c r="F15" s="619"/>
      <c r="G15" s="619"/>
      <c r="H15" s="619"/>
      <c r="I15" s="619"/>
      <c r="J15" s="619"/>
      <c r="K15" s="619"/>
      <c r="L15" s="619"/>
      <c r="M15" s="619"/>
      <c r="N15" s="619"/>
      <c r="O15" s="619"/>
      <c r="P15" s="619"/>
      <c r="Q15" s="620"/>
      <c r="R15" s="621">
        <v>12156398</v>
      </c>
      <c r="S15" s="622"/>
      <c r="T15" s="622"/>
      <c r="U15" s="622"/>
      <c r="V15" s="622"/>
      <c r="W15" s="622"/>
      <c r="X15" s="622"/>
      <c r="Y15" s="623"/>
      <c r="Z15" s="659">
        <v>0.6</v>
      </c>
      <c r="AA15" s="659"/>
      <c r="AB15" s="659"/>
      <c r="AC15" s="659"/>
      <c r="AD15" s="660">
        <v>12156398</v>
      </c>
      <c r="AE15" s="660"/>
      <c r="AF15" s="660"/>
      <c r="AG15" s="660"/>
      <c r="AH15" s="660"/>
      <c r="AI15" s="660"/>
      <c r="AJ15" s="660"/>
      <c r="AK15" s="660"/>
      <c r="AL15" s="624">
        <v>1.2</v>
      </c>
      <c r="AM15" s="625"/>
      <c r="AN15" s="625"/>
      <c r="AO15" s="661"/>
      <c r="AP15" s="618" t="s">
        <v>263</v>
      </c>
      <c r="AQ15" s="619"/>
      <c r="AR15" s="619"/>
      <c r="AS15" s="619"/>
      <c r="AT15" s="619"/>
      <c r="AU15" s="619"/>
      <c r="AV15" s="619"/>
      <c r="AW15" s="619"/>
      <c r="AX15" s="619"/>
      <c r="AY15" s="619"/>
      <c r="AZ15" s="619"/>
      <c r="BA15" s="619"/>
      <c r="BB15" s="619"/>
      <c r="BC15" s="619"/>
      <c r="BD15" s="619"/>
      <c r="BE15" s="619"/>
      <c r="BF15" s="620"/>
      <c r="BG15" s="621">
        <v>23241198</v>
      </c>
      <c r="BH15" s="622"/>
      <c r="BI15" s="622"/>
      <c r="BJ15" s="622"/>
      <c r="BK15" s="622"/>
      <c r="BL15" s="622"/>
      <c r="BM15" s="622"/>
      <c r="BN15" s="623"/>
      <c r="BO15" s="659">
        <v>2.7</v>
      </c>
      <c r="BP15" s="659"/>
      <c r="BQ15" s="659"/>
      <c r="BR15" s="659"/>
      <c r="BS15" s="660" t="s">
        <v>133</v>
      </c>
      <c r="BT15" s="660"/>
      <c r="BU15" s="660"/>
      <c r="BV15" s="660"/>
      <c r="BW15" s="660"/>
      <c r="BX15" s="660"/>
      <c r="BY15" s="660"/>
      <c r="BZ15" s="660"/>
      <c r="CA15" s="660"/>
      <c r="CB15" s="700"/>
      <c r="CD15" s="618" t="s">
        <v>264</v>
      </c>
      <c r="CE15" s="619"/>
      <c r="CF15" s="619"/>
      <c r="CG15" s="619"/>
      <c r="CH15" s="619"/>
      <c r="CI15" s="619"/>
      <c r="CJ15" s="619"/>
      <c r="CK15" s="619"/>
      <c r="CL15" s="619"/>
      <c r="CM15" s="619"/>
      <c r="CN15" s="619"/>
      <c r="CO15" s="619"/>
      <c r="CP15" s="619"/>
      <c r="CQ15" s="620"/>
      <c r="CR15" s="621">
        <v>332359465</v>
      </c>
      <c r="CS15" s="622"/>
      <c r="CT15" s="622"/>
      <c r="CU15" s="622"/>
      <c r="CV15" s="622"/>
      <c r="CW15" s="622"/>
      <c r="CX15" s="622"/>
      <c r="CY15" s="623"/>
      <c r="CZ15" s="659">
        <v>16</v>
      </c>
      <c r="DA15" s="659"/>
      <c r="DB15" s="659"/>
      <c r="DC15" s="659"/>
      <c r="DD15" s="627">
        <v>38855038</v>
      </c>
      <c r="DE15" s="622"/>
      <c r="DF15" s="622"/>
      <c r="DG15" s="622"/>
      <c r="DH15" s="622"/>
      <c r="DI15" s="622"/>
      <c r="DJ15" s="622"/>
      <c r="DK15" s="622"/>
      <c r="DL15" s="622"/>
      <c r="DM15" s="622"/>
      <c r="DN15" s="622"/>
      <c r="DO15" s="622"/>
      <c r="DP15" s="623"/>
      <c r="DQ15" s="627">
        <v>231186781</v>
      </c>
      <c r="DR15" s="622"/>
      <c r="DS15" s="622"/>
      <c r="DT15" s="622"/>
      <c r="DU15" s="622"/>
      <c r="DV15" s="622"/>
      <c r="DW15" s="622"/>
      <c r="DX15" s="622"/>
      <c r="DY15" s="622"/>
      <c r="DZ15" s="622"/>
      <c r="EA15" s="622"/>
      <c r="EB15" s="622"/>
      <c r="EC15" s="658"/>
    </row>
    <row r="16" spans="2:143" ht="11.25" customHeight="1" x14ac:dyDescent="0.15">
      <c r="B16" s="618" t="s">
        <v>265</v>
      </c>
      <c r="C16" s="619"/>
      <c r="D16" s="619"/>
      <c r="E16" s="619"/>
      <c r="F16" s="619"/>
      <c r="G16" s="619"/>
      <c r="H16" s="619"/>
      <c r="I16" s="619"/>
      <c r="J16" s="619"/>
      <c r="K16" s="619"/>
      <c r="L16" s="619"/>
      <c r="M16" s="619"/>
      <c r="N16" s="619"/>
      <c r="O16" s="619"/>
      <c r="P16" s="619"/>
      <c r="Q16" s="620"/>
      <c r="R16" s="621">
        <v>2432339</v>
      </c>
      <c r="S16" s="622"/>
      <c r="T16" s="622"/>
      <c r="U16" s="622"/>
      <c r="V16" s="622"/>
      <c r="W16" s="622"/>
      <c r="X16" s="622"/>
      <c r="Y16" s="623"/>
      <c r="Z16" s="659">
        <v>0.1</v>
      </c>
      <c r="AA16" s="659"/>
      <c r="AB16" s="659"/>
      <c r="AC16" s="659"/>
      <c r="AD16" s="660">
        <v>2432339</v>
      </c>
      <c r="AE16" s="660"/>
      <c r="AF16" s="660"/>
      <c r="AG16" s="660"/>
      <c r="AH16" s="660"/>
      <c r="AI16" s="660"/>
      <c r="AJ16" s="660"/>
      <c r="AK16" s="660"/>
      <c r="AL16" s="624">
        <v>0.2</v>
      </c>
      <c r="AM16" s="625"/>
      <c r="AN16" s="625"/>
      <c r="AO16" s="661"/>
      <c r="AP16" s="618" t="s">
        <v>266</v>
      </c>
      <c r="AQ16" s="619"/>
      <c r="AR16" s="619"/>
      <c r="AS16" s="619"/>
      <c r="AT16" s="619"/>
      <c r="AU16" s="619"/>
      <c r="AV16" s="619"/>
      <c r="AW16" s="619"/>
      <c r="AX16" s="619"/>
      <c r="AY16" s="619"/>
      <c r="AZ16" s="619"/>
      <c r="BA16" s="619"/>
      <c r="BB16" s="619"/>
      <c r="BC16" s="619"/>
      <c r="BD16" s="619"/>
      <c r="BE16" s="619"/>
      <c r="BF16" s="620"/>
      <c r="BG16" s="621" t="s">
        <v>237</v>
      </c>
      <c r="BH16" s="622"/>
      <c r="BI16" s="622"/>
      <c r="BJ16" s="622"/>
      <c r="BK16" s="622"/>
      <c r="BL16" s="622"/>
      <c r="BM16" s="622"/>
      <c r="BN16" s="623"/>
      <c r="BO16" s="659" t="s">
        <v>133</v>
      </c>
      <c r="BP16" s="659"/>
      <c r="BQ16" s="659"/>
      <c r="BR16" s="659"/>
      <c r="BS16" s="660" t="s">
        <v>237</v>
      </c>
      <c r="BT16" s="660"/>
      <c r="BU16" s="660"/>
      <c r="BV16" s="660"/>
      <c r="BW16" s="660"/>
      <c r="BX16" s="660"/>
      <c r="BY16" s="660"/>
      <c r="BZ16" s="660"/>
      <c r="CA16" s="660"/>
      <c r="CB16" s="700"/>
      <c r="CD16" s="618" t="s">
        <v>267</v>
      </c>
      <c r="CE16" s="619"/>
      <c r="CF16" s="619"/>
      <c r="CG16" s="619"/>
      <c r="CH16" s="619"/>
      <c r="CI16" s="619"/>
      <c r="CJ16" s="619"/>
      <c r="CK16" s="619"/>
      <c r="CL16" s="619"/>
      <c r="CM16" s="619"/>
      <c r="CN16" s="619"/>
      <c r="CO16" s="619"/>
      <c r="CP16" s="619"/>
      <c r="CQ16" s="620"/>
      <c r="CR16" s="621" t="s">
        <v>133</v>
      </c>
      <c r="CS16" s="622"/>
      <c r="CT16" s="622"/>
      <c r="CU16" s="622"/>
      <c r="CV16" s="622"/>
      <c r="CW16" s="622"/>
      <c r="CX16" s="622"/>
      <c r="CY16" s="623"/>
      <c r="CZ16" s="659" t="s">
        <v>133</v>
      </c>
      <c r="DA16" s="659"/>
      <c r="DB16" s="659"/>
      <c r="DC16" s="659"/>
      <c r="DD16" s="627" t="s">
        <v>237</v>
      </c>
      <c r="DE16" s="622"/>
      <c r="DF16" s="622"/>
      <c r="DG16" s="622"/>
      <c r="DH16" s="622"/>
      <c r="DI16" s="622"/>
      <c r="DJ16" s="622"/>
      <c r="DK16" s="622"/>
      <c r="DL16" s="622"/>
      <c r="DM16" s="622"/>
      <c r="DN16" s="622"/>
      <c r="DO16" s="622"/>
      <c r="DP16" s="623"/>
      <c r="DQ16" s="627" t="s">
        <v>133</v>
      </c>
      <c r="DR16" s="622"/>
      <c r="DS16" s="622"/>
      <c r="DT16" s="622"/>
      <c r="DU16" s="622"/>
      <c r="DV16" s="622"/>
      <c r="DW16" s="622"/>
      <c r="DX16" s="622"/>
      <c r="DY16" s="622"/>
      <c r="DZ16" s="622"/>
      <c r="EA16" s="622"/>
      <c r="EB16" s="622"/>
      <c r="EC16" s="658"/>
    </row>
    <row r="17" spans="2:133" ht="11.25" customHeight="1" x14ac:dyDescent="0.15">
      <c r="B17" s="618" t="s">
        <v>268</v>
      </c>
      <c r="C17" s="619"/>
      <c r="D17" s="619"/>
      <c r="E17" s="619"/>
      <c r="F17" s="619"/>
      <c r="G17" s="619"/>
      <c r="H17" s="619"/>
      <c r="I17" s="619"/>
      <c r="J17" s="619"/>
      <c r="K17" s="619"/>
      <c r="L17" s="619"/>
      <c r="M17" s="619"/>
      <c r="N17" s="619"/>
      <c r="O17" s="619"/>
      <c r="P17" s="619"/>
      <c r="Q17" s="620"/>
      <c r="R17" s="621">
        <v>9536484</v>
      </c>
      <c r="S17" s="622"/>
      <c r="T17" s="622"/>
      <c r="U17" s="622"/>
      <c r="V17" s="622"/>
      <c r="W17" s="622"/>
      <c r="X17" s="622"/>
      <c r="Y17" s="623"/>
      <c r="Z17" s="659">
        <v>0.5</v>
      </c>
      <c r="AA17" s="659"/>
      <c r="AB17" s="659"/>
      <c r="AC17" s="659"/>
      <c r="AD17" s="660">
        <v>9536484</v>
      </c>
      <c r="AE17" s="660"/>
      <c r="AF17" s="660"/>
      <c r="AG17" s="660"/>
      <c r="AH17" s="660"/>
      <c r="AI17" s="660"/>
      <c r="AJ17" s="660"/>
      <c r="AK17" s="660"/>
      <c r="AL17" s="624">
        <v>1</v>
      </c>
      <c r="AM17" s="625"/>
      <c r="AN17" s="625"/>
      <c r="AO17" s="661"/>
      <c r="AP17" s="618" t="s">
        <v>269</v>
      </c>
      <c r="AQ17" s="619"/>
      <c r="AR17" s="619"/>
      <c r="AS17" s="619"/>
      <c r="AT17" s="619"/>
      <c r="AU17" s="619"/>
      <c r="AV17" s="619"/>
      <c r="AW17" s="619"/>
      <c r="AX17" s="619"/>
      <c r="AY17" s="619"/>
      <c r="AZ17" s="619"/>
      <c r="BA17" s="619"/>
      <c r="BB17" s="619"/>
      <c r="BC17" s="619"/>
      <c r="BD17" s="619"/>
      <c r="BE17" s="619"/>
      <c r="BF17" s="620"/>
      <c r="BG17" s="621" t="s">
        <v>133</v>
      </c>
      <c r="BH17" s="622"/>
      <c r="BI17" s="622"/>
      <c r="BJ17" s="622"/>
      <c r="BK17" s="622"/>
      <c r="BL17" s="622"/>
      <c r="BM17" s="622"/>
      <c r="BN17" s="623"/>
      <c r="BO17" s="659" t="s">
        <v>133</v>
      </c>
      <c r="BP17" s="659"/>
      <c r="BQ17" s="659"/>
      <c r="BR17" s="659"/>
      <c r="BS17" s="660" t="s">
        <v>133</v>
      </c>
      <c r="BT17" s="660"/>
      <c r="BU17" s="660"/>
      <c r="BV17" s="660"/>
      <c r="BW17" s="660"/>
      <c r="BX17" s="660"/>
      <c r="BY17" s="660"/>
      <c r="BZ17" s="660"/>
      <c r="CA17" s="660"/>
      <c r="CB17" s="700"/>
      <c r="CD17" s="618" t="s">
        <v>270</v>
      </c>
      <c r="CE17" s="619"/>
      <c r="CF17" s="619"/>
      <c r="CG17" s="619"/>
      <c r="CH17" s="619"/>
      <c r="CI17" s="619"/>
      <c r="CJ17" s="619"/>
      <c r="CK17" s="619"/>
      <c r="CL17" s="619"/>
      <c r="CM17" s="619"/>
      <c r="CN17" s="619"/>
      <c r="CO17" s="619"/>
      <c r="CP17" s="619"/>
      <c r="CQ17" s="620"/>
      <c r="CR17" s="621">
        <v>219098438</v>
      </c>
      <c r="CS17" s="622"/>
      <c r="CT17" s="622"/>
      <c r="CU17" s="622"/>
      <c r="CV17" s="622"/>
      <c r="CW17" s="622"/>
      <c r="CX17" s="622"/>
      <c r="CY17" s="623"/>
      <c r="CZ17" s="659">
        <v>10.6</v>
      </c>
      <c r="DA17" s="659"/>
      <c r="DB17" s="659"/>
      <c r="DC17" s="659"/>
      <c r="DD17" s="627" t="s">
        <v>133</v>
      </c>
      <c r="DE17" s="622"/>
      <c r="DF17" s="622"/>
      <c r="DG17" s="622"/>
      <c r="DH17" s="622"/>
      <c r="DI17" s="622"/>
      <c r="DJ17" s="622"/>
      <c r="DK17" s="622"/>
      <c r="DL17" s="622"/>
      <c r="DM17" s="622"/>
      <c r="DN17" s="622"/>
      <c r="DO17" s="622"/>
      <c r="DP17" s="623"/>
      <c r="DQ17" s="627">
        <v>175043825</v>
      </c>
      <c r="DR17" s="622"/>
      <c r="DS17" s="622"/>
      <c r="DT17" s="622"/>
      <c r="DU17" s="622"/>
      <c r="DV17" s="622"/>
      <c r="DW17" s="622"/>
      <c r="DX17" s="622"/>
      <c r="DY17" s="622"/>
      <c r="DZ17" s="622"/>
      <c r="EA17" s="622"/>
      <c r="EB17" s="622"/>
      <c r="EC17" s="658"/>
    </row>
    <row r="18" spans="2:133" ht="11.25" customHeight="1" x14ac:dyDescent="0.15">
      <c r="B18" s="618" t="s">
        <v>271</v>
      </c>
      <c r="C18" s="619"/>
      <c r="D18" s="619"/>
      <c r="E18" s="619"/>
      <c r="F18" s="619"/>
      <c r="G18" s="619"/>
      <c r="H18" s="619"/>
      <c r="I18" s="619"/>
      <c r="J18" s="619"/>
      <c r="K18" s="619"/>
      <c r="L18" s="619"/>
      <c r="M18" s="619"/>
      <c r="N18" s="619"/>
      <c r="O18" s="619"/>
      <c r="P18" s="619"/>
      <c r="Q18" s="620"/>
      <c r="R18" s="621">
        <v>5457678</v>
      </c>
      <c r="S18" s="622"/>
      <c r="T18" s="622"/>
      <c r="U18" s="622"/>
      <c r="V18" s="622"/>
      <c r="W18" s="622"/>
      <c r="X18" s="622"/>
      <c r="Y18" s="623"/>
      <c r="Z18" s="659">
        <v>0.3</v>
      </c>
      <c r="AA18" s="659"/>
      <c r="AB18" s="659"/>
      <c r="AC18" s="659"/>
      <c r="AD18" s="660">
        <v>5457678</v>
      </c>
      <c r="AE18" s="660"/>
      <c r="AF18" s="660"/>
      <c r="AG18" s="660"/>
      <c r="AH18" s="660"/>
      <c r="AI18" s="660"/>
      <c r="AJ18" s="660"/>
      <c r="AK18" s="660"/>
      <c r="AL18" s="624">
        <v>0.6</v>
      </c>
      <c r="AM18" s="625"/>
      <c r="AN18" s="625"/>
      <c r="AO18" s="661"/>
      <c r="AP18" s="618" t="s">
        <v>272</v>
      </c>
      <c r="AQ18" s="619"/>
      <c r="AR18" s="619"/>
      <c r="AS18" s="619"/>
      <c r="AT18" s="619"/>
      <c r="AU18" s="619"/>
      <c r="AV18" s="619"/>
      <c r="AW18" s="619"/>
      <c r="AX18" s="619"/>
      <c r="AY18" s="619"/>
      <c r="AZ18" s="619"/>
      <c r="BA18" s="619"/>
      <c r="BB18" s="619"/>
      <c r="BC18" s="619"/>
      <c r="BD18" s="619"/>
      <c r="BE18" s="619"/>
      <c r="BF18" s="620"/>
      <c r="BG18" s="621" t="s">
        <v>133</v>
      </c>
      <c r="BH18" s="622"/>
      <c r="BI18" s="622"/>
      <c r="BJ18" s="622"/>
      <c r="BK18" s="622"/>
      <c r="BL18" s="622"/>
      <c r="BM18" s="622"/>
      <c r="BN18" s="623"/>
      <c r="BO18" s="659" t="s">
        <v>237</v>
      </c>
      <c r="BP18" s="659"/>
      <c r="BQ18" s="659"/>
      <c r="BR18" s="659"/>
      <c r="BS18" s="660" t="s">
        <v>133</v>
      </c>
      <c r="BT18" s="660"/>
      <c r="BU18" s="660"/>
      <c r="BV18" s="660"/>
      <c r="BW18" s="660"/>
      <c r="BX18" s="660"/>
      <c r="BY18" s="660"/>
      <c r="BZ18" s="660"/>
      <c r="CA18" s="660"/>
      <c r="CB18" s="700"/>
      <c r="CD18" s="618" t="s">
        <v>273</v>
      </c>
      <c r="CE18" s="619"/>
      <c r="CF18" s="619"/>
      <c r="CG18" s="619"/>
      <c r="CH18" s="619"/>
      <c r="CI18" s="619"/>
      <c r="CJ18" s="619"/>
      <c r="CK18" s="619"/>
      <c r="CL18" s="619"/>
      <c r="CM18" s="619"/>
      <c r="CN18" s="619"/>
      <c r="CO18" s="619"/>
      <c r="CP18" s="619"/>
      <c r="CQ18" s="620"/>
      <c r="CR18" s="621">
        <v>15254847</v>
      </c>
      <c r="CS18" s="622"/>
      <c r="CT18" s="622"/>
      <c r="CU18" s="622"/>
      <c r="CV18" s="622"/>
      <c r="CW18" s="622"/>
      <c r="CX18" s="622"/>
      <c r="CY18" s="623"/>
      <c r="CZ18" s="659">
        <v>0.7</v>
      </c>
      <c r="DA18" s="659"/>
      <c r="DB18" s="659"/>
      <c r="DC18" s="659"/>
      <c r="DD18" s="627" t="s">
        <v>237</v>
      </c>
      <c r="DE18" s="622"/>
      <c r="DF18" s="622"/>
      <c r="DG18" s="622"/>
      <c r="DH18" s="622"/>
      <c r="DI18" s="622"/>
      <c r="DJ18" s="622"/>
      <c r="DK18" s="622"/>
      <c r="DL18" s="622"/>
      <c r="DM18" s="622"/>
      <c r="DN18" s="622"/>
      <c r="DO18" s="622"/>
      <c r="DP18" s="623"/>
      <c r="DQ18" s="627">
        <v>9820872</v>
      </c>
      <c r="DR18" s="622"/>
      <c r="DS18" s="622"/>
      <c r="DT18" s="622"/>
      <c r="DU18" s="622"/>
      <c r="DV18" s="622"/>
      <c r="DW18" s="622"/>
      <c r="DX18" s="622"/>
      <c r="DY18" s="622"/>
      <c r="DZ18" s="622"/>
      <c r="EA18" s="622"/>
      <c r="EB18" s="622"/>
      <c r="EC18" s="658"/>
    </row>
    <row r="19" spans="2:133" ht="11.25" customHeight="1" x14ac:dyDescent="0.15">
      <c r="B19" s="618" t="s">
        <v>274</v>
      </c>
      <c r="C19" s="619"/>
      <c r="D19" s="619"/>
      <c r="E19" s="619"/>
      <c r="F19" s="619"/>
      <c r="G19" s="619"/>
      <c r="H19" s="619"/>
      <c r="I19" s="619"/>
      <c r="J19" s="619"/>
      <c r="K19" s="619"/>
      <c r="L19" s="619"/>
      <c r="M19" s="619"/>
      <c r="N19" s="619"/>
      <c r="O19" s="619"/>
      <c r="P19" s="619"/>
      <c r="Q19" s="620"/>
      <c r="R19" s="621">
        <v>5429891</v>
      </c>
      <c r="S19" s="622"/>
      <c r="T19" s="622"/>
      <c r="U19" s="622"/>
      <c r="V19" s="622"/>
      <c r="W19" s="622"/>
      <c r="X19" s="622"/>
      <c r="Y19" s="623"/>
      <c r="Z19" s="659">
        <v>0.3</v>
      </c>
      <c r="AA19" s="659"/>
      <c r="AB19" s="659"/>
      <c r="AC19" s="659"/>
      <c r="AD19" s="660">
        <v>5429891</v>
      </c>
      <c r="AE19" s="660"/>
      <c r="AF19" s="660"/>
      <c r="AG19" s="660"/>
      <c r="AH19" s="660"/>
      <c r="AI19" s="660"/>
      <c r="AJ19" s="660"/>
      <c r="AK19" s="660"/>
      <c r="AL19" s="624">
        <v>0.5</v>
      </c>
      <c r="AM19" s="625"/>
      <c r="AN19" s="625"/>
      <c r="AO19" s="661"/>
      <c r="AP19" s="618" t="s">
        <v>275</v>
      </c>
      <c r="AQ19" s="619"/>
      <c r="AR19" s="619"/>
      <c r="AS19" s="619"/>
      <c r="AT19" s="619"/>
      <c r="AU19" s="619"/>
      <c r="AV19" s="619"/>
      <c r="AW19" s="619"/>
      <c r="AX19" s="619"/>
      <c r="AY19" s="619"/>
      <c r="AZ19" s="619"/>
      <c r="BA19" s="619"/>
      <c r="BB19" s="619"/>
      <c r="BC19" s="619"/>
      <c r="BD19" s="619"/>
      <c r="BE19" s="619"/>
      <c r="BF19" s="620"/>
      <c r="BG19" s="621">
        <v>80580913</v>
      </c>
      <c r="BH19" s="622"/>
      <c r="BI19" s="622"/>
      <c r="BJ19" s="622"/>
      <c r="BK19" s="622"/>
      <c r="BL19" s="622"/>
      <c r="BM19" s="622"/>
      <c r="BN19" s="623"/>
      <c r="BO19" s="659">
        <v>9.3000000000000007</v>
      </c>
      <c r="BP19" s="659"/>
      <c r="BQ19" s="659"/>
      <c r="BR19" s="659"/>
      <c r="BS19" s="660" t="s">
        <v>133</v>
      </c>
      <c r="BT19" s="660"/>
      <c r="BU19" s="660"/>
      <c r="BV19" s="660"/>
      <c r="BW19" s="660"/>
      <c r="BX19" s="660"/>
      <c r="BY19" s="660"/>
      <c r="BZ19" s="660"/>
      <c r="CA19" s="660"/>
      <c r="CB19" s="700"/>
      <c r="CD19" s="618" t="s">
        <v>276</v>
      </c>
      <c r="CE19" s="619"/>
      <c r="CF19" s="619"/>
      <c r="CG19" s="619"/>
      <c r="CH19" s="619"/>
      <c r="CI19" s="619"/>
      <c r="CJ19" s="619"/>
      <c r="CK19" s="619"/>
      <c r="CL19" s="619"/>
      <c r="CM19" s="619"/>
      <c r="CN19" s="619"/>
      <c r="CO19" s="619"/>
      <c r="CP19" s="619"/>
      <c r="CQ19" s="620"/>
      <c r="CR19" s="621" t="s">
        <v>133</v>
      </c>
      <c r="CS19" s="622"/>
      <c r="CT19" s="622"/>
      <c r="CU19" s="622"/>
      <c r="CV19" s="622"/>
      <c r="CW19" s="622"/>
      <c r="CX19" s="622"/>
      <c r="CY19" s="623"/>
      <c r="CZ19" s="659" t="s">
        <v>237</v>
      </c>
      <c r="DA19" s="659"/>
      <c r="DB19" s="659"/>
      <c r="DC19" s="659"/>
      <c r="DD19" s="627" t="s">
        <v>133</v>
      </c>
      <c r="DE19" s="622"/>
      <c r="DF19" s="622"/>
      <c r="DG19" s="622"/>
      <c r="DH19" s="622"/>
      <c r="DI19" s="622"/>
      <c r="DJ19" s="622"/>
      <c r="DK19" s="622"/>
      <c r="DL19" s="622"/>
      <c r="DM19" s="622"/>
      <c r="DN19" s="622"/>
      <c r="DO19" s="622"/>
      <c r="DP19" s="623"/>
      <c r="DQ19" s="627" t="s">
        <v>133</v>
      </c>
      <c r="DR19" s="622"/>
      <c r="DS19" s="622"/>
      <c r="DT19" s="622"/>
      <c r="DU19" s="622"/>
      <c r="DV19" s="622"/>
      <c r="DW19" s="622"/>
      <c r="DX19" s="622"/>
      <c r="DY19" s="622"/>
      <c r="DZ19" s="622"/>
      <c r="EA19" s="622"/>
      <c r="EB19" s="622"/>
      <c r="EC19" s="658"/>
    </row>
    <row r="20" spans="2:133" ht="11.25" customHeight="1" x14ac:dyDescent="0.15">
      <c r="B20" s="688" t="s">
        <v>277</v>
      </c>
      <c r="C20" s="689"/>
      <c r="D20" s="689"/>
      <c r="E20" s="689"/>
      <c r="F20" s="689"/>
      <c r="G20" s="689"/>
      <c r="H20" s="689"/>
      <c r="I20" s="689"/>
      <c r="J20" s="689"/>
      <c r="K20" s="689"/>
      <c r="L20" s="689"/>
      <c r="M20" s="689"/>
      <c r="N20" s="689"/>
      <c r="O20" s="689"/>
      <c r="P20" s="689"/>
      <c r="Q20" s="690"/>
      <c r="R20" s="621">
        <v>27787</v>
      </c>
      <c r="S20" s="622"/>
      <c r="T20" s="622"/>
      <c r="U20" s="622"/>
      <c r="V20" s="622"/>
      <c r="W20" s="622"/>
      <c r="X20" s="622"/>
      <c r="Y20" s="623"/>
      <c r="Z20" s="659">
        <v>0</v>
      </c>
      <c r="AA20" s="659"/>
      <c r="AB20" s="659"/>
      <c r="AC20" s="659"/>
      <c r="AD20" s="660">
        <v>27787</v>
      </c>
      <c r="AE20" s="660"/>
      <c r="AF20" s="660"/>
      <c r="AG20" s="660"/>
      <c r="AH20" s="660"/>
      <c r="AI20" s="660"/>
      <c r="AJ20" s="660"/>
      <c r="AK20" s="660"/>
      <c r="AL20" s="624">
        <v>0</v>
      </c>
      <c r="AM20" s="625"/>
      <c r="AN20" s="625"/>
      <c r="AO20" s="661"/>
      <c r="AP20" s="618" t="s">
        <v>278</v>
      </c>
      <c r="AQ20" s="619"/>
      <c r="AR20" s="619"/>
      <c r="AS20" s="619"/>
      <c r="AT20" s="619"/>
      <c r="AU20" s="619"/>
      <c r="AV20" s="619"/>
      <c r="AW20" s="619"/>
      <c r="AX20" s="619"/>
      <c r="AY20" s="619"/>
      <c r="AZ20" s="619"/>
      <c r="BA20" s="619"/>
      <c r="BB20" s="619"/>
      <c r="BC20" s="619"/>
      <c r="BD20" s="619"/>
      <c r="BE20" s="619"/>
      <c r="BF20" s="620"/>
      <c r="BG20" s="621">
        <v>80580913</v>
      </c>
      <c r="BH20" s="622"/>
      <c r="BI20" s="622"/>
      <c r="BJ20" s="622"/>
      <c r="BK20" s="622"/>
      <c r="BL20" s="622"/>
      <c r="BM20" s="622"/>
      <c r="BN20" s="623"/>
      <c r="BO20" s="659">
        <v>9.3000000000000007</v>
      </c>
      <c r="BP20" s="659"/>
      <c r="BQ20" s="659"/>
      <c r="BR20" s="659"/>
      <c r="BS20" s="660" t="s">
        <v>133</v>
      </c>
      <c r="BT20" s="660"/>
      <c r="BU20" s="660"/>
      <c r="BV20" s="660"/>
      <c r="BW20" s="660"/>
      <c r="BX20" s="660"/>
      <c r="BY20" s="660"/>
      <c r="BZ20" s="660"/>
      <c r="CA20" s="660"/>
      <c r="CB20" s="700"/>
      <c r="CD20" s="618" t="s">
        <v>279</v>
      </c>
      <c r="CE20" s="619"/>
      <c r="CF20" s="619"/>
      <c r="CG20" s="619"/>
      <c r="CH20" s="619"/>
      <c r="CI20" s="619"/>
      <c r="CJ20" s="619"/>
      <c r="CK20" s="619"/>
      <c r="CL20" s="619"/>
      <c r="CM20" s="619"/>
      <c r="CN20" s="619"/>
      <c r="CO20" s="619"/>
      <c r="CP20" s="619"/>
      <c r="CQ20" s="620"/>
      <c r="CR20" s="621">
        <v>2072931560</v>
      </c>
      <c r="CS20" s="622"/>
      <c r="CT20" s="622"/>
      <c r="CU20" s="622"/>
      <c r="CV20" s="622"/>
      <c r="CW20" s="622"/>
      <c r="CX20" s="622"/>
      <c r="CY20" s="623"/>
      <c r="CZ20" s="659">
        <v>100</v>
      </c>
      <c r="DA20" s="659"/>
      <c r="DB20" s="659"/>
      <c r="DC20" s="659"/>
      <c r="DD20" s="627">
        <v>209057665</v>
      </c>
      <c r="DE20" s="622"/>
      <c r="DF20" s="622"/>
      <c r="DG20" s="622"/>
      <c r="DH20" s="622"/>
      <c r="DI20" s="622"/>
      <c r="DJ20" s="622"/>
      <c r="DK20" s="622"/>
      <c r="DL20" s="622"/>
      <c r="DM20" s="622"/>
      <c r="DN20" s="622"/>
      <c r="DO20" s="622"/>
      <c r="DP20" s="623"/>
      <c r="DQ20" s="627">
        <v>1151896681</v>
      </c>
      <c r="DR20" s="622"/>
      <c r="DS20" s="622"/>
      <c r="DT20" s="622"/>
      <c r="DU20" s="622"/>
      <c r="DV20" s="622"/>
      <c r="DW20" s="622"/>
      <c r="DX20" s="622"/>
      <c r="DY20" s="622"/>
      <c r="DZ20" s="622"/>
      <c r="EA20" s="622"/>
      <c r="EB20" s="622"/>
      <c r="EC20" s="658"/>
    </row>
    <row r="21" spans="2:133" ht="11.25" customHeight="1" x14ac:dyDescent="0.15">
      <c r="B21" s="618" t="s">
        <v>280</v>
      </c>
      <c r="C21" s="619"/>
      <c r="D21" s="619"/>
      <c r="E21" s="619"/>
      <c r="F21" s="619"/>
      <c r="G21" s="619"/>
      <c r="H21" s="619"/>
      <c r="I21" s="619"/>
      <c r="J21" s="619"/>
      <c r="K21" s="619"/>
      <c r="L21" s="619"/>
      <c r="M21" s="619"/>
      <c r="N21" s="619"/>
      <c r="O21" s="619"/>
      <c r="P21" s="619"/>
      <c r="Q21" s="620"/>
      <c r="R21" s="621">
        <v>40086854</v>
      </c>
      <c r="S21" s="622"/>
      <c r="T21" s="622"/>
      <c r="U21" s="622"/>
      <c r="V21" s="622"/>
      <c r="W21" s="622"/>
      <c r="X21" s="622"/>
      <c r="Y21" s="623"/>
      <c r="Z21" s="659">
        <v>1.9</v>
      </c>
      <c r="AA21" s="659"/>
      <c r="AB21" s="659"/>
      <c r="AC21" s="659"/>
      <c r="AD21" s="660">
        <v>38528505</v>
      </c>
      <c r="AE21" s="660"/>
      <c r="AF21" s="660"/>
      <c r="AG21" s="660"/>
      <c r="AH21" s="660"/>
      <c r="AI21" s="660"/>
      <c r="AJ21" s="660"/>
      <c r="AK21" s="660"/>
      <c r="AL21" s="624">
        <v>3.9</v>
      </c>
      <c r="AM21" s="625"/>
      <c r="AN21" s="625"/>
      <c r="AO21" s="661"/>
      <c r="AP21" s="618" t="s">
        <v>281</v>
      </c>
      <c r="AQ21" s="698"/>
      <c r="AR21" s="698"/>
      <c r="AS21" s="698"/>
      <c r="AT21" s="698"/>
      <c r="AU21" s="698"/>
      <c r="AV21" s="698"/>
      <c r="AW21" s="698"/>
      <c r="AX21" s="698"/>
      <c r="AY21" s="698"/>
      <c r="AZ21" s="698"/>
      <c r="BA21" s="698"/>
      <c r="BB21" s="698"/>
      <c r="BC21" s="698"/>
      <c r="BD21" s="698"/>
      <c r="BE21" s="698"/>
      <c r="BF21" s="699"/>
      <c r="BG21" s="621">
        <v>61926</v>
      </c>
      <c r="BH21" s="622"/>
      <c r="BI21" s="622"/>
      <c r="BJ21" s="622"/>
      <c r="BK21" s="622"/>
      <c r="BL21" s="622"/>
      <c r="BM21" s="622"/>
      <c r="BN21" s="623"/>
      <c r="BO21" s="659">
        <v>0</v>
      </c>
      <c r="BP21" s="659"/>
      <c r="BQ21" s="659"/>
      <c r="BR21" s="659"/>
      <c r="BS21" s="660" t="s">
        <v>133</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282</v>
      </c>
      <c r="C22" s="619"/>
      <c r="D22" s="619"/>
      <c r="E22" s="619"/>
      <c r="F22" s="619"/>
      <c r="G22" s="619"/>
      <c r="H22" s="619"/>
      <c r="I22" s="619"/>
      <c r="J22" s="619"/>
      <c r="K22" s="619"/>
      <c r="L22" s="619"/>
      <c r="M22" s="619"/>
      <c r="N22" s="619"/>
      <c r="O22" s="619"/>
      <c r="P22" s="619"/>
      <c r="Q22" s="620"/>
      <c r="R22" s="621">
        <v>38528505</v>
      </c>
      <c r="S22" s="622"/>
      <c r="T22" s="622"/>
      <c r="U22" s="622"/>
      <c r="V22" s="622"/>
      <c r="W22" s="622"/>
      <c r="X22" s="622"/>
      <c r="Y22" s="623"/>
      <c r="Z22" s="659">
        <v>1.8</v>
      </c>
      <c r="AA22" s="659"/>
      <c r="AB22" s="659"/>
      <c r="AC22" s="659"/>
      <c r="AD22" s="660">
        <v>38528505</v>
      </c>
      <c r="AE22" s="660"/>
      <c r="AF22" s="660"/>
      <c r="AG22" s="660"/>
      <c r="AH22" s="660"/>
      <c r="AI22" s="660"/>
      <c r="AJ22" s="660"/>
      <c r="AK22" s="660"/>
      <c r="AL22" s="624">
        <v>3.9</v>
      </c>
      <c r="AM22" s="625"/>
      <c r="AN22" s="625"/>
      <c r="AO22" s="661"/>
      <c r="AP22" s="618" t="s">
        <v>283</v>
      </c>
      <c r="AQ22" s="698"/>
      <c r="AR22" s="698"/>
      <c r="AS22" s="698"/>
      <c r="AT22" s="698"/>
      <c r="AU22" s="698"/>
      <c r="AV22" s="698"/>
      <c r="AW22" s="698"/>
      <c r="AX22" s="698"/>
      <c r="AY22" s="698"/>
      <c r="AZ22" s="698"/>
      <c r="BA22" s="698"/>
      <c r="BB22" s="698"/>
      <c r="BC22" s="698"/>
      <c r="BD22" s="698"/>
      <c r="BE22" s="698"/>
      <c r="BF22" s="699"/>
      <c r="BG22" s="621">
        <v>18905359</v>
      </c>
      <c r="BH22" s="622"/>
      <c r="BI22" s="622"/>
      <c r="BJ22" s="622"/>
      <c r="BK22" s="622"/>
      <c r="BL22" s="622"/>
      <c r="BM22" s="622"/>
      <c r="BN22" s="623"/>
      <c r="BO22" s="659">
        <v>2.2000000000000002</v>
      </c>
      <c r="BP22" s="659"/>
      <c r="BQ22" s="659"/>
      <c r="BR22" s="659"/>
      <c r="BS22" s="660" t="s">
        <v>237</v>
      </c>
      <c r="BT22" s="660"/>
      <c r="BU22" s="660"/>
      <c r="BV22" s="660"/>
      <c r="BW22" s="660"/>
      <c r="BX22" s="660"/>
      <c r="BY22" s="660"/>
      <c r="BZ22" s="660"/>
      <c r="CA22" s="660"/>
      <c r="CB22" s="700"/>
      <c r="CD22" s="673" t="s">
        <v>284</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285</v>
      </c>
      <c r="C23" s="619"/>
      <c r="D23" s="619"/>
      <c r="E23" s="619"/>
      <c r="F23" s="619"/>
      <c r="G23" s="619"/>
      <c r="H23" s="619"/>
      <c r="I23" s="619"/>
      <c r="J23" s="619"/>
      <c r="K23" s="619"/>
      <c r="L23" s="619"/>
      <c r="M23" s="619"/>
      <c r="N23" s="619"/>
      <c r="O23" s="619"/>
      <c r="P23" s="619"/>
      <c r="Q23" s="620"/>
      <c r="R23" s="621">
        <v>1556299</v>
      </c>
      <c r="S23" s="622"/>
      <c r="T23" s="622"/>
      <c r="U23" s="622"/>
      <c r="V23" s="622"/>
      <c r="W23" s="622"/>
      <c r="X23" s="622"/>
      <c r="Y23" s="623"/>
      <c r="Z23" s="659">
        <v>0.1</v>
      </c>
      <c r="AA23" s="659"/>
      <c r="AB23" s="659"/>
      <c r="AC23" s="659"/>
      <c r="AD23" s="660" t="s">
        <v>237</v>
      </c>
      <c r="AE23" s="660"/>
      <c r="AF23" s="660"/>
      <c r="AG23" s="660"/>
      <c r="AH23" s="660"/>
      <c r="AI23" s="660"/>
      <c r="AJ23" s="660"/>
      <c r="AK23" s="660"/>
      <c r="AL23" s="624" t="s">
        <v>133</v>
      </c>
      <c r="AM23" s="625"/>
      <c r="AN23" s="625"/>
      <c r="AO23" s="661"/>
      <c r="AP23" s="618" t="s">
        <v>286</v>
      </c>
      <c r="AQ23" s="698"/>
      <c r="AR23" s="698"/>
      <c r="AS23" s="698"/>
      <c r="AT23" s="698"/>
      <c r="AU23" s="698"/>
      <c r="AV23" s="698"/>
      <c r="AW23" s="698"/>
      <c r="AX23" s="698"/>
      <c r="AY23" s="698"/>
      <c r="AZ23" s="698"/>
      <c r="BA23" s="698"/>
      <c r="BB23" s="698"/>
      <c r="BC23" s="698"/>
      <c r="BD23" s="698"/>
      <c r="BE23" s="698"/>
      <c r="BF23" s="699"/>
      <c r="BG23" s="621">
        <v>61613628</v>
      </c>
      <c r="BH23" s="622"/>
      <c r="BI23" s="622"/>
      <c r="BJ23" s="622"/>
      <c r="BK23" s="622"/>
      <c r="BL23" s="622"/>
      <c r="BM23" s="622"/>
      <c r="BN23" s="623"/>
      <c r="BO23" s="659">
        <v>7.1</v>
      </c>
      <c r="BP23" s="659"/>
      <c r="BQ23" s="659"/>
      <c r="BR23" s="659"/>
      <c r="BS23" s="660" t="s">
        <v>133</v>
      </c>
      <c r="BT23" s="660"/>
      <c r="BU23" s="660"/>
      <c r="BV23" s="660"/>
      <c r="BW23" s="660"/>
      <c r="BX23" s="660"/>
      <c r="BY23" s="660"/>
      <c r="BZ23" s="660"/>
      <c r="CA23" s="660"/>
      <c r="CB23" s="700"/>
      <c r="CD23" s="673" t="s">
        <v>225</v>
      </c>
      <c r="CE23" s="674"/>
      <c r="CF23" s="674"/>
      <c r="CG23" s="674"/>
      <c r="CH23" s="674"/>
      <c r="CI23" s="674"/>
      <c r="CJ23" s="674"/>
      <c r="CK23" s="674"/>
      <c r="CL23" s="674"/>
      <c r="CM23" s="674"/>
      <c r="CN23" s="674"/>
      <c r="CO23" s="674"/>
      <c r="CP23" s="674"/>
      <c r="CQ23" s="675"/>
      <c r="CR23" s="673" t="s">
        <v>287</v>
      </c>
      <c r="CS23" s="674"/>
      <c r="CT23" s="674"/>
      <c r="CU23" s="674"/>
      <c r="CV23" s="674"/>
      <c r="CW23" s="674"/>
      <c r="CX23" s="674"/>
      <c r="CY23" s="675"/>
      <c r="CZ23" s="673" t="s">
        <v>288</v>
      </c>
      <c r="DA23" s="674"/>
      <c r="DB23" s="674"/>
      <c r="DC23" s="675"/>
      <c r="DD23" s="673" t="s">
        <v>289</v>
      </c>
      <c r="DE23" s="674"/>
      <c r="DF23" s="674"/>
      <c r="DG23" s="674"/>
      <c r="DH23" s="674"/>
      <c r="DI23" s="674"/>
      <c r="DJ23" s="674"/>
      <c r="DK23" s="675"/>
      <c r="DL23" s="711" t="s">
        <v>290</v>
      </c>
      <c r="DM23" s="712"/>
      <c r="DN23" s="712"/>
      <c r="DO23" s="712"/>
      <c r="DP23" s="712"/>
      <c r="DQ23" s="712"/>
      <c r="DR23" s="712"/>
      <c r="DS23" s="712"/>
      <c r="DT23" s="712"/>
      <c r="DU23" s="712"/>
      <c r="DV23" s="713"/>
      <c r="DW23" s="673" t="s">
        <v>291</v>
      </c>
      <c r="DX23" s="674"/>
      <c r="DY23" s="674"/>
      <c r="DZ23" s="674"/>
      <c r="EA23" s="674"/>
      <c r="EB23" s="674"/>
      <c r="EC23" s="675"/>
    </row>
    <row r="24" spans="2:133" ht="11.25" customHeight="1" x14ac:dyDescent="0.15">
      <c r="B24" s="618" t="s">
        <v>292</v>
      </c>
      <c r="C24" s="619"/>
      <c r="D24" s="619"/>
      <c r="E24" s="619"/>
      <c r="F24" s="619"/>
      <c r="G24" s="619"/>
      <c r="H24" s="619"/>
      <c r="I24" s="619"/>
      <c r="J24" s="619"/>
      <c r="K24" s="619"/>
      <c r="L24" s="619"/>
      <c r="M24" s="619"/>
      <c r="N24" s="619"/>
      <c r="O24" s="619"/>
      <c r="P24" s="619"/>
      <c r="Q24" s="620"/>
      <c r="R24" s="621">
        <v>2050</v>
      </c>
      <c r="S24" s="622"/>
      <c r="T24" s="622"/>
      <c r="U24" s="622"/>
      <c r="V24" s="622"/>
      <c r="W24" s="622"/>
      <c r="X24" s="622"/>
      <c r="Y24" s="623"/>
      <c r="Z24" s="659">
        <v>0</v>
      </c>
      <c r="AA24" s="659"/>
      <c r="AB24" s="659"/>
      <c r="AC24" s="659"/>
      <c r="AD24" s="660" t="s">
        <v>237</v>
      </c>
      <c r="AE24" s="660"/>
      <c r="AF24" s="660"/>
      <c r="AG24" s="660"/>
      <c r="AH24" s="660"/>
      <c r="AI24" s="660"/>
      <c r="AJ24" s="660"/>
      <c r="AK24" s="660"/>
      <c r="AL24" s="624" t="s">
        <v>133</v>
      </c>
      <c r="AM24" s="625"/>
      <c r="AN24" s="625"/>
      <c r="AO24" s="661"/>
      <c r="AP24" s="618" t="s">
        <v>293</v>
      </c>
      <c r="AQ24" s="698"/>
      <c r="AR24" s="698"/>
      <c r="AS24" s="698"/>
      <c r="AT24" s="698"/>
      <c r="AU24" s="698"/>
      <c r="AV24" s="698"/>
      <c r="AW24" s="698"/>
      <c r="AX24" s="698"/>
      <c r="AY24" s="698"/>
      <c r="AZ24" s="698"/>
      <c r="BA24" s="698"/>
      <c r="BB24" s="698"/>
      <c r="BC24" s="698"/>
      <c r="BD24" s="698"/>
      <c r="BE24" s="698"/>
      <c r="BF24" s="699"/>
      <c r="BG24" s="621" t="s">
        <v>237</v>
      </c>
      <c r="BH24" s="622"/>
      <c r="BI24" s="622"/>
      <c r="BJ24" s="622"/>
      <c r="BK24" s="622"/>
      <c r="BL24" s="622"/>
      <c r="BM24" s="622"/>
      <c r="BN24" s="623"/>
      <c r="BO24" s="659" t="s">
        <v>237</v>
      </c>
      <c r="BP24" s="659"/>
      <c r="BQ24" s="659"/>
      <c r="BR24" s="659"/>
      <c r="BS24" s="660" t="s">
        <v>133</v>
      </c>
      <c r="BT24" s="660"/>
      <c r="BU24" s="660"/>
      <c r="BV24" s="660"/>
      <c r="BW24" s="660"/>
      <c r="BX24" s="660"/>
      <c r="BY24" s="660"/>
      <c r="BZ24" s="660"/>
      <c r="CA24" s="660"/>
      <c r="CB24" s="700"/>
      <c r="CD24" s="679" t="s">
        <v>294</v>
      </c>
      <c r="CE24" s="680"/>
      <c r="CF24" s="680"/>
      <c r="CG24" s="680"/>
      <c r="CH24" s="680"/>
      <c r="CI24" s="680"/>
      <c r="CJ24" s="680"/>
      <c r="CK24" s="680"/>
      <c r="CL24" s="680"/>
      <c r="CM24" s="680"/>
      <c r="CN24" s="680"/>
      <c r="CO24" s="680"/>
      <c r="CP24" s="680"/>
      <c r="CQ24" s="681"/>
      <c r="CR24" s="676">
        <v>1151791229</v>
      </c>
      <c r="CS24" s="677"/>
      <c r="CT24" s="677"/>
      <c r="CU24" s="677"/>
      <c r="CV24" s="677"/>
      <c r="CW24" s="677"/>
      <c r="CX24" s="677"/>
      <c r="CY24" s="702"/>
      <c r="CZ24" s="703">
        <v>55.6</v>
      </c>
      <c r="DA24" s="685"/>
      <c r="DB24" s="685"/>
      <c r="DC24" s="705"/>
      <c r="DD24" s="701">
        <v>682482424</v>
      </c>
      <c r="DE24" s="677"/>
      <c r="DF24" s="677"/>
      <c r="DG24" s="677"/>
      <c r="DH24" s="677"/>
      <c r="DI24" s="677"/>
      <c r="DJ24" s="677"/>
      <c r="DK24" s="702"/>
      <c r="DL24" s="701">
        <v>667300009</v>
      </c>
      <c r="DM24" s="677"/>
      <c r="DN24" s="677"/>
      <c r="DO24" s="677"/>
      <c r="DP24" s="677"/>
      <c r="DQ24" s="677"/>
      <c r="DR24" s="677"/>
      <c r="DS24" s="677"/>
      <c r="DT24" s="677"/>
      <c r="DU24" s="677"/>
      <c r="DV24" s="702"/>
      <c r="DW24" s="703">
        <v>65.400000000000006</v>
      </c>
      <c r="DX24" s="685"/>
      <c r="DY24" s="685"/>
      <c r="DZ24" s="685"/>
      <c r="EA24" s="685"/>
      <c r="EB24" s="685"/>
      <c r="EC24" s="704"/>
    </row>
    <row r="25" spans="2:133" ht="11.25" customHeight="1" x14ac:dyDescent="0.15">
      <c r="B25" s="618" t="s">
        <v>295</v>
      </c>
      <c r="C25" s="619"/>
      <c r="D25" s="619"/>
      <c r="E25" s="619"/>
      <c r="F25" s="619"/>
      <c r="G25" s="619"/>
      <c r="H25" s="619"/>
      <c r="I25" s="619"/>
      <c r="J25" s="619"/>
      <c r="K25" s="619"/>
      <c r="L25" s="619"/>
      <c r="M25" s="619"/>
      <c r="N25" s="619"/>
      <c r="O25" s="619"/>
      <c r="P25" s="619"/>
      <c r="Q25" s="620"/>
      <c r="R25" s="621">
        <v>1044853145</v>
      </c>
      <c r="S25" s="622"/>
      <c r="T25" s="622"/>
      <c r="U25" s="622"/>
      <c r="V25" s="622"/>
      <c r="W25" s="622"/>
      <c r="X25" s="622"/>
      <c r="Y25" s="623"/>
      <c r="Z25" s="659">
        <v>49.6</v>
      </c>
      <c r="AA25" s="659"/>
      <c r="AB25" s="659"/>
      <c r="AC25" s="659"/>
      <c r="AD25" s="660">
        <v>981681168</v>
      </c>
      <c r="AE25" s="660"/>
      <c r="AF25" s="660"/>
      <c r="AG25" s="660"/>
      <c r="AH25" s="660"/>
      <c r="AI25" s="660"/>
      <c r="AJ25" s="660"/>
      <c r="AK25" s="660"/>
      <c r="AL25" s="624">
        <v>99.2</v>
      </c>
      <c r="AM25" s="625"/>
      <c r="AN25" s="625"/>
      <c r="AO25" s="661"/>
      <c r="AP25" s="618" t="s">
        <v>296</v>
      </c>
      <c r="AQ25" s="698"/>
      <c r="AR25" s="698"/>
      <c r="AS25" s="698"/>
      <c r="AT25" s="698"/>
      <c r="AU25" s="698"/>
      <c r="AV25" s="698"/>
      <c r="AW25" s="698"/>
      <c r="AX25" s="698"/>
      <c r="AY25" s="698"/>
      <c r="AZ25" s="698"/>
      <c r="BA25" s="698"/>
      <c r="BB25" s="698"/>
      <c r="BC25" s="698"/>
      <c r="BD25" s="698"/>
      <c r="BE25" s="698"/>
      <c r="BF25" s="699"/>
      <c r="BG25" s="621" t="s">
        <v>237</v>
      </c>
      <c r="BH25" s="622"/>
      <c r="BI25" s="622"/>
      <c r="BJ25" s="622"/>
      <c r="BK25" s="622"/>
      <c r="BL25" s="622"/>
      <c r="BM25" s="622"/>
      <c r="BN25" s="623"/>
      <c r="BO25" s="659" t="s">
        <v>133</v>
      </c>
      <c r="BP25" s="659"/>
      <c r="BQ25" s="659"/>
      <c r="BR25" s="659"/>
      <c r="BS25" s="660" t="s">
        <v>237</v>
      </c>
      <c r="BT25" s="660"/>
      <c r="BU25" s="660"/>
      <c r="BV25" s="660"/>
      <c r="BW25" s="660"/>
      <c r="BX25" s="660"/>
      <c r="BY25" s="660"/>
      <c r="BZ25" s="660"/>
      <c r="CA25" s="660"/>
      <c r="CB25" s="700"/>
      <c r="CD25" s="618" t="s">
        <v>297</v>
      </c>
      <c r="CE25" s="619"/>
      <c r="CF25" s="619"/>
      <c r="CG25" s="619"/>
      <c r="CH25" s="619"/>
      <c r="CI25" s="619"/>
      <c r="CJ25" s="619"/>
      <c r="CK25" s="619"/>
      <c r="CL25" s="619"/>
      <c r="CM25" s="619"/>
      <c r="CN25" s="619"/>
      <c r="CO25" s="619"/>
      <c r="CP25" s="619"/>
      <c r="CQ25" s="620"/>
      <c r="CR25" s="621">
        <v>364447730</v>
      </c>
      <c r="CS25" s="634"/>
      <c r="CT25" s="634"/>
      <c r="CU25" s="634"/>
      <c r="CV25" s="634"/>
      <c r="CW25" s="634"/>
      <c r="CX25" s="634"/>
      <c r="CY25" s="635"/>
      <c r="CZ25" s="624">
        <v>17.600000000000001</v>
      </c>
      <c r="DA25" s="636"/>
      <c r="DB25" s="636"/>
      <c r="DC25" s="637"/>
      <c r="DD25" s="627">
        <v>310438692</v>
      </c>
      <c r="DE25" s="634"/>
      <c r="DF25" s="634"/>
      <c r="DG25" s="634"/>
      <c r="DH25" s="634"/>
      <c r="DI25" s="634"/>
      <c r="DJ25" s="634"/>
      <c r="DK25" s="635"/>
      <c r="DL25" s="627">
        <v>307557019</v>
      </c>
      <c r="DM25" s="634"/>
      <c r="DN25" s="634"/>
      <c r="DO25" s="634"/>
      <c r="DP25" s="634"/>
      <c r="DQ25" s="634"/>
      <c r="DR25" s="634"/>
      <c r="DS25" s="634"/>
      <c r="DT25" s="634"/>
      <c r="DU25" s="634"/>
      <c r="DV25" s="635"/>
      <c r="DW25" s="624">
        <v>30.1</v>
      </c>
      <c r="DX25" s="636"/>
      <c r="DY25" s="636"/>
      <c r="DZ25" s="636"/>
      <c r="EA25" s="636"/>
      <c r="EB25" s="636"/>
      <c r="EC25" s="648"/>
    </row>
    <row r="26" spans="2:133" ht="11.25" customHeight="1" x14ac:dyDescent="0.15">
      <c r="B26" s="618" t="s">
        <v>298</v>
      </c>
      <c r="C26" s="619"/>
      <c r="D26" s="619"/>
      <c r="E26" s="619"/>
      <c r="F26" s="619"/>
      <c r="G26" s="619"/>
      <c r="H26" s="619"/>
      <c r="I26" s="619"/>
      <c r="J26" s="619"/>
      <c r="K26" s="619"/>
      <c r="L26" s="619"/>
      <c r="M26" s="619"/>
      <c r="N26" s="619"/>
      <c r="O26" s="619"/>
      <c r="P26" s="619"/>
      <c r="Q26" s="620"/>
      <c r="R26" s="621">
        <v>826779</v>
      </c>
      <c r="S26" s="622"/>
      <c r="T26" s="622"/>
      <c r="U26" s="622"/>
      <c r="V26" s="622"/>
      <c r="W26" s="622"/>
      <c r="X26" s="622"/>
      <c r="Y26" s="623"/>
      <c r="Z26" s="659">
        <v>0</v>
      </c>
      <c r="AA26" s="659"/>
      <c r="AB26" s="659"/>
      <c r="AC26" s="659"/>
      <c r="AD26" s="660">
        <v>826779</v>
      </c>
      <c r="AE26" s="660"/>
      <c r="AF26" s="660"/>
      <c r="AG26" s="660"/>
      <c r="AH26" s="660"/>
      <c r="AI26" s="660"/>
      <c r="AJ26" s="660"/>
      <c r="AK26" s="660"/>
      <c r="AL26" s="624">
        <v>0.1</v>
      </c>
      <c r="AM26" s="625"/>
      <c r="AN26" s="625"/>
      <c r="AO26" s="661"/>
      <c r="AP26" s="618" t="s">
        <v>299</v>
      </c>
      <c r="AQ26" s="698"/>
      <c r="AR26" s="698"/>
      <c r="AS26" s="698"/>
      <c r="AT26" s="698"/>
      <c r="AU26" s="698"/>
      <c r="AV26" s="698"/>
      <c r="AW26" s="698"/>
      <c r="AX26" s="698"/>
      <c r="AY26" s="698"/>
      <c r="AZ26" s="698"/>
      <c r="BA26" s="698"/>
      <c r="BB26" s="698"/>
      <c r="BC26" s="698"/>
      <c r="BD26" s="698"/>
      <c r="BE26" s="698"/>
      <c r="BF26" s="699"/>
      <c r="BG26" s="621" t="s">
        <v>133</v>
      </c>
      <c r="BH26" s="622"/>
      <c r="BI26" s="622"/>
      <c r="BJ26" s="622"/>
      <c r="BK26" s="622"/>
      <c r="BL26" s="622"/>
      <c r="BM26" s="622"/>
      <c r="BN26" s="623"/>
      <c r="BO26" s="659" t="s">
        <v>237</v>
      </c>
      <c r="BP26" s="659"/>
      <c r="BQ26" s="659"/>
      <c r="BR26" s="659"/>
      <c r="BS26" s="660" t="s">
        <v>133</v>
      </c>
      <c r="BT26" s="660"/>
      <c r="BU26" s="660"/>
      <c r="BV26" s="660"/>
      <c r="BW26" s="660"/>
      <c r="BX26" s="660"/>
      <c r="BY26" s="660"/>
      <c r="BZ26" s="660"/>
      <c r="CA26" s="660"/>
      <c r="CB26" s="700"/>
      <c r="CD26" s="618" t="s">
        <v>300</v>
      </c>
      <c r="CE26" s="619"/>
      <c r="CF26" s="619"/>
      <c r="CG26" s="619"/>
      <c r="CH26" s="619"/>
      <c r="CI26" s="619"/>
      <c r="CJ26" s="619"/>
      <c r="CK26" s="619"/>
      <c r="CL26" s="619"/>
      <c r="CM26" s="619"/>
      <c r="CN26" s="619"/>
      <c r="CO26" s="619"/>
      <c r="CP26" s="619"/>
      <c r="CQ26" s="620"/>
      <c r="CR26" s="621">
        <v>256893881</v>
      </c>
      <c r="CS26" s="622"/>
      <c r="CT26" s="622"/>
      <c r="CU26" s="622"/>
      <c r="CV26" s="622"/>
      <c r="CW26" s="622"/>
      <c r="CX26" s="622"/>
      <c r="CY26" s="623"/>
      <c r="CZ26" s="624">
        <v>12.4</v>
      </c>
      <c r="DA26" s="636"/>
      <c r="DB26" s="636"/>
      <c r="DC26" s="637"/>
      <c r="DD26" s="627">
        <v>207387217</v>
      </c>
      <c r="DE26" s="622"/>
      <c r="DF26" s="622"/>
      <c r="DG26" s="622"/>
      <c r="DH26" s="622"/>
      <c r="DI26" s="622"/>
      <c r="DJ26" s="622"/>
      <c r="DK26" s="623"/>
      <c r="DL26" s="627" t="s">
        <v>237</v>
      </c>
      <c r="DM26" s="622"/>
      <c r="DN26" s="622"/>
      <c r="DO26" s="622"/>
      <c r="DP26" s="622"/>
      <c r="DQ26" s="622"/>
      <c r="DR26" s="622"/>
      <c r="DS26" s="622"/>
      <c r="DT26" s="622"/>
      <c r="DU26" s="622"/>
      <c r="DV26" s="623"/>
      <c r="DW26" s="624" t="s">
        <v>133</v>
      </c>
      <c r="DX26" s="636"/>
      <c r="DY26" s="636"/>
      <c r="DZ26" s="636"/>
      <c r="EA26" s="636"/>
      <c r="EB26" s="636"/>
      <c r="EC26" s="648"/>
    </row>
    <row r="27" spans="2:133" ht="11.25" customHeight="1" x14ac:dyDescent="0.15">
      <c r="B27" s="618" t="s">
        <v>301</v>
      </c>
      <c r="C27" s="619"/>
      <c r="D27" s="619"/>
      <c r="E27" s="619"/>
      <c r="F27" s="619"/>
      <c r="G27" s="619"/>
      <c r="H27" s="619"/>
      <c r="I27" s="619"/>
      <c r="J27" s="619"/>
      <c r="K27" s="619"/>
      <c r="L27" s="619"/>
      <c r="M27" s="619"/>
      <c r="N27" s="619"/>
      <c r="O27" s="619"/>
      <c r="P27" s="619"/>
      <c r="Q27" s="620"/>
      <c r="R27" s="621">
        <v>27849982</v>
      </c>
      <c r="S27" s="622"/>
      <c r="T27" s="622"/>
      <c r="U27" s="622"/>
      <c r="V27" s="622"/>
      <c r="W27" s="622"/>
      <c r="X27" s="622"/>
      <c r="Y27" s="623"/>
      <c r="Z27" s="659">
        <v>1.3</v>
      </c>
      <c r="AA27" s="659"/>
      <c r="AB27" s="659"/>
      <c r="AC27" s="659"/>
      <c r="AD27" s="660" t="s">
        <v>237</v>
      </c>
      <c r="AE27" s="660"/>
      <c r="AF27" s="660"/>
      <c r="AG27" s="660"/>
      <c r="AH27" s="660"/>
      <c r="AI27" s="660"/>
      <c r="AJ27" s="660"/>
      <c r="AK27" s="660"/>
      <c r="AL27" s="624" t="s">
        <v>237</v>
      </c>
      <c r="AM27" s="625"/>
      <c r="AN27" s="625"/>
      <c r="AO27" s="661"/>
      <c r="AP27" s="618" t="s">
        <v>302</v>
      </c>
      <c r="AQ27" s="619"/>
      <c r="AR27" s="619"/>
      <c r="AS27" s="619"/>
      <c r="AT27" s="619"/>
      <c r="AU27" s="619"/>
      <c r="AV27" s="619"/>
      <c r="AW27" s="619"/>
      <c r="AX27" s="619"/>
      <c r="AY27" s="619"/>
      <c r="AZ27" s="619"/>
      <c r="BA27" s="619"/>
      <c r="BB27" s="619"/>
      <c r="BC27" s="619"/>
      <c r="BD27" s="619"/>
      <c r="BE27" s="619"/>
      <c r="BF27" s="620"/>
      <c r="BG27" s="621">
        <v>867276496</v>
      </c>
      <c r="BH27" s="622"/>
      <c r="BI27" s="622"/>
      <c r="BJ27" s="622"/>
      <c r="BK27" s="622"/>
      <c r="BL27" s="622"/>
      <c r="BM27" s="622"/>
      <c r="BN27" s="623"/>
      <c r="BO27" s="659">
        <v>100</v>
      </c>
      <c r="BP27" s="659"/>
      <c r="BQ27" s="659"/>
      <c r="BR27" s="659"/>
      <c r="BS27" s="660">
        <v>9112053</v>
      </c>
      <c r="BT27" s="660"/>
      <c r="BU27" s="660"/>
      <c r="BV27" s="660"/>
      <c r="BW27" s="660"/>
      <c r="BX27" s="660"/>
      <c r="BY27" s="660"/>
      <c r="BZ27" s="660"/>
      <c r="CA27" s="660"/>
      <c r="CB27" s="700"/>
      <c r="CD27" s="618" t="s">
        <v>303</v>
      </c>
      <c r="CE27" s="619"/>
      <c r="CF27" s="619"/>
      <c r="CG27" s="619"/>
      <c r="CH27" s="619"/>
      <c r="CI27" s="619"/>
      <c r="CJ27" s="619"/>
      <c r="CK27" s="619"/>
      <c r="CL27" s="619"/>
      <c r="CM27" s="619"/>
      <c r="CN27" s="619"/>
      <c r="CO27" s="619"/>
      <c r="CP27" s="619"/>
      <c r="CQ27" s="620"/>
      <c r="CR27" s="621">
        <v>568467220</v>
      </c>
      <c r="CS27" s="634"/>
      <c r="CT27" s="634"/>
      <c r="CU27" s="634"/>
      <c r="CV27" s="634"/>
      <c r="CW27" s="634"/>
      <c r="CX27" s="634"/>
      <c r="CY27" s="635"/>
      <c r="CZ27" s="624">
        <v>27.4</v>
      </c>
      <c r="DA27" s="636"/>
      <c r="DB27" s="636"/>
      <c r="DC27" s="637"/>
      <c r="DD27" s="627">
        <v>197222066</v>
      </c>
      <c r="DE27" s="634"/>
      <c r="DF27" s="634"/>
      <c r="DG27" s="634"/>
      <c r="DH27" s="634"/>
      <c r="DI27" s="634"/>
      <c r="DJ27" s="634"/>
      <c r="DK27" s="635"/>
      <c r="DL27" s="627">
        <v>188734313</v>
      </c>
      <c r="DM27" s="634"/>
      <c r="DN27" s="634"/>
      <c r="DO27" s="634"/>
      <c r="DP27" s="634"/>
      <c r="DQ27" s="634"/>
      <c r="DR27" s="634"/>
      <c r="DS27" s="634"/>
      <c r="DT27" s="634"/>
      <c r="DU27" s="634"/>
      <c r="DV27" s="635"/>
      <c r="DW27" s="624">
        <v>18.5</v>
      </c>
      <c r="DX27" s="636"/>
      <c r="DY27" s="636"/>
      <c r="DZ27" s="636"/>
      <c r="EA27" s="636"/>
      <c r="EB27" s="636"/>
      <c r="EC27" s="648"/>
    </row>
    <row r="28" spans="2:133" ht="11.25" customHeight="1" x14ac:dyDescent="0.15">
      <c r="B28" s="618" t="s">
        <v>304</v>
      </c>
      <c r="C28" s="619"/>
      <c r="D28" s="619"/>
      <c r="E28" s="619"/>
      <c r="F28" s="619"/>
      <c r="G28" s="619"/>
      <c r="H28" s="619"/>
      <c r="I28" s="619"/>
      <c r="J28" s="619"/>
      <c r="K28" s="619"/>
      <c r="L28" s="619"/>
      <c r="M28" s="619"/>
      <c r="N28" s="619"/>
      <c r="O28" s="619"/>
      <c r="P28" s="619"/>
      <c r="Q28" s="620"/>
      <c r="R28" s="621">
        <v>31878761</v>
      </c>
      <c r="S28" s="622"/>
      <c r="T28" s="622"/>
      <c r="U28" s="622"/>
      <c r="V28" s="622"/>
      <c r="W28" s="622"/>
      <c r="X28" s="622"/>
      <c r="Y28" s="623"/>
      <c r="Z28" s="659">
        <v>1.5</v>
      </c>
      <c r="AA28" s="659"/>
      <c r="AB28" s="659"/>
      <c r="AC28" s="659"/>
      <c r="AD28" s="660" t="s">
        <v>133</v>
      </c>
      <c r="AE28" s="660"/>
      <c r="AF28" s="660"/>
      <c r="AG28" s="660"/>
      <c r="AH28" s="660"/>
      <c r="AI28" s="660"/>
      <c r="AJ28" s="660"/>
      <c r="AK28" s="660"/>
      <c r="AL28" s="624" t="s">
        <v>133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305</v>
      </c>
      <c r="CE28" s="619"/>
      <c r="CF28" s="619"/>
      <c r="CG28" s="619"/>
      <c r="CH28" s="619"/>
      <c r="CI28" s="619"/>
      <c r="CJ28" s="619"/>
      <c r="CK28" s="619"/>
      <c r="CL28" s="619"/>
      <c r="CM28" s="619"/>
      <c r="CN28" s="619"/>
      <c r="CO28" s="619"/>
      <c r="CP28" s="619"/>
      <c r="CQ28" s="620"/>
      <c r="CR28" s="621">
        <v>218876279</v>
      </c>
      <c r="CS28" s="622"/>
      <c r="CT28" s="622"/>
      <c r="CU28" s="622"/>
      <c r="CV28" s="622"/>
      <c r="CW28" s="622"/>
      <c r="CX28" s="622"/>
      <c r="CY28" s="623"/>
      <c r="CZ28" s="624">
        <v>10.6</v>
      </c>
      <c r="DA28" s="636"/>
      <c r="DB28" s="636"/>
      <c r="DC28" s="637"/>
      <c r="DD28" s="627">
        <v>174821666</v>
      </c>
      <c r="DE28" s="622"/>
      <c r="DF28" s="622"/>
      <c r="DG28" s="622"/>
      <c r="DH28" s="622"/>
      <c r="DI28" s="622"/>
      <c r="DJ28" s="622"/>
      <c r="DK28" s="623"/>
      <c r="DL28" s="627">
        <v>171008677</v>
      </c>
      <c r="DM28" s="622"/>
      <c r="DN28" s="622"/>
      <c r="DO28" s="622"/>
      <c r="DP28" s="622"/>
      <c r="DQ28" s="622"/>
      <c r="DR28" s="622"/>
      <c r="DS28" s="622"/>
      <c r="DT28" s="622"/>
      <c r="DU28" s="622"/>
      <c r="DV28" s="623"/>
      <c r="DW28" s="624">
        <v>16.8</v>
      </c>
      <c r="DX28" s="636"/>
      <c r="DY28" s="636"/>
      <c r="DZ28" s="636"/>
      <c r="EA28" s="636"/>
      <c r="EB28" s="636"/>
      <c r="EC28" s="648"/>
    </row>
    <row r="29" spans="2:133" ht="11.25" customHeight="1" x14ac:dyDescent="0.15">
      <c r="B29" s="618" t="s">
        <v>306</v>
      </c>
      <c r="C29" s="619"/>
      <c r="D29" s="619"/>
      <c r="E29" s="619"/>
      <c r="F29" s="619"/>
      <c r="G29" s="619"/>
      <c r="H29" s="619"/>
      <c r="I29" s="619"/>
      <c r="J29" s="619"/>
      <c r="K29" s="619"/>
      <c r="L29" s="619"/>
      <c r="M29" s="619"/>
      <c r="N29" s="619"/>
      <c r="O29" s="619"/>
      <c r="P29" s="619"/>
      <c r="Q29" s="620"/>
      <c r="R29" s="621">
        <v>8662061</v>
      </c>
      <c r="S29" s="622"/>
      <c r="T29" s="622"/>
      <c r="U29" s="622"/>
      <c r="V29" s="622"/>
      <c r="W29" s="622"/>
      <c r="X29" s="622"/>
      <c r="Y29" s="623"/>
      <c r="Z29" s="659">
        <v>0.4</v>
      </c>
      <c r="AA29" s="659"/>
      <c r="AB29" s="659"/>
      <c r="AC29" s="659"/>
      <c r="AD29" s="660" t="s">
        <v>237</v>
      </c>
      <c r="AE29" s="660"/>
      <c r="AF29" s="660"/>
      <c r="AG29" s="660"/>
      <c r="AH29" s="660"/>
      <c r="AI29" s="660"/>
      <c r="AJ29" s="660"/>
      <c r="AK29" s="660"/>
      <c r="AL29" s="624" t="s">
        <v>133</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307</v>
      </c>
      <c r="CE29" s="641"/>
      <c r="CF29" s="618" t="s">
        <v>72</v>
      </c>
      <c r="CG29" s="619"/>
      <c r="CH29" s="619"/>
      <c r="CI29" s="619"/>
      <c r="CJ29" s="619"/>
      <c r="CK29" s="619"/>
      <c r="CL29" s="619"/>
      <c r="CM29" s="619"/>
      <c r="CN29" s="619"/>
      <c r="CO29" s="619"/>
      <c r="CP29" s="619"/>
      <c r="CQ29" s="620"/>
      <c r="CR29" s="621">
        <v>218823994</v>
      </c>
      <c r="CS29" s="634"/>
      <c r="CT29" s="634"/>
      <c r="CU29" s="634"/>
      <c r="CV29" s="634"/>
      <c r="CW29" s="634"/>
      <c r="CX29" s="634"/>
      <c r="CY29" s="635"/>
      <c r="CZ29" s="624">
        <v>10.6</v>
      </c>
      <c r="DA29" s="636"/>
      <c r="DB29" s="636"/>
      <c r="DC29" s="637"/>
      <c r="DD29" s="627">
        <v>174769381</v>
      </c>
      <c r="DE29" s="634"/>
      <c r="DF29" s="634"/>
      <c r="DG29" s="634"/>
      <c r="DH29" s="634"/>
      <c r="DI29" s="634"/>
      <c r="DJ29" s="634"/>
      <c r="DK29" s="635"/>
      <c r="DL29" s="627">
        <v>170956392</v>
      </c>
      <c r="DM29" s="634"/>
      <c r="DN29" s="634"/>
      <c r="DO29" s="634"/>
      <c r="DP29" s="634"/>
      <c r="DQ29" s="634"/>
      <c r="DR29" s="634"/>
      <c r="DS29" s="634"/>
      <c r="DT29" s="634"/>
      <c r="DU29" s="634"/>
      <c r="DV29" s="635"/>
      <c r="DW29" s="624">
        <v>16.7</v>
      </c>
      <c r="DX29" s="636"/>
      <c r="DY29" s="636"/>
      <c r="DZ29" s="636"/>
      <c r="EA29" s="636"/>
      <c r="EB29" s="636"/>
      <c r="EC29" s="648"/>
    </row>
    <row r="30" spans="2:133" ht="11.25" customHeight="1" x14ac:dyDescent="0.15">
      <c r="B30" s="618" t="s">
        <v>308</v>
      </c>
      <c r="C30" s="619"/>
      <c r="D30" s="619"/>
      <c r="E30" s="619"/>
      <c r="F30" s="619"/>
      <c r="G30" s="619"/>
      <c r="H30" s="619"/>
      <c r="I30" s="619"/>
      <c r="J30" s="619"/>
      <c r="K30" s="619"/>
      <c r="L30" s="619"/>
      <c r="M30" s="619"/>
      <c r="N30" s="619"/>
      <c r="O30" s="619"/>
      <c r="P30" s="619"/>
      <c r="Q30" s="620"/>
      <c r="R30" s="621">
        <v>465663425</v>
      </c>
      <c r="S30" s="622"/>
      <c r="T30" s="622"/>
      <c r="U30" s="622"/>
      <c r="V30" s="622"/>
      <c r="W30" s="622"/>
      <c r="X30" s="622"/>
      <c r="Y30" s="623"/>
      <c r="Z30" s="659">
        <v>22.1</v>
      </c>
      <c r="AA30" s="659"/>
      <c r="AB30" s="659"/>
      <c r="AC30" s="659"/>
      <c r="AD30" s="660" t="s">
        <v>133</v>
      </c>
      <c r="AE30" s="660"/>
      <c r="AF30" s="660"/>
      <c r="AG30" s="660"/>
      <c r="AH30" s="660"/>
      <c r="AI30" s="660"/>
      <c r="AJ30" s="660"/>
      <c r="AK30" s="660"/>
      <c r="AL30" s="624" t="s">
        <v>237</v>
      </c>
      <c r="AM30" s="625"/>
      <c r="AN30" s="625"/>
      <c r="AO30" s="661"/>
      <c r="AP30" s="673" t="s">
        <v>225</v>
      </c>
      <c r="AQ30" s="674"/>
      <c r="AR30" s="674"/>
      <c r="AS30" s="674"/>
      <c r="AT30" s="674"/>
      <c r="AU30" s="674"/>
      <c r="AV30" s="674"/>
      <c r="AW30" s="674"/>
      <c r="AX30" s="674"/>
      <c r="AY30" s="674"/>
      <c r="AZ30" s="674"/>
      <c r="BA30" s="674"/>
      <c r="BB30" s="674"/>
      <c r="BC30" s="674"/>
      <c r="BD30" s="674"/>
      <c r="BE30" s="674"/>
      <c r="BF30" s="675"/>
      <c r="BG30" s="673" t="s">
        <v>309</v>
      </c>
      <c r="BH30" s="691"/>
      <c r="BI30" s="691"/>
      <c r="BJ30" s="691"/>
      <c r="BK30" s="691"/>
      <c r="BL30" s="691"/>
      <c r="BM30" s="691"/>
      <c r="BN30" s="691"/>
      <c r="BO30" s="691"/>
      <c r="BP30" s="691"/>
      <c r="BQ30" s="692"/>
      <c r="BR30" s="673" t="s">
        <v>310</v>
      </c>
      <c r="BS30" s="691"/>
      <c r="BT30" s="691"/>
      <c r="BU30" s="691"/>
      <c r="BV30" s="691"/>
      <c r="BW30" s="691"/>
      <c r="BX30" s="691"/>
      <c r="BY30" s="691"/>
      <c r="BZ30" s="691"/>
      <c r="CA30" s="691"/>
      <c r="CB30" s="692"/>
      <c r="CD30" s="642"/>
      <c r="CE30" s="643"/>
      <c r="CF30" s="618" t="s">
        <v>311</v>
      </c>
      <c r="CG30" s="619"/>
      <c r="CH30" s="619"/>
      <c r="CI30" s="619"/>
      <c r="CJ30" s="619"/>
      <c r="CK30" s="619"/>
      <c r="CL30" s="619"/>
      <c r="CM30" s="619"/>
      <c r="CN30" s="619"/>
      <c r="CO30" s="619"/>
      <c r="CP30" s="619"/>
      <c r="CQ30" s="620"/>
      <c r="CR30" s="621">
        <v>195915765</v>
      </c>
      <c r="CS30" s="622"/>
      <c r="CT30" s="622"/>
      <c r="CU30" s="622"/>
      <c r="CV30" s="622"/>
      <c r="CW30" s="622"/>
      <c r="CX30" s="622"/>
      <c r="CY30" s="623"/>
      <c r="CZ30" s="624">
        <v>9.5</v>
      </c>
      <c r="DA30" s="636"/>
      <c r="DB30" s="636"/>
      <c r="DC30" s="637"/>
      <c r="DD30" s="627">
        <v>156478393</v>
      </c>
      <c r="DE30" s="622"/>
      <c r="DF30" s="622"/>
      <c r="DG30" s="622"/>
      <c r="DH30" s="622"/>
      <c r="DI30" s="622"/>
      <c r="DJ30" s="622"/>
      <c r="DK30" s="623"/>
      <c r="DL30" s="627">
        <v>153038806</v>
      </c>
      <c r="DM30" s="622"/>
      <c r="DN30" s="622"/>
      <c r="DO30" s="622"/>
      <c r="DP30" s="622"/>
      <c r="DQ30" s="622"/>
      <c r="DR30" s="622"/>
      <c r="DS30" s="622"/>
      <c r="DT30" s="622"/>
      <c r="DU30" s="622"/>
      <c r="DV30" s="623"/>
      <c r="DW30" s="624">
        <v>15</v>
      </c>
      <c r="DX30" s="636"/>
      <c r="DY30" s="636"/>
      <c r="DZ30" s="636"/>
      <c r="EA30" s="636"/>
      <c r="EB30" s="636"/>
      <c r="EC30" s="648"/>
    </row>
    <row r="31" spans="2:133" ht="11.25" customHeight="1" x14ac:dyDescent="0.15">
      <c r="B31" s="688" t="s">
        <v>312</v>
      </c>
      <c r="C31" s="689"/>
      <c r="D31" s="689"/>
      <c r="E31" s="689"/>
      <c r="F31" s="689"/>
      <c r="G31" s="689"/>
      <c r="H31" s="689"/>
      <c r="I31" s="689"/>
      <c r="J31" s="689"/>
      <c r="K31" s="689"/>
      <c r="L31" s="689"/>
      <c r="M31" s="689"/>
      <c r="N31" s="689"/>
      <c r="O31" s="689"/>
      <c r="P31" s="689"/>
      <c r="Q31" s="690"/>
      <c r="R31" s="621">
        <v>499538</v>
      </c>
      <c r="S31" s="622"/>
      <c r="T31" s="622"/>
      <c r="U31" s="622"/>
      <c r="V31" s="622"/>
      <c r="W31" s="622"/>
      <c r="X31" s="622"/>
      <c r="Y31" s="623"/>
      <c r="Z31" s="659">
        <v>0</v>
      </c>
      <c r="AA31" s="659"/>
      <c r="AB31" s="659"/>
      <c r="AC31" s="659"/>
      <c r="AD31" s="660">
        <v>499538</v>
      </c>
      <c r="AE31" s="660"/>
      <c r="AF31" s="660"/>
      <c r="AG31" s="660"/>
      <c r="AH31" s="660"/>
      <c r="AI31" s="660"/>
      <c r="AJ31" s="660"/>
      <c r="AK31" s="660"/>
      <c r="AL31" s="624">
        <v>0.1</v>
      </c>
      <c r="AM31" s="625"/>
      <c r="AN31" s="625"/>
      <c r="AO31" s="661"/>
      <c r="AP31" s="693" t="s">
        <v>313</v>
      </c>
      <c r="AQ31" s="694"/>
      <c r="AR31" s="694"/>
      <c r="AS31" s="694"/>
      <c r="AT31" s="695" t="s">
        <v>314</v>
      </c>
      <c r="AU31" s="218"/>
      <c r="AV31" s="218"/>
      <c r="AW31" s="218"/>
      <c r="AX31" s="679" t="s">
        <v>191</v>
      </c>
      <c r="AY31" s="680"/>
      <c r="AZ31" s="680"/>
      <c r="BA31" s="680"/>
      <c r="BB31" s="680"/>
      <c r="BC31" s="680"/>
      <c r="BD31" s="680"/>
      <c r="BE31" s="680"/>
      <c r="BF31" s="681"/>
      <c r="BG31" s="683">
        <v>99.6</v>
      </c>
      <c r="BH31" s="684"/>
      <c r="BI31" s="684"/>
      <c r="BJ31" s="684"/>
      <c r="BK31" s="684"/>
      <c r="BL31" s="684"/>
      <c r="BM31" s="685">
        <v>99.3</v>
      </c>
      <c r="BN31" s="684"/>
      <c r="BO31" s="684"/>
      <c r="BP31" s="684"/>
      <c r="BQ31" s="686"/>
      <c r="BR31" s="683">
        <v>99.6</v>
      </c>
      <c r="BS31" s="684"/>
      <c r="BT31" s="684"/>
      <c r="BU31" s="684"/>
      <c r="BV31" s="684"/>
      <c r="BW31" s="684"/>
      <c r="BX31" s="685">
        <v>99.3</v>
      </c>
      <c r="BY31" s="684"/>
      <c r="BZ31" s="684"/>
      <c r="CA31" s="684"/>
      <c r="CB31" s="686"/>
      <c r="CD31" s="642"/>
      <c r="CE31" s="643"/>
      <c r="CF31" s="618" t="s">
        <v>315</v>
      </c>
      <c r="CG31" s="619"/>
      <c r="CH31" s="619"/>
      <c r="CI31" s="619"/>
      <c r="CJ31" s="619"/>
      <c r="CK31" s="619"/>
      <c r="CL31" s="619"/>
      <c r="CM31" s="619"/>
      <c r="CN31" s="619"/>
      <c r="CO31" s="619"/>
      <c r="CP31" s="619"/>
      <c r="CQ31" s="620"/>
      <c r="CR31" s="621">
        <v>22908229</v>
      </c>
      <c r="CS31" s="634"/>
      <c r="CT31" s="634"/>
      <c r="CU31" s="634"/>
      <c r="CV31" s="634"/>
      <c r="CW31" s="634"/>
      <c r="CX31" s="634"/>
      <c r="CY31" s="635"/>
      <c r="CZ31" s="624">
        <v>1.1000000000000001</v>
      </c>
      <c r="DA31" s="636"/>
      <c r="DB31" s="636"/>
      <c r="DC31" s="637"/>
      <c r="DD31" s="627">
        <v>18290988</v>
      </c>
      <c r="DE31" s="634"/>
      <c r="DF31" s="634"/>
      <c r="DG31" s="634"/>
      <c r="DH31" s="634"/>
      <c r="DI31" s="634"/>
      <c r="DJ31" s="634"/>
      <c r="DK31" s="635"/>
      <c r="DL31" s="627">
        <v>17917586</v>
      </c>
      <c r="DM31" s="634"/>
      <c r="DN31" s="634"/>
      <c r="DO31" s="634"/>
      <c r="DP31" s="634"/>
      <c r="DQ31" s="634"/>
      <c r="DR31" s="634"/>
      <c r="DS31" s="634"/>
      <c r="DT31" s="634"/>
      <c r="DU31" s="634"/>
      <c r="DV31" s="635"/>
      <c r="DW31" s="624">
        <v>1.8</v>
      </c>
      <c r="DX31" s="636"/>
      <c r="DY31" s="636"/>
      <c r="DZ31" s="636"/>
      <c r="EA31" s="636"/>
      <c r="EB31" s="636"/>
      <c r="EC31" s="648"/>
    </row>
    <row r="32" spans="2:133" ht="11.25" customHeight="1" x14ac:dyDescent="0.15">
      <c r="B32" s="618" t="s">
        <v>316</v>
      </c>
      <c r="C32" s="619"/>
      <c r="D32" s="619"/>
      <c r="E32" s="619"/>
      <c r="F32" s="619"/>
      <c r="G32" s="619"/>
      <c r="H32" s="619"/>
      <c r="I32" s="619"/>
      <c r="J32" s="619"/>
      <c r="K32" s="619"/>
      <c r="L32" s="619"/>
      <c r="M32" s="619"/>
      <c r="N32" s="619"/>
      <c r="O32" s="619"/>
      <c r="P32" s="619"/>
      <c r="Q32" s="620"/>
      <c r="R32" s="621">
        <v>103556594</v>
      </c>
      <c r="S32" s="622"/>
      <c r="T32" s="622"/>
      <c r="U32" s="622"/>
      <c r="V32" s="622"/>
      <c r="W32" s="622"/>
      <c r="X32" s="622"/>
      <c r="Y32" s="623"/>
      <c r="Z32" s="659">
        <v>4.9000000000000004</v>
      </c>
      <c r="AA32" s="659"/>
      <c r="AB32" s="659"/>
      <c r="AC32" s="659"/>
      <c r="AD32" s="660" t="s">
        <v>133</v>
      </c>
      <c r="AE32" s="660"/>
      <c r="AF32" s="660"/>
      <c r="AG32" s="660"/>
      <c r="AH32" s="660"/>
      <c r="AI32" s="660"/>
      <c r="AJ32" s="660"/>
      <c r="AK32" s="660"/>
      <c r="AL32" s="624" t="s">
        <v>237</v>
      </c>
      <c r="AM32" s="625"/>
      <c r="AN32" s="625"/>
      <c r="AO32" s="661"/>
      <c r="AP32" s="662"/>
      <c r="AQ32" s="663"/>
      <c r="AR32" s="663"/>
      <c r="AS32" s="663"/>
      <c r="AT32" s="696"/>
      <c r="AU32" s="214" t="s">
        <v>317</v>
      </c>
      <c r="AX32" s="618" t="s">
        <v>318</v>
      </c>
      <c r="AY32" s="619"/>
      <c r="AZ32" s="619"/>
      <c r="BA32" s="619"/>
      <c r="BB32" s="619"/>
      <c r="BC32" s="619"/>
      <c r="BD32" s="619"/>
      <c r="BE32" s="619"/>
      <c r="BF32" s="620"/>
      <c r="BG32" s="687">
        <v>99.5</v>
      </c>
      <c r="BH32" s="634"/>
      <c r="BI32" s="634"/>
      <c r="BJ32" s="634"/>
      <c r="BK32" s="634"/>
      <c r="BL32" s="634"/>
      <c r="BM32" s="625">
        <v>99</v>
      </c>
      <c r="BN32" s="634"/>
      <c r="BO32" s="634"/>
      <c r="BP32" s="634"/>
      <c r="BQ32" s="657"/>
      <c r="BR32" s="687">
        <v>99.5</v>
      </c>
      <c r="BS32" s="634"/>
      <c r="BT32" s="634"/>
      <c r="BU32" s="634"/>
      <c r="BV32" s="634"/>
      <c r="BW32" s="634"/>
      <c r="BX32" s="625">
        <v>99</v>
      </c>
      <c r="BY32" s="634"/>
      <c r="BZ32" s="634"/>
      <c r="CA32" s="634"/>
      <c r="CB32" s="657"/>
      <c r="CD32" s="644"/>
      <c r="CE32" s="645"/>
      <c r="CF32" s="618" t="s">
        <v>319</v>
      </c>
      <c r="CG32" s="619"/>
      <c r="CH32" s="619"/>
      <c r="CI32" s="619"/>
      <c r="CJ32" s="619"/>
      <c r="CK32" s="619"/>
      <c r="CL32" s="619"/>
      <c r="CM32" s="619"/>
      <c r="CN32" s="619"/>
      <c r="CO32" s="619"/>
      <c r="CP32" s="619"/>
      <c r="CQ32" s="620"/>
      <c r="CR32" s="621">
        <v>52285</v>
      </c>
      <c r="CS32" s="622"/>
      <c r="CT32" s="622"/>
      <c r="CU32" s="622"/>
      <c r="CV32" s="622"/>
      <c r="CW32" s="622"/>
      <c r="CX32" s="622"/>
      <c r="CY32" s="623"/>
      <c r="CZ32" s="624">
        <v>0</v>
      </c>
      <c r="DA32" s="636"/>
      <c r="DB32" s="636"/>
      <c r="DC32" s="637"/>
      <c r="DD32" s="627">
        <v>52285</v>
      </c>
      <c r="DE32" s="622"/>
      <c r="DF32" s="622"/>
      <c r="DG32" s="622"/>
      <c r="DH32" s="622"/>
      <c r="DI32" s="622"/>
      <c r="DJ32" s="622"/>
      <c r="DK32" s="623"/>
      <c r="DL32" s="627">
        <v>52285</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320</v>
      </c>
      <c r="C33" s="619"/>
      <c r="D33" s="619"/>
      <c r="E33" s="619"/>
      <c r="F33" s="619"/>
      <c r="G33" s="619"/>
      <c r="H33" s="619"/>
      <c r="I33" s="619"/>
      <c r="J33" s="619"/>
      <c r="K33" s="619"/>
      <c r="L33" s="619"/>
      <c r="M33" s="619"/>
      <c r="N33" s="619"/>
      <c r="O33" s="619"/>
      <c r="P33" s="619"/>
      <c r="Q33" s="620"/>
      <c r="R33" s="621">
        <v>43306765</v>
      </c>
      <c r="S33" s="622"/>
      <c r="T33" s="622"/>
      <c r="U33" s="622"/>
      <c r="V33" s="622"/>
      <c r="W33" s="622"/>
      <c r="X33" s="622"/>
      <c r="Y33" s="623"/>
      <c r="Z33" s="659">
        <v>2.1</v>
      </c>
      <c r="AA33" s="659"/>
      <c r="AB33" s="659"/>
      <c r="AC33" s="659"/>
      <c r="AD33" s="660">
        <v>1347333</v>
      </c>
      <c r="AE33" s="660"/>
      <c r="AF33" s="660"/>
      <c r="AG33" s="660"/>
      <c r="AH33" s="660"/>
      <c r="AI33" s="660"/>
      <c r="AJ33" s="660"/>
      <c r="AK33" s="660"/>
      <c r="AL33" s="624">
        <v>0.1</v>
      </c>
      <c r="AM33" s="625"/>
      <c r="AN33" s="625"/>
      <c r="AO33" s="661"/>
      <c r="AP33" s="664"/>
      <c r="AQ33" s="665"/>
      <c r="AR33" s="665"/>
      <c r="AS33" s="665"/>
      <c r="AT33" s="697"/>
      <c r="AU33" s="219"/>
      <c r="AV33" s="219"/>
      <c r="AW33" s="219"/>
      <c r="AX33" s="602" t="s">
        <v>321</v>
      </c>
      <c r="AY33" s="603"/>
      <c r="AZ33" s="603"/>
      <c r="BA33" s="603"/>
      <c r="BB33" s="603"/>
      <c r="BC33" s="603"/>
      <c r="BD33" s="603"/>
      <c r="BE33" s="603"/>
      <c r="BF33" s="604"/>
      <c r="BG33" s="682">
        <v>99.8</v>
      </c>
      <c r="BH33" s="606"/>
      <c r="BI33" s="606"/>
      <c r="BJ33" s="606"/>
      <c r="BK33" s="606"/>
      <c r="BL33" s="606"/>
      <c r="BM33" s="652">
        <v>99.7</v>
      </c>
      <c r="BN33" s="606"/>
      <c r="BO33" s="606"/>
      <c r="BP33" s="606"/>
      <c r="BQ33" s="669"/>
      <c r="BR33" s="682">
        <v>99.8</v>
      </c>
      <c r="BS33" s="606"/>
      <c r="BT33" s="606"/>
      <c r="BU33" s="606"/>
      <c r="BV33" s="606"/>
      <c r="BW33" s="606"/>
      <c r="BX33" s="652">
        <v>99.6</v>
      </c>
      <c r="BY33" s="606"/>
      <c r="BZ33" s="606"/>
      <c r="CA33" s="606"/>
      <c r="CB33" s="669"/>
      <c r="CD33" s="618" t="s">
        <v>322</v>
      </c>
      <c r="CE33" s="619"/>
      <c r="CF33" s="619"/>
      <c r="CG33" s="619"/>
      <c r="CH33" s="619"/>
      <c r="CI33" s="619"/>
      <c r="CJ33" s="619"/>
      <c r="CK33" s="619"/>
      <c r="CL33" s="619"/>
      <c r="CM33" s="619"/>
      <c r="CN33" s="619"/>
      <c r="CO33" s="619"/>
      <c r="CP33" s="619"/>
      <c r="CQ33" s="620"/>
      <c r="CR33" s="621">
        <v>712082666</v>
      </c>
      <c r="CS33" s="634"/>
      <c r="CT33" s="634"/>
      <c r="CU33" s="634"/>
      <c r="CV33" s="634"/>
      <c r="CW33" s="634"/>
      <c r="CX33" s="634"/>
      <c r="CY33" s="635"/>
      <c r="CZ33" s="624">
        <v>34.4</v>
      </c>
      <c r="DA33" s="636"/>
      <c r="DB33" s="636"/>
      <c r="DC33" s="637"/>
      <c r="DD33" s="627">
        <v>395114571</v>
      </c>
      <c r="DE33" s="634"/>
      <c r="DF33" s="634"/>
      <c r="DG33" s="634"/>
      <c r="DH33" s="634"/>
      <c r="DI33" s="634"/>
      <c r="DJ33" s="634"/>
      <c r="DK33" s="635"/>
      <c r="DL33" s="627">
        <v>331753747</v>
      </c>
      <c r="DM33" s="634"/>
      <c r="DN33" s="634"/>
      <c r="DO33" s="634"/>
      <c r="DP33" s="634"/>
      <c r="DQ33" s="634"/>
      <c r="DR33" s="634"/>
      <c r="DS33" s="634"/>
      <c r="DT33" s="634"/>
      <c r="DU33" s="634"/>
      <c r="DV33" s="635"/>
      <c r="DW33" s="624">
        <v>32.5</v>
      </c>
      <c r="DX33" s="636"/>
      <c r="DY33" s="636"/>
      <c r="DZ33" s="636"/>
      <c r="EA33" s="636"/>
      <c r="EB33" s="636"/>
      <c r="EC33" s="648"/>
    </row>
    <row r="34" spans="2:133" ht="11.25" customHeight="1" x14ac:dyDescent="0.15">
      <c r="B34" s="618" t="s">
        <v>323</v>
      </c>
      <c r="C34" s="619"/>
      <c r="D34" s="619"/>
      <c r="E34" s="619"/>
      <c r="F34" s="619"/>
      <c r="G34" s="619"/>
      <c r="H34" s="619"/>
      <c r="I34" s="619"/>
      <c r="J34" s="619"/>
      <c r="K34" s="619"/>
      <c r="L34" s="619"/>
      <c r="M34" s="619"/>
      <c r="N34" s="619"/>
      <c r="O34" s="619"/>
      <c r="P34" s="619"/>
      <c r="Q34" s="620"/>
      <c r="R34" s="621">
        <v>730429</v>
      </c>
      <c r="S34" s="622"/>
      <c r="T34" s="622"/>
      <c r="U34" s="622"/>
      <c r="V34" s="622"/>
      <c r="W34" s="622"/>
      <c r="X34" s="622"/>
      <c r="Y34" s="623"/>
      <c r="Z34" s="659">
        <v>0</v>
      </c>
      <c r="AA34" s="659"/>
      <c r="AB34" s="659"/>
      <c r="AC34" s="659"/>
      <c r="AD34" s="660" t="s">
        <v>237</v>
      </c>
      <c r="AE34" s="660"/>
      <c r="AF34" s="660"/>
      <c r="AG34" s="660"/>
      <c r="AH34" s="660"/>
      <c r="AI34" s="660"/>
      <c r="AJ34" s="660"/>
      <c r="AK34" s="660"/>
      <c r="AL34" s="624" t="s">
        <v>237</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324</v>
      </c>
      <c r="CE34" s="619"/>
      <c r="CF34" s="619"/>
      <c r="CG34" s="619"/>
      <c r="CH34" s="619"/>
      <c r="CI34" s="619"/>
      <c r="CJ34" s="619"/>
      <c r="CK34" s="619"/>
      <c r="CL34" s="619"/>
      <c r="CM34" s="619"/>
      <c r="CN34" s="619"/>
      <c r="CO34" s="619"/>
      <c r="CP34" s="619"/>
      <c r="CQ34" s="620"/>
      <c r="CR34" s="621">
        <v>240272538</v>
      </c>
      <c r="CS34" s="622"/>
      <c r="CT34" s="622"/>
      <c r="CU34" s="622"/>
      <c r="CV34" s="622"/>
      <c r="CW34" s="622"/>
      <c r="CX34" s="622"/>
      <c r="CY34" s="623"/>
      <c r="CZ34" s="624">
        <v>11.6</v>
      </c>
      <c r="DA34" s="636"/>
      <c r="DB34" s="636"/>
      <c r="DC34" s="637"/>
      <c r="DD34" s="627">
        <v>140252523</v>
      </c>
      <c r="DE34" s="622"/>
      <c r="DF34" s="622"/>
      <c r="DG34" s="622"/>
      <c r="DH34" s="622"/>
      <c r="DI34" s="622"/>
      <c r="DJ34" s="622"/>
      <c r="DK34" s="623"/>
      <c r="DL34" s="627">
        <v>128323869</v>
      </c>
      <c r="DM34" s="622"/>
      <c r="DN34" s="622"/>
      <c r="DO34" s="622"/>
      <c r="DP34" s="622"/>
      <c r="DQ34" s="622"/>
      <c r="DR34" s="622"/>
      <c r="DS34" s="622"/>
      <c r="DT34" s="622"/>
      <c r="DU34" s="622"/>
      <c r="DV34" s="623"/>
      <c r="DW34" s="624">
        <v>12.6</v>
      </c>
      <c r="DX34" s="636"/>
      <c r="DY34" s="636"/>
      <c r="DZ34" s="636"/>
      <c r="EA34" s="636"/>
      <c r="EB34" s="636"/>
      <c r="EC34" s="648"/>
    </row>
    <row r="35" spans="2:133" ht="11.25" customHeight="1" x14ac:dyDescent="0.15">
      <c r="B35" s="618" t="s">
        <v>325</v>
      </c>
      <c r="C35" s="619"/>
      <c r="D35" s="619"/>
      <c r="E35" s="619"/>
      <c r="F35" s="619"/>
      <c r="G35" s="619"/>
      <c r="H35" s="619"/>
      <c r="I35" s="619"/>
      <c r="J35" s="619"/>
      <c r="K35" s="619"/>
      <c r="L35" s="619"/>
      <c r="M35" s="619"/>
      <c r="N35" s="619"/>
      <c r="O35" s="619"/>
      <c r="P35" s="619"/>
      <c r="Q35" s="620"/>
      <c r="R35" s="621">
        <v>41780809</v>
      </c>
      <c r="S35" s="622"/>
      <c r="T35" s="622"/>
      <c r="U35" s="622"/>
      <c r="V35" s="622"/>
      <c r="W35" s="622"/>
      <c r="X35" s="622"/>
      <c r="Y35" s="623"/>
      <c r="Z35" s="659">
        <v>2</v>
      </c>
      <c r="AA35" s="659"/>
      <c r="AB35" s="659"/>
      <c r="AC35" s="659"/>
      <c r="AD35" s="660" t="s">
        <v>133</v>
      </c>
      <c r="AE35" s="660"/>
      <c r="AF35" s="660"/>
      <c r="AG35" s="660"/>
      <c r="AH35" s="660"/>
      <c r="AI35" s="660"/>
      <c r="AJ35" s="660"/>
      <c r="AK35" s="660"/>
      <c r="AL35" s="624" t="s">
        <v>237</v>
      </c>
      <c r="AM35" s="625"/>
      <c r="AN35" s="625"/>
      <c r="AO35" s="661"/>
      <c r="AP35" s="222"/>
      <c r="AQ35" s="673" t="s">
        <v>326</v>
      </c>
      <c r="AR35" s="674"/>
      <c r="AS35" s="674"/>
      <c r="AT35" s="674"/>
      <c r="AU35" s="674"/>
      <c r="AV35" s="674"/>
      <c r="AW35" s="674"/>
      <c r="AX35" s="674"/>
      <c r="AY35" s="674"/>
      <c r="AZ35" s="674"/>
      <c r="BA35" s="674"/>
      <c r="BB35" s="674"/>
      <c r="BC35" s="674"/>
      <c r="BD35" s="674"/>
      <c r="BE35" s="674"/>
      <c r="BF35" s="675"/>
      <c r="BG35" s="673" t="s">
        <v>327</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328</v>
      </c>
      <c r="CE35" s="619"/>
      <c r="CF35" s="619"/>
      <c r="CG35" s="619"/>
      <c r="CH35" s="619"/>
      <c r="CI35" s="619"/>
      <c r="CJ35" s="619"/>
      <c r="CK35" s="619"/>
      <c r="CL35" s="619"/>
      <c r="CM35" s="619"/>
      <c r="CN35" s="619"/>
      <c r="CO35" s="619"/>
      <c r="CP35" s="619"/>
      <c r="CQ35" s="620"/>
      <c r="CR35" s="621">
        <v>13983252</v>
      </c>
      <c r="CS35" s="634"/>
      <c r="CT35" s="634"/>
      <c r="CU35" s="634"/>
      <c r="CV35" s="634"/>
      <c r="CW35" s="634"/>
      <c r="CX35" s="634"/>
      <c r="CY35" s="635"/>
      <c r="CZ35" s="624">
        <v>0.7</v>
      </c>
      <c r="DA35" s="636"/>
      <c r="DB35" s="636"/>
      <c r="DC35" s="637"/>
      <c r="DD35" s="627">
        <v>6933273</v>
      </c>
      <c r="DE35" s="634"/>
      <c r="DF35" s="634"/>
      <c r="DG35" s="634"/>
      <c r="DH35" s="634"/>
      <c r="DI35" s="634"/>
      <c r="DJ35" s="634"/>
      <c r="DK35" s="635"/>
      <c r="DL35" s="627">
        <v>6815288</v>
      </c>
      <c r="DM35" s="634"/>
      <c r="DN35" s="634"/>
      <c r="DO35" s="634"/>
      <c r="DP35" s="634"/>
      <c r="DQ35" s="634"/>
      <c r="DR35" s="634"/>
      <c r="DS35" s="634"/>
      <c r="DT35" s="634"/>
      <c r="DU35" s="634"/>
      <c r="DV35" s="635"/>
      <c r="DW35" s="624">
        <v>0.7</v>
      </c>
      <c r="DX35" s="636"/>
      <c r="DY35" s="636"/>
      <c r="DZ35" s="636"/>
      <c r="EA35" s="636"/>
      <c r="EB35" s="636"/>
      <c r="EC35" s="648"/>
    </row>
    <row r="36" spans="2:133" ht="11.25" customHeight="1" x14ac:dyDescent="0.15">
      <c r="B36" s="618" t="s">
        <v>329</v>
      </c>
      <c r="C36" s="619"/>
      <c r="D36" s="619"/>
      <c r="E36" s="619"/>
      <c r="F36" s="619"/>
      <c r="G36" s="619"/>
      <c r="H36" s="619"/>
      <c r="I36" s="619"/>
      <c r="J36" s="619"/>
      <c r="K36" s="619"/>
      <c r="L36" s="619"/>
      <c r="M36" s="619"/>
      <c r="N36" s="619"/>
      <c r="O36" s="619"/>
      <c r="P36" s="619"/>
      <c r="Q36" s="620"/>
      <c r="R36" s="621">
        <v>22025353</v>
      </c>
      <c r="S36" s="622"/>
      <c r="T36" s="622"/>
      <c r="U36" s="622"/>
      <c r="V36" s="622"/>
      <c r="W36" s="622"/>
      <c r="X36" s="622"/>
      <c r="Y36" s="623"/>
      <c r="Z36" s="659">
        <v>1</v>
      </c>
      <c r="AA36" s="659"/>
      <c r="AB36" s="659"/>
      <c r="AC36" s="659"/>
      <c r="AD36" s="660" t="s">
        <v>133</v>
      </c>
      <c r="AE36" s="660"/>
      <c r="AF36" s="660"/>
      <c r="AG36" s="660"/>
      <c r="AH36" s="660"/>
      <c r="AI36" s="660"/>
      <c r="AJ36" s="660"/>
      <c r="AK36" s="660"/>
      <c r="AL36" s="624" t="s">
        <v>237</v>
      </c>
      <c r="AM36" s="625"/>
      <c r="AN36" s="625"/>
      <c r="AO36" s="661"/>
      <c r="AP36" s="222"/>
      <c r="AQ36" s="670" t="s">
        <v>330</v>
      </c>
      <c r="AR36" s="671"/>
      <c r="AS36" s="671"/>
      <c r="AT36" s="671"/>
      <c r="AU36" s="671"/>
      <c r="AV36" s="671"/>
      <c r="AW36" s="671"/>
      <c r="AX36" s="671"/>
      <c r="AY36" s="672"/>
      <c r="AZ36" s="676">
        <v>190941890</v>
      </c>
      <c r="BA36" s="677"/>
      <c r="BB36" s="677"/>
      <c r="BC36" s="677"/>
      <c r="BD36" s="677"/>
      <c r="BE36" s="677"/>
      <c r="BF36" s="678"/>
      <c r="BG36" s="679" t="s">
        <v>331</v>
      </c>
      <c r="BH36" s="680"/>
      <c r="BI36" s="680"/>
      <c r="BJ36" s="680"/>
      <c r="BK36" s="680"/>
      <c r="BL36" s="680"/>
      <c r="BM36" s="680"/>
      <c r="BN36" s="680"/>
      <c r="BO36" s="680"/>
      <c r="BP36" s="680"/>
      <c r="BQ36" s="680"/>
      <c r="BR36" s="680"/>
      <c r="BS36" s="680"/>
      <c r="BT36" s="680"/>
      <c r="BU36" s="681"/>
      <c r="BV36" s="676">
        <v>15912989</v>
      </c>
      <c r="BW36" s="677"/>
      <c r="BX36" s="677"/>
      <c r="BY36" s="677"/>
      <c r="BZ36" s="677"/>
      <c r="CA36" s="677"/>
      <c r="CB36" s="678"/>
      <c r="CD36" s="618" t="s">
        <v>332</v>
      </c>
      <c r="CE36" s="619"/>
      <c r="CF36" s="619"/>
      <c r="CG36" s="619"/>
      <c r="CH36" s="619"/>
      <c r="CI36" s="619"/>
      <c r="CJ36" s="619"/>
      <c r="CK36" s="619"/>
      <c r="CL36" s="619"/>
      <c r="CM36" s="619"/>
      <c r="CN36" s="619"/>
      <c r="CO36" s="619"/>
      <c r="CP36" s="619"/>
      <c r="CQ36" s="620"/>
      <c r="CR36" s="621">
        <v>166089064</v>
      </c>
      <c r="CS36" s="622"/>
      <c r="CT36" s="622"/>
      <c r="CU36" s="622"/>
      <c r="CV36" s="622"/>
      <c r="CW36" s="622"/>
      <c r="CX36" s="622"/>
      <c r="CY36" s="623"/>
      <c r="CZ36" s="624">
        <v>8</v>
      </c>
      <c r="DA36" s="636"/>
      <c r="DB36" s="636"/>
      <c r="DC36" s="637"/>
      <c r="DD36" s="627">
        <v>129750988</v>
      </c>
      <c r="DE36" s="622"/>
      <c r="DF36" s="622"/>
      <c r="DG36" s="622"/>
      <c r="DH36" s="622"/>
      <c r="DI36" s="622"/>
      <c r="DJ36" s="622"/>
      <c r="DK36" s="623"/>
      <c r="DL36" s="627">
        <v>106973934</v>
      </c>
      <c r="DM36" s="622"/>
      <c r="DN36" s="622"/>
      <c r="DO36" s="622"/>
      <c r="DP36" s="622"/>
      <c r="DQ36" s="622"/>
      <c r="DR36" s="622"/>
      <c r="DS36" s="622"/>
      <c r="DT36" s="622"/>
      <c r="DU36" s="622"/>
      <c r="DV36" s="623"/>
      <c r="DW36" s="624">
        <v>10.5</v>
      </c>
      <c r="DX36" s="636"/>
      <c r="DY36" s="636"/>
      <c r="DZ36" s="636"/>
      <c r="EA36" s="636"/>
      <c r="EB36" s="636"/>
      <c r="EC36" s="648"/>
    </row>
    <row r="37" spans="2:133" ht="11.25" customHeight="1" x14ac:dyDescent="0.15">
      <c r="B37" s="618" t="s">
        <v>333</v>
      </c>
      <c r="C37" s="619"/>
      <c r="D37" s="619"/>
      <c r="E37" s="619"/>
      <c r="F37" s="619"/>
      <c r="G37" s="619"/>
      <c r="H37" s="619"/>
      <c r="I37" s="619"/>
      <c r="J37" s="619"/>
      <c r="K37" s="619"/>
      <c r="L37" s="619"/>
      <c r="M37" s="619"/>
      <c r="N37" s="619"/>
      <c r="O37" s="619"/>
      <c r="P37" s="619"/>
      <c r="Q37" s="620"/>
      <c r="R37" s="621">
        <v>174236584</v>
      </c>
      <c r="S37" s="622"/>
      <c r="T37" s="622"/>
      <c r="U37" s="622"/>
      <c r="V37" s="622"/>
      <c r="W37" s="622"/>
      <c r="X37" s="622"/>
      <c r="Y37" s="623"/>
      <c r="Z37" s="659">
        <v>8.3000000000000007</v>
      </c>
      <c r="AA37" s="659"/>
      <c r="AB37" s="659"/>
      <c r="AC37" s="659"/>
      <c r="AD37" s="660">
        <v>5090185</v>
      </c>
      <c r="AE37" s="660"/>
      <c r="AF37" s="660"/>
      <c r="AG37" s="660"/>
      <c r="AH37" s="660"/>
      <c r="AI37" s="660"/>
      <c r="AJ37" s="660"/>
      <c r="AK37" s="660"/>
      <c r="AL37" s="624">
        <v>0.5</v>
      </c>
      <c r="AM37" s="625"/>
      <c r="AN37" s="625"/>
      <c r="AO37" s="661"/>
      <c r="AQ37" s="654" t="s">
        <v>334</v>
      </c>
      <c r="AR37" s="655"/>
      <c r="AS37" s="655"/>
      <c r="AT37" s="655"/>
      <c r="AU37" s="655"/>
      <c r="AV37" s="655"/>
      <c r="AW37" s="655"/>
      <c r="AX37" s="655"/>
      <c r="AY37" s="656"/>
      <c r="AZ37" s="621">
        <v>41816949</v>
      </c>
      <c r="BA37" s="622"/>
      <c r="BB37" s="622"/>
      <c r="BC37" s="622"/>
      <c r="BD37" s="634"/>
      <c r="BE37" s="634"/>
      <c r="BF37" s="657"/>
      <c r="BG37" s="618" t="s">
        <v>335</v>
      </c>
      <c r="BH37" s="619"/>
      <c r="BI37" s="619"/>
      <c r="BJ37" s="619"/>
      <c r="BK37" s="619"/>
      <c r="BL37" s="619"/>
      <c r="BM37" s="619"/>
      <c r="BN37" s="619"/>
      <c r="BO37" s="619"/>
      <c r="BP37" s="619"/>
      <c r="BQ37" s="619"/>
      <c r="BR37" s="619"/>
      <c r="BS37" s="619"/>
      <c r="BT37" s="619"/>
      <c r="BU37" s="620"/>
      <c r="BV37" s="621">
        <v>15094520</v>
      </c>
      <c r="BW37" s="622"/>
      <c r="BX37" s="622"/>
      <c r="BY37" s="622"/>
      <c r="BZ37" s="622"/>
      <c r="CA37" s="622"/>
      <c r="CB37" s="658"/>
      <c r="CD37" s="618" t="s">
        <v>336</v>
      </c>
      <c r="CE37" s="619"/>
      <c r="CF37" s="619"/>
      <c r="CG37" s="619"/>
      <c r="CH37" s="619"/>
      <c r="CI37" s="619"/>
      <c r="CJ37" s="619"/>
      <c r="CK37" s="619"/>
      <c r="CL37" s="619"/>
      <c r="CM37" s="619"/>
      <c r="CN37" s="619"/>
      <c r="CO37" s="619"/>
      <c r="CP37" s="619"/>
      <c r="CQ37" s="620"/>
      <c r="CR37" s="621">
        <v>175182</v>
      </c>
      <c r="CS37" s="634"/>
      <c r="CT37" s="634"/>
      <c r="CU37" s="634"/>
      <c r="CV37" s="634"/>
      <c r="CW37" s="634"/>
      <c r="CX37" s="634"/>
      <c r="CY37" s="635"/>
      <c r="CZ37" s="624">
        <v>0</v>
      </c>
      <c r="DA37" s="636"/>
      <c r="DB37" s="636"/>
      <c r="DC37" s="637"/>
      <c r="DD37" s="627">
        <v>175182</v>
      </c>
      <c r="DE37" s="634"/>
      <c r="DF37" s="634"/>
      <c r="DG37" s="634"/>
      <c r="DH37" s="634"/>
      <c r="DI37" s="634"/>
      <c r="DJ37" s="634"/>
      <c r="DK37" s="635"/>
      <c r="DL37" s="627">
        <v>175182</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15">
      <c r="B38" s="618" t="s">
        <v>337</v>
      </c>
      <c r="C38" s="619"/>
      <c r="D38" s="619"/>
      <c r="E38" s="619"/>
      <c r="F38" s="619"/>
      <c r="G38" s="619"/>
      <c r="H38" s="619"/>
      <c r="I38" s="619"/>
      <c r="J38" s="619"/>
      <c r="K38" s="619"/>
      <c r="L38" s="619"/>
      <c r="M38" s="619"/>
      <c r="N38" s="619"/>
      <c r="O38" s="619"/>
      <c r="P38" s="619"/>
      <c r="Q38" s="620"/>
      <c r="R38" s="621">
        <v>142108096</v>
      </c>
      <c r="S38" s="622"/>
      <c r="T38" s="622"/>
      <c r="U38" s="622"/>
      <c r="V38" s="622"/>
      <c r="W38" s="622"/>
      <c r="X38" s="622"/>
      <c r="Y38" s="623"/>
      <c r="Z38" s="659">
        <v>6.7</v>
      </c>
      <c r="AA38" s="659"/>
      <c r="AB38" s="659"/>
      <c r="AC38" s="659"/>
      <c r="AD38" s="660" t="s">
        <v>237</v>
      </c>
      <c r="AE38" s="660"/>
      <c r="AF38" s="660"/>
      <c r="AG38" s="660"/>
      <c r="AH38" s="660"/>
      <c r="AI38" s="660"/>
      <c r="AJ38" s="660"/>
      <c r="AK38" s="660"/>
      <c r="AL38" s="624" t="s">
        <v>237</v>
      </c>
      <c r="AM38" s="625"/>
      <c r="AN38" s="625"/>
      <c r="AO38" s="661"/>
      <c r="AQ38" s="654" t="s">
        <v>338</v>
      </c>
      <c r="AR38" s="655"/>
      <c r="AS38" s="655"/>
      <c r="AT38" s="655"/>
      <c r="AU38" s="655"/>
      <c r="AV38" s="655"/>
      <c r="AW38" s="655"/>
      <c r="AX38" s="655"/>
      <c r="AY38" s="656"/>
      <c r="AZ38" s="621">
        <v>15254847</v>
      </c>
      <c r="BA38" s="622"/>
      <c r="BB38" s="622"/>
      <c r="BC38" s="622"/>
      <c r="BD38" s="634"/>
      <c r="BE38" s="634"/>
      <c r="BF38" s="657"/>
      <c r="BG38" s="618" t="s">
        <v>339</v>
      </c>
      <c r="BH38" s="619"/>
      <c r="BI38" s="619"/>
      <c r="BJ38" s="619"/>
      <c r="BK38" s="619"/>
      <c r="BL38" s="619"/>
      <c r="BM38" s="619"/>
      <c r="BN38" s="619"/>
      <c r="BO38" s="619"/>
      <c r="BP38" s="619"/>
      <c r="BQ38" s="619"/>
      <c r="BR38" s="619"/>
      <c r="BS38" s="619"/>
      <c r="BT38" s="619"/>
      <c r="BU38" s="620"/>
      <c r="BV38" s="621">
        <v>451834</v>
      </c>
      <c r="BW38" s="622"/>
      <c r="BX38" s="622"/>
      <c r="BY38" s="622"/>
      <c r="BZ38" s="622"/>
      <c r="CA38" s="622"/>
      <c r="CB38" s="658"/>
      <c r="CD38" s="618" t="s">
        <v>340</v>
      </c>
      <c r="CE38" s="619"/>
      <c r="CF38" s="619"/>
      <c r="CG38" s="619"/>
      <c r="CH38" s="619"/>
      <c r="CI38" s="619"/>
      <c r="CJ38" s="619"/>
      <c r="CK38" s="619"/>
      <c r="CL38" s="619"/>
      <c r="CM38" s="619"/>
      <c r="CN38" s="619"/>
      <c r="CO38" s="619"/>
      <c r="CP38" s="619"/>
      <c r="CQ38" s="620"/>
      <c r="CR38" s="621">
        <v>119858065</v>
      </c>
      <c r="CS38" s="622"/>
      <c r="CT38" s="622"/>
      <c r="CU38" s="622"/>
      <c r="CV38" s="622"/>
      <c r="CW38" s="622"/>
      <c r="CX38" s="622"/>
      <c r="CY38" s="623"/>
      <c r="CZ38" s="624">
        <v>5.8</v>
      </c>
      <c r="DA38" s="636"/>
      <c r="DB38" s="636"/>
      <c r="DC38" s="637"/>
      <c r="DD38" s="627">
        <v>100529840</v>
      </c>
      <c r="DE38" s="622"/>
      <c r="DF38" s="622"/>
      <c r="DG38" s="622"/>
      <c r="DH38" s="622"/>
      <c r="DI38" s="622"/>
      <c r="DJ38" s="622"/>
      <c r="DK38" s="623"/>
      <c r="DL38" s="627">
        <v>89524161</v>
      </c>
      <c r="DM38" s="622"/>
      <c r="DN38" s="622"/>
      <c r="DO38" s="622"/>
      <c r="DP38" s="622"/>
      <c r="DQ38" s="622"/>
      <c r="DR38" s="622"/>
      <c r="DS38" s="622"/>
      <c r="DT38" s="622"/>
      <c r="DU38" s="622"/>
      <c r="DV38" s="623"/>
      <c r="DW38" s="624">
        <v>8.8000000000000007</v>
      </c>
      <c r="DX38" s="636"/>
      <c r="DY38" s="636"/>
      <c r="DZ38" s="636"/>
      <c r="EA38" s="636"/>
      <c r="EB38" s="636"/>
      <c r="EC38" s="648"/>
    </row>
    <row r="39" spans="2:133" ht="11.25" customHeight="1" x14ac:dyDescent="0.15">
      <c r="B39" s="618" t="s">
        <v>341</v>
      </c>
      <c r="C39" s="619"/>
      <c r="D39" s="619"/>
      <c r="E39" s="619"/>
      <c r="F39" s="619"/>
      <c r="G39" s="619"/>
      <c r="H39" s="619"/>
      <c r="I39" s="619"/>
      <c r="J39" s="619"/>
      <c r="K39" s="619"/>
      <c r="L39" s="619"/>
      <c r="M39" s="619"/>
      <c r="N39" s="619"/>
      <c r="O39" s="619"/>
      <c r="P39" s="619"/>
      <c r="Q39" s="620"/>
      <c r="R39" s="621" t="s">
        <v>133</v>
      </c>
      <c r="S39" s="622"/>
      <c r="T39" s="622"/>
      <c r="U39" s="622"/>
      <c r="V39" s="622"/>
      <c r="W39" s="622"/>
      <c r="X39" s="622"/>
      <c r="Y39" s="623"/>
      <c r="Z39" s="659" t="s">
        <v>237</v>
      </c>
      <c r="AA39" s="659"/>
      <c r="AB39" s="659"/>
      <c r="AC39" s="659"/>
      <c r="AD39" s="660" t="s">
        <v>133</v>
      </c>
      <c r="AE39" s="660"/>
      <c r="AF39" s="660"/>
      <c r="AG39" s="660"/>
      <c r="AH39" s="660"/>
      <c r="AI39" s="660"/>
      <c r="AJ39" s="660"/>
      <c r="AK39" s="660"/>
      <c r="AL39" s="624" t="s">
        <v>133</v>
      </c>
      <c r="AM39" s="625"/>
      <c r="AN39" s="625"/>
      <c r="AO39" s="661"/>
      <c r="AQ39" s="654" t="s">
        <v>342</v>
      </c>
      <c r="AR39" s="655"/>
      <c r="AS39" s="655"/>
      <c r="AT39" s="655"/>
      <c r="AU39" s="655"/>
      <c r="AV39" s="655"/>
      <c r="AW39" s="655"/>
      <c r="AX39" s="655"/>
      <c r="AY39" s="656"/>
      <c r="AZ39" s="621">
        <v>7044187</v>
      </c>
      <c r="BA39" s="622"/>
      <c r="BB39" s="622"/>
      <c r="BC39" s="622"/>
      <c r="BD39" s="634"/>
      <c r="BE39" s="634"/>
      <c r="BF39" s="657"/>
      <c r="BG39" s="618" t="s">
        <v>343</v>
      </c>
      <c r="BH39" s="619"/>
      <c r="BI39" s="619"/>
      <c r="BJ39" s="619"/>
      <c r="BK39" s="619"/>
      <c r="BL39" s="619"/>
      <c r="BM39" s="619"/>
      <c r="BN39" s="619"/>
      <c r="BO39" s="619"/>
      <c r="BP39" s="619"/>
      <c r="BQ39" s="619"/>
      <c r="BR39" s="619"/>
      <c r="BS39" s="619"/>
      <c r="BT39" s="619"/>
      <c r="BU39" s="620"/>
      <c r="BV39" s="621">
        <v>645039</v>
      </c>
      <c r="BW39" s="622"/>
      <c r="BX39" s="622"/>
      <c r="BY39" s="622"/>
      <c r="BZ39" s="622"/>
      <c r="CA39" s="622"/>
      <c r="CB39" s="658"/>
      <c r="CD39" s="618" t="s">
        <v>344</v>
      </c>
      <c r="CE39" s="619"/>
      <c r="CF39" s="619"/>
      <c r="CG39" s="619"/>
      <c r="CH39" s="619"/>
      <c r="CI39" s="619"/>
      <c r="CJ39" s="619"/>
      <c r="CK39" s="619"/>
      <c r="CL39" s="619"/>
      <c r="CM39" s="619"/>
      <c r="CN39" s="619"/>
      <c r="CO39" s="619"/>
      <c r="CP39" s="619"/>
      <c r="CQ39" s="620"/>
      <c r="CR39" s="621">
        <v>15864374</v>
      </c>
      <c r="CS39" s="634"/>
      <c r="CT39" s="634"/>
      <c r="CU39" s="634"/>
      <c r="CV39" s="634"/>
      <c r="CW39" s="634"/>
      <c r="CX39" s="634"/>
      <c r="CY39" s="635"/>
      <c r="CZ39" s="624">
        <v>0.8</v>
      </c>
      <c r="DA39" s="636"/>
      <c r="DB39" s="636"/>
      <c r="DC39" s="637"/>
      <c r="DD39" s="627">
        <v>15693916</v>
      </c>
      <c r="DE39" s="634"/>
      <c r="DF39" s="634"/>
      <c r="DG39" s="634"/>
      <c r="DH39" s="634"/>
      <c r="DI39" s="634"/>
      <c r="DJ39" s="634"/>
      <c r="DK39" s="635"/>
      <c r="DL39" s="627" t="s">
        <v>133</v>
      </c>
      <c r="DM39" s="634"/>
      <c r="DN39" s="634"/>
      <c r="DO39" s="634"/>
      <c r="DP39" s="634"/>
      <c r="DQ39" s="634"/>
      <c r="DR39" s="634"/>
      <c r="DS39" s="634"/>
      <c r="DT39" s="634"/>
      <c r="DU39" s="634"/>
      <c r="DV39" s="635"/>
      <c r="DW39" s="624" t="s">
        <v>133</v>
      </c>
      <c r="DX39" s="636"/>
      <c r="DY39" s="636"/>
      <c r="DZ39" s="636"/>
      <c r="EA39" s="636"/>
      <c r="EB39" s="636"/>
      <c r="EC39" s="648"/>
    </row>
    <row r="40" spans="2:133" ht="11.25" customHeight="1" x14ac:dyDescent="0.15">
      <c r="B40" s="618" t="s">
        <v>345</v>
      </c>
      <c r="C40" s="619"/>
      <c r="D40" s="619"/>
      <c r="E40" s="619"/>
      <c r="F40" s="619"/>
      <c r="G40" s="619"/>
      <c r="H40" s="619"/>
      <c r="I40" s="619"/>
      <c r="J40" s="619"/>
      <c r="K40" s="619"/>
      <c r="L40" s="619"/>
      <c r="M40" s="619"/>
      <c r="N40" s="619"/>
      <c r="O40" s="619"/>
      <c r="P40" s="619"/>
      <c r="Q40" s="620"/>
      <c r="R40" s="621">
        <v>31251000</v>
      </c>
      <c r="S40" s="622"/>
      <c r="T40" s="622"/>
      <c r="U40" s="622"/>
      <c r="V40" s="622"/>
      <c r="W40" s="622"/>
      <c r="X40" s="622"/>
      <c r="Y40" s="623"/>
      <c r="Z40" s="659">
        <v>1.5</v>
      </c>
      <c r="AA40" s="659"/>
      <c r="AB40" s="659"/>
      <c r="AC40" s="659"/>
      <c r="AD40" s="660" t="s">
        <v>133</v>
      </c>
      <c r="AE40" s="660"/>
      <c r="AF40" s="660"/>
      <c r="AG40" s="660"/>
      <c r="AH40" s="660"/>
      <c r="AI40" s="660"/>
      <c r="AJ40" s="660"/>
      <c r="AK40" s="660"/>
      <c r="AL40" s="624" t="s">
        <v>133</v>
      </c>
      <c r="AM40" s="625"/>
      <c r="AN40" s="625"/>
      <c r="AO40" s="661"/>
      <c r="AQ40" s="654" t="s">
        <v>346</v>
      </c>
      <c r="AR40" s="655"/>
      <c r="AS40" s="655"/>
      <c r="AT40" s="655"/>
      <c r="AU40" s="655"/>
      <c r="AV40" s="655"/>
      <c r="AW40" s="655"/>
      <c r="AX40" s="655"/>
      <c r="AY40" s="656"/>
      <c r="AZ40" s="621">
        <v>4208370</v>
      </c>
      <c r="BA40" s="622"/>
      <c r="BB40" s="622"/>
      <c r="BC40" s="622"/>
      <c r="BD40" s="634"/>
      <c r="BE40" s="634"/>
      <c r="BF40" s="657"/>
      <c r="BG40" s="662" t="s">
        <v>347</v>
      </c>
      <c r="BH40" s="663"/>
      <c r="BI40" s="663"/>
      <c r="BJ40" s="663"/>
      <c r="BK40" s="663"/>
      <c r="BL40" s="223"/>
      <c r="BM40" s="619" t="s">
        <v>348</v>
      </c>
      <c r="BN40" s="619"/>
      <c r="BO40" s="619"/>
      <c r="BP40" s="619"/>
      <c r="BQ40" s="619"/>
      <c r="BR40" s="619"/>
      <c r="BS40" s="619"/>
      <c r="BT40" s="619"/>
      <c r="BU40" s="620"/>
      <c r="BV40" s="621">
        <v>114</v>
      </c>
      <c r="BW40" s="622"/>
      <c r="BX40" s="622"/>
      <c r="BY40" s="622"/>
      <c r="BZ40" s="622"/>
      <c r="CA40" s="622"/>
      <c r="CB40" s="658"/>
      <c r="CD40" s="618" t="s">
        <v>349</v>
      </c>
      <c r="CE40" s="619"/>
      <c r="CF40" s="619"/>
      <c r="CG40" s="619"/>
      <c r="CH40" s="619"/>
      <c r="CI40" s="619"/>
      <c r="CJ40" s="619"/>
      <c r="CK40" s="619"/>
      <c r="CL40" s="619"/>
      <c r="CM40" s="619"/>
      <c r="CN40" s="619"/>
      <c r="CO40" s="619"/>
      <c r="CP40" s="619"/>
      <c r="CQ40" s="620"/>
      <c r="CR40" s="621">
        <v>156015373</v>
      </c>
      <c r="CS40" s="622"/>
      <c r="CT40" s="622"/>
      <c r="CU40" s="622"/>
      <c r="CV40" s="622"/>
      <c r="CW40" s="622"/>
      <c r="CX40" s="622"/>
      <c r="CY40" s="623"/>
      <c r="CZ40" s="624">
        <v>7.5</v>
      </c>
      <c r="DA40" s="636"/>
      <c r="DB40" s="636"/>
      <c r="DC40" s="637"/>
      <c r="DD40" s="627">
        <v>1954031</v>
      </c>
      <c r="DE40" s="622"/>
      <c r="DF40" s="622"/>
      <c r="DG40" s="622"/>
      <c r="DH40" s="622"/>
      <c r="DI40" s="622"/>
      <c r="DJ40" s="622"/>
      <c r="DK40" s="623"/>
      <c r="DL40" s="627">
        <v>116495</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350</v>
      </c>
      <c r="C41" s="603"/>
      <c r="D41" s="603"/>
      <c r="E41" s="603"/>
      <c r="F41" s="603"/>
      <c r="G41" s="603"/>
      <c r="H41" s="603"/>
      <c r="I41" s="603"/>
      <c r="J41" s="603"/>
      <c r="K41" s="603"/>
      <c r="L41" s="603"/>
      <c r="M41" s="603"/>
      <c r="N41" s="603"/>
      <c r="O41" s="603"/>
      <c r="P41" s="603"/>
      <c r="Q41" s="604"/>
      <c r="R41" s="605">
        <v>2107978321</v>
      </c>
      <c r="S41" s="646"/>
      <c r="T41" s="646"/>
      <c r="U41" s="646"/>
      <c r="V41" s="646"/>
      <c r="W41" s="646"/>
      <c r="X41" s="646"/>
      <c r="Y41" s="649"/>
      <c r="Z41" s="650">
        <v>100</v>
      </c>
      <c r="AA41" s="650"/>
      <c r="AB41" s="650"/>
      <c r="AC41" s="650"/>
      <c r="AD41" s="651">
        <v>989445003</v>
      </c>
      <c r="AE41" s="651"/>
      <c r="AF41" s="651"/>
      <c r="AG41" s="651"/>
      <c r="AH41" s="651"/>
      <c r="AI41" s="651"/>
      <c r="AJ41" s="651"/>
      <c r="AK41" s="651"/>
      <c r="AL41" s="608">
        <v>100</v>
      </c>
      <c r="AM41" s="652"/>
      <c r="AN41" s="652"/>
      <c r="AO41" s="653"/>
      <c r="AQ41" s="654" t="s">
        <v>351</v>
      </c>
      <c r="AR41" s="655"/>
      <c r="AS41" s="655"/>
      <c r="AT41" s="655"/>
      <c r="AU41" s="655"/>
      <c r="AV41" s="655"/>
      <c r="AW41" s="655"/>
      <c r="AX41" s="655"/>
      <c r="AY41" s="656"/>
      <c r="AZ41" s="621">
        <v>27900500</v>
      </c>
      <c r="BA41" s="622"/>
      <c r="BB41" s="622"/>
      <c r="BC41" s="622"/>
      <c r="BD41" s="634"/>
      <c r="BE41" s="634"/>
      <c r="BF41" s="657"/>
      <c r="BG41" s="662"/>
      <c r="BH41" s="663"/>
      <c r="BI41" s="663"/>
      <c r="BJ41" s="663"/>
      <c r="BK41" s="663"/>
      <c r="BL41" s="223"/>
      <c r="BM41" s="619" t="s">
        <v>352</v>
      </c>
      <c r="BN41" s="619"/>
      <c r="BO41" s="619"/>
      <c r="BP41" s="619"/>
      <c r="BQ41" s="619"/>
      <c r="BR41" s="619"/>
      <c r="BS41" s="619"/>
      <c r="BT41" s="619"/>
      <c r="BU41" s="620"/>
      <c r="BV41" s="621" t="s">
        <v>237</v>
      </c>
      <c r="BW41" s="622"/>
      <c r="BX41" s="622"/>
      <c r="BY41" s="622"/>
      <c r="BZ41" s="622"/>
      <c r="CA41" s="622"/>
      <c r="CB41" s="658"/>
      <c r="CD41" s="618" t="s">
        <v>353</v>
      </c>
      <c r="CE41" s="619"/>
      <c r="CF41" s="619"/>
      <c r="CG41" s="619"/>
      <c r="CH41" s="619"/>
      <c r="CI41" s="619"/>
      <c r="CJ41" s="619"/>
      <c r="CK41" s="619"/>
      <c r="CL41" s="619"/>
      <c r="CM41" s="619"/>
      <c r="CN41" s="619"/>
      <c r="CO41" s="619"/>
      <c r="CP41" s="619"/>
      <c r="CQ41" s="620"/>
      <c r="CR41" s="621" t="s">
        <v>237</v>
      </c>
      <c r="CS41" s="634"/>
      <c r="CT41" s="634"/>
      <c r="CU41" s="634"/>
      <c r="CV41" s="634"/>
      <c r="CW41" s="634"/>
      <c r="CX41" s="634"/>
      <c r="CY41" s="635"/>
      <c r="CZ41" s="624" t="s">
        <v>133</v>
      </c>
      <c r="DA41" s="636"/>
      <c r="DB41" s="636"/>
      <c r="DC41" s="637"/>
      <c r="DD41" s="627" t="s">
        <v>133</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354</v>
      </c>
      <c r="AR42" s="667"/>
      <c r="AS42" s="667"/>
      <c r="AT42" s="667"/>
      <c r="AU42" s="667"/>
      <c r="AV42" s="667"/>
      <c r="AW42" s="667"/>
      <c r="AX42" s="667"/>
      <c r="AY42" s="668"/>
      <c r="AZ42" s="605">
        <v>94717037</v>
      </c>
      <c r="BA42" s="646"/>
      <c r="BB42" s="646"/>
      <c r="BC42" s="646"/>
      <c r="BD42" s="606"/>
      <c r="BE42" s="606"/>
      <c r="BF42" s="669"/>
      <c r="BG42" s="664"/>
      <c r="BH42" s="665"/>
      <c r="BI42" s="665"/>
      <c r="BJ42" s="665"/>
      <c r="BK42" s="665"/>
      <c r="BL42" s="224"/>
      <c r="BM42" s="603" t="s">
        <v>355</v>
      </c>
      <c r="BN42" s="603"/>
      <c r="BO42" s="603"/>
      <c r="BP42" s="603"/>
      <c r="BQ42" s="603"/>
      <c r="BR42" s="603"/>
      <c r="BS42" s="603"/>
      <c r="BT42" s="603"/>
      <c r="BU42" s="604"/>
      <c r="BV42" s="605">
        <v>331</v>
      </c>
      <c r="BW42" s="646"/>
      <c r="BX42" s="646"/>
      <c r="BY42" s="646"/>
      <c r="BZ42" s="646"/>
      <c r="CA42" s="646"/>
      <c r="CB42" s="647"/>
      <c r="CD42" s="618" t="s">
        <v>356</v>
      </c>
      <c r="CE42" s="619"/>
      <c r="CF42" s="619"/>
      <c r="CG42" s="619"/>
      <c r="CH42" s="619"/>
      <c r="CI42" s="619"/>
      <c r="CJ42" s="619"/>
      <c r="CK42" s="619"/>
      <c r="CL42" s="619"/>
      <c r="CM42" s="619"/>
      <c r="CN42" s="619"/>
      <c r="CO42" s="619"/>
      <c r="CP42" s="619"/>
      <c r="CQ42" s="620"/>
      <c r="CR42" s="621">
        <v>209057665</v>
      </c>
      <c r="CS42" s="634"/>
      <c r="CT42" s="634"/>
      <c r="CU42" s="634"/>
      <c r="CV42" s="634"/>
      <c r="CW42" s="634"/>
      <c r="CX42" s="634"/>
      <c r="CY42" s="635"/>
      <c r="CZ42" s="624">
        <v>10.1</v>
      </c>
      <c r="DA42" s="636"/>
      <c r="DB42" s="636"/>
      <c r="DC42" s="637"/>
      <c r="DD42" s="627">
        <v>74299686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357</v>
      </c>
      <c r="CD43" s="618" t="s">
        <v>358</v>
      </c>
      <c r="CE43" s="619"/>
      <c r="CF43" s="619"/>
      <c r="CG43" s="619"/>
      <c r="CH43" s="619"/>
      <c r="CI43" s="619"/>
      <c r="CJ43" s="619"/>
      <c r="CK43" s="619"/>
      <c r="CL43" s="619"/>
      <c r="CM43" s="619"/>
      <c r="CN43" s="619"/>
      <c r="CO43" s="619"/>
      <c r="CP43" s="619"/>
      <c r="CQ43" s="620"/>
      <c r="CR43" s="621">
        <v>4543991</v>
      </c>
      <c r="CS43" s="634"/>
      <c r="CT43" s="634"/>
      <c r="CU43" s="634"/>
      <c r="CV43" s="634"/>
      <c r="CW43" s="634"/>
      <c r="CX43" s="634"/>
      <c r="CY43" s="635"/>
      <c r="CZ43" s="624">
        <v>0.2</v>
      </c>
      <c r="DA43" s="636"/>
      <c r="DB43" s="636"/>
      <c r="DC43" s="637"/>
      <c r="DD43" s="627">
        <v>4543991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359</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307</v>
      </c>
      <c r="CE44" s="641"/>
      <c r="CF44" s="618" t="s">
        <v>360</v>
      </c>
      <c r="CG44" s="619"/>
      <c r="CH44" s="619"/>
      <c r="CI44" s="619"/>
      <c r="CJ44" s="619"/>
      <c r="CK44" s="619"/>
      <c r="CL44" s="619"/>
      <c r="CM44" s="619"/>
      <c r="CN44" s="619"/>
      <c r="CO44" s="619"/>
      <c r="CP44" s="619"/>
      <c r="CQ44" s="620"/>
      <c r="CR44" s="621">
        <v>209057665</v>
      </c>
      <c r="CS44" s="622"/>
      <c r="CT44" s="622"/>
      <c r="CU44" s="622"/>
      <c r="CV44" s="622"/>
      <c r="CW44" s="622"/>
      <c r="CX44" s="622"/>
      <c r="CY44" s="623"/>
      <c r="CZ44" s="624">
        <v>10.1</v>
      </c>
      <c r="DA44" s="625"/>
      <c r="DB44" s="625"/>
      <c r="DC44" s="626"/>
      <c r="DD44" s="627">
        <v>74299686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361</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362</v>
      </c>
      <c r="CG45" s="619"/>
      <c r="CH45" s="619"/>
      <c r="CI45" s="619"/>
      <c r="CJ45" s="619"/>
      <c r="CK45" s="619"/>
      <c r="CL45" s="619"/>
      <c r="CM45" s="619"/>
      <c r="CN45" s="619"/>
      <c r="CO45" s="619"/>
      <c r="CP45" s="619"/>
      <c r="CQ45" s="620"/>
      <c r="CR45" s="621">
        <v>61908955</v>
      </c>
      <c r="CS45" s="634"/>
      <c r="CT45" s="634"/>
      <c r="CU45" s="634"/>
      <c r="CV45" s="634"/>
      <c r="CW45" s="634"/>
      <c r="CX45" s="634"/>
      <c r="CY45" s="635"/>
      <c r="CZ45" s="624">
        <v>3</v>
      </c>
      <c r="DA45" s="636"/>
      <c r="DB45" s="636"/>
      <c r="DC45" s="637"/>
      <c r="DD45" s="627">
        <v>4053317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363</v>
      </c>
      <c r="CG46" s="619"/>
      <c r="CH46" s="619"/>
      <c r="CI46" s="619"/>
      <c r="CJ46" s="619"/>
      <c r="CK46" s="619"/>
      <c r="CL46" s="619"/>
      <c r="CM46" s="619"/>
      <c r="CN46" s="619"/>
      <c r="CO46" s="619"/>
      <c r="CP46" s="619"/>
      <c r="CQ46" s="620"/>
      <c r="CR46" s="621">
        <v>133788511</v>
      </c>
      <c r="CS46" s="622"/>
      <c r="CT46" s="622"/>
      <c r="CU46" s="622"/>
      <c r="CV46" s="622"/>
      <c r="CW46" s="622"/>
      <c r="CX46" s="622"/>
      <c r="CY46" s="623"/>
      <c r="CZ46" s="624">
        <v>6.5</v>
      </c>
      <c r="DA46" s="625"/>
      <c r="DB46" s="625"/>
      <c r="DC46" s="626"/>
      <c r="DD46" s="627">
        <v>69592964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364</v>
      </c>
      <c r="CG47" s="619"/>
      <c r="CH47" s="619"/>
      <c r="CI47" s="619"/>
      <c r="CJ47" s="619"/>
      <c r="CK47" s="619"/>
      <c r="CL47" s="619"/>
      <c r="CM47" s="619"/>
      <c r="CN47" s="619"/>
      <c r="CO47" s="619"/>
      <c r="CP47" s="619"/>
      <c r="CQ47" s="620"/>
      <c r="CR47" s="621" t="s">
        <v>133</v>
      </c>
      <c r="CS47" s="634"/>
      <c r="CT47" s="634"/>
      <c r="CU47" s="634"/>
      <c r="CV47" s="634"/>
      <c r="CW47" s="634"/>
      <c r="CX47" s="634"/>
      <c r="CY47" s="635"/>
      <c r="CZ47" s="624" t="s">
        <v>133</v>
      </c>
      <c r="DA47" s="636"/>
      <c r="DB47" s="636"/>
      <c r="DC47" s="637"/>
      <c r="DD47" s="627" t="s">
        <v>133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365</v>
      </c>
      <c r="CG48" s="619"/>
      <c r="CH48" s="619"/>
      <c r="CI48" s="619"/>
      <c r="CJ48" s="619"/>
      <c r="CK48" s="619"/>
      <c r="CL48" s="619"/>
      <c r="CM48" s="619"/>
      <c r="CN48" s="619"/>
      <c r="CO48" s="619"/>
      <c r="CP48" s="619"/>
      <c r="CQ48" s="620"/>
      <c r="CR48" s="621" t="s">
        <v>133</v>
      </c>
      <c r="CS48" s="622"/>
      <c r="CT48" s="622"/>
      <c r="CU48" s="622"/>
      <c r="CV48" s="622"/>
      <c r="CW48" s="622"/>
      <c r="CX48" s="622"/>
      <c r="CY48" s="623"/>
      <c r="CZ48" s="624" t="s">
        <v>237</v>
      </c>
      <c r="DA48" s="625"/>
      <c r="DB48" s="625"/>
      <c r="DC48" s="626"/>
      <c r="DD48" s="627" t="s">
        <v>237</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366</v>
      </c>
      <c r="CE49" s="603"/>
      <c r="CF49" s="603"/>
      <c r="CG49" s="603"/>
      <c r="CH49" s="603"/>
      <c r="CI49" s="603"/>
      <c r="CJ49" s="603"/>
      <c r="CK49" s="603"/>
      <c r="CL49" s="603"/>
      <c r="CM49" s="603"/>
      <c r="CN49" s="603"/>
      <c r="CO49" s="603"/>
      <c r="CP49" s="603"/>
      <c r="CQ49" s="604"/>
      <c r="CR49" s="605">
        <v>2072931560</v>
      </c>
      <c r="CS49" s="606"/>
      <c r="CT49" s="606"/>
      <c r="CU49" s="606"/>
      <c r="CV49" s="606"/>
      <c r="CW49" s="606"/>
      <c r="CX49" s="606"/>
      <c r="CY49" s="607"/>
      <c r="CZ49" s="608">
        <v>100</v>
      </c>
      <c r="DA49" s="609"/>
      <c r="DB49" s="609"/>
      <c r="DC49" s="610"/>
      <c r="DD49" s="611">
        <v>1151896681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PTo0DZc2zUmCvlRXdSSo5/XIr0qPCYe/ITh1bkATNQBn2wb5s58a8VbL9uYJFaz13rpmqVc4JdSmmrWemGDEbw==" saltValue="cPioYdV1x/UG8l/E4EluhQ==" spinCount="100000" sheet="1" objects="1" scenarios="1"/>
  <customSheetViews>
    <customSheetView guid="{80CB8F96-30A8-4A01-A16A-E5B85CFD8E14}" showGridLines="0" fitToPage="1" hiddenRows="1" hiddenColumns="1">
      <pageMargins left="0" right="0" top="0.39370078740157483" bottom="0.39370078740157483" header="0.19685039370078741" footer="0.19685039370078741"/>
      <printOptions horizontalCentered="1"/>
      <pageSetup paperSize="9" scale="70" orientation="landscape"/>
      <headerFooter alignWithMargins="0">
        <oddFooter>&amp;C&amp;P/&amp;N</oddFooter>
      </headerFooter>
    </customSheetView>
  </customSheetViews>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3" t="s">
        <v>367</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4" t="s">
        <v>368</v>
      </c>
      <c r="DK2" s="1095"/>
      <c r="DL2" s="1095"/>
      <c r="DM2" s="1095"/>
      <c r="DN2" s="1095"/>
      <c r="DO2" s="1096"/>
      <c r="DP2" s="228"/>
      <c r="DQ2" s="1094" t="s">
        <v>369</v>
      </c>
      <c r="DR2" s="1095"/>
      <c r="DS2" s="1095"/>
      <c r="DT2" s="1095"/>
      <c r="DU2" s="1095"/>
      <c r="DV2" s="1095"/>
      <c r="DW2" s="1095"/>
      <c r="DX2" s="1095"/>
      <c r="DY2" s="1095"/>
      <c r="DZ2" s="1096"/>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2" t="s">
        <v>370</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32"/>
      <c r="BA4" s="232"/>
      <c r="BB4" s="232"/>
      <c r="BC4" s="232"/>
      <c r="BD4" s="232"/>
      <c r="BE4" s="233"/>
      <c r="BF4" s="233"/>
      <c r="BG4" s="233"/>
      <c r="BH4" s="233"/>
      <c r="BI4" s="233"/>
      <c r="BJ4" s="233"/>
      <c r="BK4" s="233"/>
      <c r="BL4" s="233"/>
      <c r="BM4" s="233"/>
      <c r="BN4" s="233"/>
      <c r="BO4" s="233"/>
      <c r="BP4" s="233"/>
      <c r="BQ4" s="730" t="s">
        <v>371</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372</v>
      </c>
      <c r="B5" s="996"/>
      <c r="C5" s="996"/>
      <c r="D5" s="996"/>
      <c r="E5" s="996"/>
      <c r="F5" s="996"/>
      <c r="G5" s="996"/>
      <c r="H5" s="996"/>
      <c r="I5" s="996"/>
      <c r="J5" s="996"/>
      <c r="K5" s="996"/>
      <c r="L5" s="996"/>
      <c r="M5" s="996"/>
      <c r="N5" s="996"/>
      <c r="O5" s="996"/>
      <c r="P5" s="997"/>
      <c r="Q5" s="1001" t="s">
        <v>373</v>
      </c>
      <c r="R5" s="1002"/>
      <c r="S5" s="1002"/>
      <c r="T5" s="1002"/>
      <c r="U5" s="1003"/>
      <c r="V5" s="1001" t="s">
        <v>374</v>
      </c>
      <c r="W5" s="1002"/>
      <c r="X5" s="1002"/>
      <c r="Y5" s="1002"/>
      <c r="Z5" s="1003"/>
      <c r="AA5" s="1001" t="s">
        <v>375</v>
      </c>
      <c r="AB5" s="1002"/>
      <c r="AC5" s="1002"/>
      <c r="AD5" s="1002"/>
      <c r="AE5" s="1002"/>
      <c r="AF5" s="1097" t="s">
        <v>376</v>
      </c>
      <c r="AG5" s="1002"/>
      <c r="AH5" s="1002"/>
      <c r="AI5" s="1002"/>
      <c r="AJ5" s="1015"/>
      <c r="AK5" s="1002" t="s">
        <v>377</v>
      </c>
      <c r="AL5" s="1002"/>
      <c r="AM5" s="1002"/>
      <c r="AN5" s="1002"/>
      <c r="AO5" s="1003"/>
      <c r="AP5" s="1001" t="s">
        <v>378</v>
      </c>
      <c r="AQ5" s="1002"/>
      <c r="AR5" s="1002"/>
      <c r="AS5" s="1002"/>
      <c r="AT5" s="1003"/>
      <c r="AU5" s="1001" t="s">
        <v>379</v>
      </c>
      <c r="AV5" s="1002"/>
      <c r="AW5" s="1002"/>
      <c r="AX5" s="1002"/>
      <c r="AY5" s="1015"/>
      <c r="AZ5" s="232"/>
      <c r="BA5" s="232"/>
      <c r="BB5" s="232"/>
      <c r="BC5" s="232"/>
      <c r="BD5" s="232"/>
      <c r="BE5" s="233"/>
      <c r="BF5" s="233"/>
      <c r="BG5" s="233"/>
      <c r="BH5" s="233"/>
      <c r="BI5" s="233"/>
      <c r="BJ5" s="233"/>
      <c r="BK5" s="233"/>
      <c r="BL5" s="233"/>
      <c r="BM5" s="233"/>
      <c r="BN5" s="233"/>
      <c r="BO5" s="233"/>
      <c r="BP5" s="233"/>
      <c r="BQ5" s="995" t="s">
        <v>380</v>
      </c>
      <c r="BR5" s="996"/>
      <c r="BS5" s="996"/>
      <c r="BT5" s="996"/>
      <c r="BU5" s="996"/>
      <c r="BV5" s="996"/>
      <c r="BW5" s="996"/>
      <c r="BX5" s="996"/>
      <c r="BY5" s="996"/>
      <c r="BZ5" s="996"/>
      <c r="CA5" s="996"/>
      <c r="CB5" s="996"/>
      <c r="CC5" s="996"/>
      <c r="CD5" s="996"/>
      <c r="CE5" s="996"/>
      <c r="CF5" s="996"/>
      <c r="CG5" s="997"/>
      <c r="CH5" s="1001" t="s">
        <v>381</v>
      </c>
      <c r="CI5" s="1002"/>
      <c r="CJ5" s="1002"/>
      <c r="CK5" s="1002"/>
      <c r="CL5" s="1003"/>
      <c r="CM5" s="1001" t="s">
        <v>382</v>
      </c>
      <c r="CN5" s="1002"/>
      <c r="CO5" s="1002"/>
      <c r="CP5" s="1002"/>
      <c r="CQ5" s="1003"/>
      <c r="CR5" s="1001" t="s">
        <v>383</v>
      </c>
      <c r="CS5" s="1002"/>
      <c r="CT5" s="1002"/>
      <c r="CU5" s="1002"/>
      <c r="CV5" s="1003"/>
      <c r="CW5" s="1001" t="s">
        <v>384</v>
      </c>
      <c r="CX5" s="1002"/>
      <c r="CY5" s="1002"/>
      <c r="CZ5" s="1002"/>
      <c r="DA5" s="1003"/>
      <c r="DB5" s="1001" t="s">
        <v>385</v>
      </c>
      <c r="DC5" s="1002"/>
      <c r="DD5" s="1002"/>
      <c r="DE5" s="1002"/>
      <c r="DF5" s="1003"/>
      <c r="DG5" s="1087" t="s">
        <v>386</v>
      </c>
      <c r="DH5" s="1088"/>
      <c r="DI5" s="1088"/>
      <c r="DJ5" s="1088"/>
      <c r="DK5" s="1089"/>
      <c r="DL5" s="1087" t="s">
        <v>387</v>
      </c>
      <c r="DM5" s="1088"/>
      <c r="DN5" s="1088"/>
      <c r="DO5" s="1088"/>
      <c r="DP5" s="1089"/>
      <c r="DQ5" s="1001" t="s">
        <v>388</v>
      </c>
      <c r="DR5" s="1002"/>
      <c r="DS5" s="1002"/>
      <c r="DT5" s="1002"/>
      <c r="DU5" s="1003"/>
      <c r="DV5" s="1001" t="s">
        <v>379</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8"/>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90"/>
      <c r="DH6" s="1091"/>
      <c r="DI6" s="1091"/>
      <c r="DJ6" s="1091"/>
      <c r="DK6" s="1092"/>
      <c r="DL6" s="1090"/>
      <c r="DM6" s="1091"/>
      <c r="DN6" s="1091"/>
      <c r="DO6" s="1091"/>
      <c r="DP6" s="1092"/>
      <c r="DQ6" s="1004"/>
      <c r="DR6" s="1005"/>
      <c r="DS6" s="1005"/>
      <c r="DT6" s="1005"/>
      <c r="DU6" s="1006"/>
      <c r="DV6" s="1004"/>
      <c r="DW6" s="1005"/>
      <c r="DX6" s="1005"/>
      <c r="DY6" s="1005"/>
      <c r="DZ6" s="1016"/>
      <c r="EA6" s="234"/>
    </row>
    <row r="7" spans="1:131" s="235" customFormat="1" ht="26.25" customHeight="1" thickTop="1" x14ac:dyDescent="0.15">
      <c r="A7" s="236">
        <v>1</v>
      </c>
      <c r="B7" s="1050" t="s">
        <v>389</v>
      </c>
      <c r="C7" s="1051"/>
      <c r="D7" s="1051"/>
      <c r="E7" s="1051"/>
      <c r="F7" s="1051"/>
      <c r="G7" s="1051"/>
      <c r="H7" s="1051"/>
      <c r="I7" s="1051"/>
      <c r="J7" s="1051"/>
      <c r="K7" s="1051"/>
      <c r="L7" s="1051"/>
      <c r="M7" s="1051"/>
      <c r="N7" s="1051"/>
      <c r="O7" s="1051"/>
      <c r="P7" s="1052"/>
      <c r="Q7" s="1105">
        <v>2081531</v>
      </c>
      <c r="R7" s="1106"/>
      <c r="S7" s="1106"/>
      <c r="T7" s="1106"/>
      <c r="U7" s="1106"/>
      <c r="V7" s="1106">
        <v>2054113</v>
      </c>
      <c r="W7" s="1106"/>
      <c r="X7" s="1106"/>
      <c r="Y7" s="1106"/>
      <c r="Z7" s="1106"/>
      <c r="AA7" s="1106">
        <v>27419</v>
      </c>
      <c r="AB7" s="1106"/>
      <c r="AC7" s="1106"/>
      <c r="AD7" s="1106"/>
      <c r="AE7" s="1107"/>
      <c r="AF7" s="1108">
        <v>15262</v>
      </c>
      <c r="AG7" s="1109"/>
      <c r="AH7" s="1109"/>
      <c r="AI7" s="1109"/>
      <c r="AJ7" s="1110"/>
      <c r="AK7" s="1111">
        <v>203.971227</v>
      </c>
      <c r="AL7" s="1112"/>
      <c r="AM7" s="1112"/>
      <c r="AN7" s="1112"/>
      <c r="AO7" s="1112"/>
      <c r="AP7" s="1112">
        <v>2601723.59</v>
      </c>
      <c r="AQ7" s="1112"/>
      <c r="AR7" s="1112"/>
      <c r="AS7" s="1112"/>
      <c r="AT7" s="1112"/>
      <c r="AU7" s="1113"/>
      <c r="AV7" s="1113"/>
      <c r="AW7" s="1113"/>
      <c r="AX7" s="1113"/>
      <c r="AY7" s="1114"/>
      <c r="AZ7" s="232"/>
      <c r="BA7" s="232"/>
      <c r="BB7" s="232"/>
      <c r="BC7" s="232"/>
      <c r="BD7" s="232"/>
      <c r="BE7" s="233"/>
      <c r="BF7" s="233"/>
      <c r="BG7" s="233"/>
      <c r="BH7" s="233"/>
      <c r="BI7" s="233"/>
      <c r="BJ7" s="233"/>
      <c r="BK7" s="233"/>
      <c r="BL7" s="233"/>
      <c r="BM7" s="233"/>
      <c r="BN7" s="233"/>
      <c r="BO7" s="233"/>
      <c r="BP7" s="233"/>
      <c r="BQ7" s="236">
        <v>1</v>
      </c>
      <c r="BR7" s="237"/>
      <c r="BS7" s="1102" t="s">
        <v>604</v>
      </c>
      <c r="BT7" s="1103"/>
      <c r="BU7" s="1103"/>
      <c r="BV7" s="1103"/>
      <c r="BW7" s="1103"/>
      <c r="BX7" s="1103"/>
      <c r="BY7" s="1103"/>
      <c r="BZ7" s="1103"/>
      <c r="CA7" s="1103"/>
      <c r="CB7" s="1103"/>
      <c r="CC7" s="1103"/>
      <c r="CD7" s="1103"/>
      <c r="CE7" s="1103"/>
      <c r="CF7" s="1103"/>
      <c r="CG7" s="1115"/>
      <c r="CH7" s="1099">
        <v>-1</v>
      </c>
      <c r="CI7" s="1100"/>
      <c r="CJ7" s="1100"/>
      <c r="CK7" s="1100"/>
      <c r="CL7" s="1101"/>
      <c r="CM7" s="1099">
        <v>176</v>
      </c>
      <c r="CN7" s="1100"/>
      <c r="CO7" s="1100"/>
      <c r="CP7" s="1100"/>
      <c r="CQ7" s="1101"/>
      <c r="CR7" s="1099">
        <v>30</v>
      </c>
      <c r="CS7" s="1100"/>
      <c r="CT7" s="1100"/>
      <c r="CU7" s="1100"/>
      <c r="CV7" s="1101"/>
      <c r="CW7" s="1099">
        <v>96</v>
      </c>
      <c r="CX7" s="1100"/>
      <c r="CY7" s="1100"/>
      <c r="CZ7" s="1100"/>
      <c r="DA7" s="1101"/>
      <c r="DB7" s="1099">
        <v>0</v>
      </c>
      <c r="DC7" s="1100"/>
      <c r="DD7" s="1100"/>
      <c r="DE7" s="1100"/>
      <c r="DF7" s="1101"/>
      <c r="DG7" s="1099">
        <v>0</v>
      </c>
      <c r="DH7" s="1100"/>
      <c r="DI7" s="1100"/>
      <c r="DJ7" s="1100"/>
      <c r="DK7" s="1101"/>
      <c r="DL7" s="1099">
        <v>0</v>
      </c>
      <c r="DM7" s="1100"/>
      <c r="DN7" s="1100"/>
      <c r="DO7" s="1100"/>
      <c r="DP7" s="1101"/>
      <c r="DQ7" s="1099">
        <v>0</v>
      </c>
      <c r="DR7" s="1100"/>
      <c r="DS7" s="1100"/>
      <c r="DT7" s="1100"/>
      <c r="DU7" s="1101"/>
      <c r="DV7" s="1102"/>
      <c r="DW7" s="1103"/>
      <c r="DX7" s="1103"/>
      <c r="DY7" s="1103"/>
      <c r="DZ7" s="1104"/>
      <c r="EA7" s="234"/>
    </row>
    <row r="8" spans="1:131" s="235" customFormat="1" ht="26.25" customHeight="1" x14ac:dyDescent="0.15">
      <c r="A8" s="238">
        <v>2</v>
      </c>
      <c r="B8" s="1030" t="s">
        <v>390</v>
      </c>
      <c r="C8" s="1031"/>
      <c r="D8" s="1031"/>
      <c r="E8" s="1031"/>
      <c r="F8" s="1031"/>
      <c r="G8" s="1031"/>
      <c r="H8" s="1031"/>
      <c r="I8" s="1031"/>
      <c r="J8" s="1031"/>
      <c r="K8" s="1031"/>
      <c r="L8" s="1031"/>
      <c r="M8" s="1031"/>
      <c r="N8" s="1031"/>
      <c r="O8" s="1031"/>
      <c r="P8" s="1032"/>
      <c r="Q8" s="1038">
        <v>436755</v>
      </c>
      <c r="R8" s="1039"/>
      <c r="S8" s="1039"/>
      <c r="T8" s="1039"/>
      <c r="U8" s="1039"/>
      <c r="V8" s="1039">
        <v>436755</v>
      </c>
      <c r="W8" s="1039"/>
      <c r="X8" s="1039"/>
      <c r="Y8" s="1039"/>
      <c r="Z8" s="1039"/>
      <c r="AA8" s="1039">
        <v>0</v>
      </c>
      <c r="AB8" s="1039"/>
      <c r="AC8" s="1039"/>
      <c r="AD8" s="1039"/>
      <c r="AE8" s="1040"/>
      <c r="AF8" s="1035" t="s">
        <v>391</v>
      </c>
      <c r="AG8" s="1036"/>
      <c r="AH8" s="1036"/>
      <c r="AI8" s="1036"/>
      <c r="AJ8" s="1037"/>
      <c r="AK8" s="1083">
        <v>217925.61587099999</v>
      </c>
      <c r="AL8" s="1084"/>
      <c r="AM8" s="1084"/>
      <c r="AN8" s="1084"/>
      <c r="AO8" s="1084"/>
      <c r="AP8" s="1084" t="s">
        <v>531</v>
      </c>
      <c r="AQ8" s="1084"/>
      <c r="AR8" s="1084"/>
      <c r="AS8" s="1084"/>
      <c r="AT8" s="1084"/>
      <c r="AU8" s="1085"/>
      <c r="AV8" s="1085"/>
      <c r="AW8" s="1085"/>
      <c r="AX8" s="1085"/>
      <c r="AY8" s="1086"/>
      <c r="AZ8" s="232"/>
      <c r="BA8" s="232"/>
      <c r="BB8" s="232"/>
      <c r="BC8" s="232"/>
      <c r="BD8" s="232"/>
      <c r="BE8" s="233"/>
      <c r="BF8" s="233"/>
      <c r="BG8" s="233"/>
      <c r="BH8" s="233"/>
      <c r="BI8" s="233"/>
      <c r="BJ8" s="233"/>
      <c r="BK8" s="233"/>
      <c r="BL8" s="233"/>
      <c r="BM8" s="233"/>
      <c r="BN8" s="233"/>
      <c r="BO8" s="233"/>
      <c r="BP8" s="233"/>
      <c r="BQ8" s="238">
        <v>2</v>
      </c>
      <c r="BR8" s="239"/>
      <c r="BS8" s="1042" t="s">
        <v>605</v>
      </c>
      <c r="BT8" s="1043"/>
      <c r="BU8" s="1043"/>
      <c r="BV8" s="1043"/>
      <c r="BW8" s="1043"/>
      <c r="BX8" s="1043"/>
      <c r="BY8" s="1043"/>
      <c r="BZ8" s="1043"/>
      <c r="CA8" s="1043"/>
      <c r="CB8" s="1043"/>
      <c r="CC8" s="1043"/>
      <c r="CD8" s="1043"/>
      <c r="CE8" s="1043"/>
      <c r="CF8" s="1043"/>
      <c r="CG8" s="1044"/>
      <c r="CH8" s="989">
        <v>11</v>
      </c>
      <c r="CI8" s="990"/>
      <c r="CJ8" s="990"/>
      <c r="CK8" s="990"/>
      <c r="CL8" s="991"/>
      <c r="CM8" s="989">
        <v>796</v>
      </c>
      <c r="CN8" s="990"/>
      <c r="CO8" s="990"/>
      <c r="CP8" s="990"/>
      <c r="CQ8" s="991"/>
      <c r="CR8" s="989">
        <v>100</v>
      </c>
      <c r="CS8" s="990"/>
      <c r="CT8" s="990"/>
      <c r="CU8" s="990"/>
      <c r="CV8" s="991"/>
      <c r="CW8" s="989">
        <v>199</v>
      </c>
      <c r="CX8" s="990"/>
      <c r="CY8" s="990"/>
      <c r="CZ8" s="990"/>
      <c r="DA8" s="991"/>
      <c r="DB8" s="989">
        <v>0</v>
      </c>
      <c r="DC8" s="990"/>
      <c r="DD8" s="990"/>
      <c r="DE8" s="990"/>
      <c r="DF8" s="991"/>
      <c r="DG8" s="989">
        <v>0</v>
      </c>
      <c r="DH8" s="990"/>
      <c r="DI8" s="990"/>
      <c r="DJ8" s="990"/>
      <c r="DK8" s="991"/>
      <c r="DL8" s="989">
        <v>0</v>
      </c>
      <c r="DM8" s="990"/>
      <c r="DN8" s="990"/>
      <c r="DO8" s="990"/>
      <c r="DP8" s="991"/>
      <c r="DQ8" s="989">
        <v>0</v>
      </c>
      <c r="DR8" s="990"/>
      <c r="DS8" s="990"/>
      <c r="DT8" s="990"/>
      <c r="DU8" s="991"/>
      <c r="DV8" s="992"/>
      <c r="DW8" s="993"/>
      <c r="DX8" s="993"/>
      <c r="DY8" s="993"/>
      <c r="DZ8" s="994"/>
      <c r="EA8" s="234"/>
    </row>
    <row r="9" spans="1:131" s="235" customFormat="1" ht="26.25" customHeight="1" x14ac:dyDescent="0.15">
      <c r="A9" s="238">
        <v>3</v>
      </c>
      <c r="B9" s="1030" t="s">
        <v>392</v>
      </c>
      <c r="C9" s="1031"/>
      <c r="D9" s="1031"/>
      <c r="E9" s="1031"/>
      <c r="F9" s="1031"/>
      <c r="G9" s="1031"/>
      <c r="H9" s="1031"/>
      <c r="I9" s="1031"/>
      <c r="J9" s="1031"/>
      <c r="K9" s="1031"/>
      <c r="L9" s="1031"/>
      <c r="M9" s="1031"/>
      <c r="N9" s="1031"/>
      <c r="O9" s="1031"/>
      <c r="P9" s="1032"/>
      <c r="Q9" s="1038">
        <v>1101</v>
      </c>
      <c r="R9" s="1039"/>
      <c r="S9" s="1039"/>
      <c r="T9" s="1039"/>
      <c r="U9" s="1039"/>
      <c r="V9" s="1039">
        <v>793</v>
      </c>
      <c r="W9" s="1039"/>
      <c r="X9" s="1039"/>
      <c r="Y9" s="1039"/>
      <c r="Z9" s="1039"/>
      <c r="AA9" s="1039">
        <v>308</v>
      </c>
      <c r="AB9" s="1039"/>
      <c r="AC9" s="1039"/>
      <c r="AD9" s="1039"/>
      <c r="AE9" s="1040"/>
      <c r="AF9" s="1035">
        <v>308</v>
      </c>
      <c r="AG9" s="1036"/>
      <c r="AH9" s="1036"/>
      <c r="AI9" s="1036"/>
      <c r="AJ9" s="1037"/>
      <c r="AK9" s="1083">
        <v>21.479769000000001</v>
      </c>
      <c r="AL9" s="1084"/>
      <c r="AM9" s="1084"/>
      <c r="AN9" s="1084"/>
      <c r="AO9" s="1084"/>
      <c r="AP9" s="1084">
        <v>2148.0590000000002</v>
      </c>
      <c r="AQ9" s="1084"/>
      <c r="AR9" s="1084"/>
      <c r="AS9" s="1084"/>
      <c r="AT9" s="1084"/>
      <c r="AU9" s="1085"/>
      <c r="AV9" s="1085"/>
      <c r="AW9" s="1085"/>
      <c r="AX9" s="1085"/>
      <c r="AY9" s="1086"/>
      <c r="AZ9" s="232"/>
      <c r="BA9" s="232"/>
      <c r="BB9" s="232"/>
      <c r="BC9" s="232"/>
      <c r="BD9" s="232"/>
      <c r="BE9" s="233"/>
      <c r="BF9" s="233"/>
      <c r="BG9" s="233"/>
      <c r="BH9" s="233"/>
      <c r="BI9" s="233"/>
      <c r="BJ9" s="233"/>
      <c r="BK9" s="233"/>
      <c r="BL9" s="233"/>
      <c r="BM9" s="233"/>
      <c r="BN9" s="233"/>
      <c r="BO9" s="233"/>
      <c r="BP9" s="233"/>
      <c r="BQ9" s="238">
        <v>3</v>
      </c>
      <c r="BR9" s="239"/>
      <c r="BS9" s="992" t="s">
        <v>606</v>
      </c>
      <c r="BT9" s="993"/>
      <c r="BU9" s="993"/>
      <c r="BV9" s="993"/>
      <c r="BW9" s="993"/>
      <c r="BX9" s="993"/>
      <c r="BY9" s="993"/>
      <c r="BZ9" s="993"/>
      <c r="CA9" s="993"/>
      <c r="CB9" s="993"/>
      <c r="CC9" s="993"/>
      <c r="CD9" s="993"/>
      <c r="CE9" s="993"/>
      <c r="CF9" s="993"/>
      <c r="CG9" s="1014"/>
      <c r="CH9" s="989">
        <v>255</v>
      </c>
      <c r="CI9" s="990"/>
      <c r="CJ9" s="990"/>
      <c r="CK9" s="990"/>
      <c r="CL9" s="991"/>
      <c r="CM9" s="989">
        <v>3221</v>
      </c>
      <c r="CN9" s="990"/>
      <c r="CO9" s="990"/>
      <c r="CP9" s="990"/>
      <c r="CQ9" s="991"/>
      <c r="CR9" s="989">
        <v>75</v>
      </c>
      <c r="CS9" s="990"/>
      <c r="CT9" s="990"/>
      <c r="CU9" s="990"/>
      <c r="CV9" s="991"/>
      <c r="CW9" s="989">
        <v>723</v>
      </c>
      <c r="CX9" s="990"/>
      <c r="CY9" s="990"/>
      <c r="CZ9" s="990"/>
      <c r="DA9" s="991"/>
      <c r="DB9" s="989">
        <v>0</v>
      </c>
      <c r="DC9" s="990"/>
      <c r="DD9" s="990"/>
      <c r="DE9" s="990"/>
      <c r="DF9" s="991"/>
      <c r="DG9" s="989">
        <v>0</v>
      </c>
      <c r="DH9" s="990"/>
      <c r="DI9" s="990"/>
      <c r="DJ9" s="990"/>
      <c r="DK9" s="991"/>
      <c r="DL9" s="989">
        <v>0</v>
      </c>
      <c r="DM9" s="990"/>
      <c r="DN9" s="990"/>
      <c r="DO9" s="990"/>
      <c r="DP9" s="991"/>
      <c r="DQ9" s="989">
        <v>0</v>
      </c>
      <c r="DR9" s="990"/>
      <c r="DS9" s="990"/>
      <c r="DT9" s="990"/>
      <c r="DU9" s="991"/>
      <c r="DV9" s="992"/>
      <c r="DW9" s="993"/>
      <c r="DX9" s="993"/>
      <c r="DY9" s="993"/>
      <c r="DZ9" s="994"/>
      <c r="EA9" s="234"/>
    </row>
    <row r="10" spans="1:131" s="235" customFormat="1" ht="26.25" customHeight="1" x14ac:dyDescent="0.15">
      <c r="A10" s="238">
        <v>4</v>
      </c>
      <c r="B10" s="1030" t="s">
        <v>393</v>
      </c>
      <c r="C10" s="1031"/>
      <c r="D10" s="1031"/>
      <c r="E10" s="1031"/>
      <c r="F10" s="1031"/>
      <c r="G10" s="1031"/>
      <c r="H10" s="1031"/>
      <c r="I10" s="1031"/>
      <c r="J10" s="1031"/>
      <c r="K10" s="1031"/>
      <c r="L10" s="1031"/>
      <c r="M10" s="1031"/>
      <c r="N10" s="1031"/>
      <c r="O10" s="1031"/>
      <c r="P10" s="1032"/>
      <c r="Q10" s="1038">
        <v>609</v>
      </c>
      <c r="R10" s="1039"/>
      <c r="S10" s="1039"/>
      <c r="T10" s="1039"/>
      <c r="U10" s="1039"/>
      <c r="V10" s="1039">
        <v>450</v>
      </c>
      <c r="W10" s="1039"/>
      <c r="X10" s="1039"/>
      <c r="Y10" s="1039"/>
      <c r="Z10" s="1039"/>
      <c r="AA10" s="1039">
        <v>158</v>
      </c>
      <c r="AB10" s="1039"/>
      <c r="AC10" s="1039"/>
      <c r="AD10" s="1039"/>
      <c r="AE10" s="1040"/>
      <c r="AF10" s="1035">
        <v>158</v>
      </c>
      <c r="AG10" s="1036"/>
      <c r="AH10" s="1036"/>
      <c r="AI10" s="1036"/>
      <c r="AJ10" s="1037"/>
      <c r="AK10" s="1083">
        <v>15.864000000000001</v>
      </c>
      <c r="AL10" s="1084"/>
      <c r="AM10" s="1084"/>
      <c r="AN10" s="1084"/>
      <c r="AO10" s="1084"/>
      <c r="AP10" s="1084" t="s">
        <v>531</v>
      </c>
      <c r="AQ10" s="1084"/>
      <c r="AR10" s="1084"/>
      <c r="AS10" s="1084"/>
      <c r="AT10" s="1084"/>
      <c r="AU10" s="1085"/>
      <c r="AV10" s="1085"/>
      <c r="AW10" s="1085"/>
      <c r="AX10" s="1085"/>
      <c r="AY10" s="1086"/>
      <c r="AZ10" s="232"/>
      <c r="BA10" s="232"/>
      <c r="BB10" s="232"/>
      <c r="BC10" s="232"/>
      <c r="BD10" s="232"/>
      <c r="BE10" s="233"/>
      <c r="BF10" s="233"/>
      <c r="BG10" s="233"/>
      <c r="BH10" s="233"/>
      <c r="BI10" s="233"/>
      <c r="BJ10" s="233"/>
      <c r="BK10" s="233"/>
      <c r="BL10" s="233"/>
      <c r="BM10" s="233"/>
      <c r="BN10" s="233"/>
      <c r="BO10" s="233"/>
      <c r="BP10" s="233"/>
      <c r="BQ10" s="238">
        <v>4</v>
      </c>
      <c r="BR10" s="239"/>
      <c r="BS10" s="992" t="s">
        <v>607</v>
      </c>
      <c r="BT10" s="993"/>
      <c r="BU10" s="993"/>
      <c r="BV10" s="993"/>
      <c r="BW10" s="993"/>
      <c r="BX10" s="993"/>
      <c r="BY10" s="993"/>
      <c r="BZ10" s="993"/>
      <c r="CA10" s="993"/>
      <c r="CB10" s="993"/>
      <c r="CC10" s="993"/>
      <c r="CD10" s="993"/>
      <c r="CE10" s="993"/>
      <c r="CF10" s="993"/>
      <c r="CG10" s="1014"/>
      <c r="CH10" s="989">
        <v>19</v>
      </c>
      <c r="CI10" s="990"/>
      <c r="CJ10" s="990"/>
      <c r="CK10" s="990"/>
      <c r="CL10" s="991"/>
      <c r="CM10" s="989">
        <v>1219</v>
      </c>
      <c r="CN10" s="990"/>
      <c r="CO10" s="990"/>
      <c r="CP10" s="990"/>
      <c r="CQ10" s="991"/>
      <c r="CR10" s="989">
        <v>100</v>
      </c>
      <c r="CS10" s="990"/>
      <c r="CT10" s="990"/>
      <c r="CU10" s="990"/>
      <c r="CV10" s="991"/>
      <c r="CW10" s="989">
        <v>210</v>
      </c>
      <c r="CX10" s="990"/>
      <c r="CY10" s="990"/>
      <c r="CZ10" s="990"/>
      <c r="DA10" s="991"/>
      <c r="DB10" s="989">
        <v>0</v>
      </c>
      <c r="DC10" s="990"/>
      <c r="DD10" s="990"/>
      <c r="DE10" s="990"/>
      <c r="DF10" s="991"/>
      <c r="DG10" s="989">
        <v>0</v>
      </c>
      <c r="DH10" s="990"/>
      <c r="DI10" s="990"/>
      <c r="DJ10" s="990"/>
      <c r="DK10" s="991"/>
      <c r="DL10" s="989">
        <v>0</v>
      </c>
      <c r="DM10" s="990"/>
      <c r="DN10" s="990"/>
      <c r="DO10" s="990"/>
      <c r="DP10" s="991"/>
      <c r="DQ10" s="989">
        <v>0</v>
      </c>
      <c r="DR10" s="990"/>
      <c r="DS10" s="990"/>
      <c r="DT10" s="990"/>
      <c r="DU10" s="991"/>
      <c r="DV10" s="992"/>
      <c r="DW10" s="993"/>
      <c r="DX10" s="993"/>
      <c r="DY10" s="993"/>
      <c r="DZ10" s="994"/>
      <c r="EA10" s="234"/>
    </row>
    <row r="11" spans="1:131" s="235" customFormat="1" ht="26.25" customHeight="1" x14ac:dyDescent="0.15">
      <c r="A11" s="238">
        <v>5</v>
      </c>
      <c r="B11" s="1030" t="s">
        <v>394</v>
      </c>
      <c r="C11" s="1031"/>
      <c r="D11" s="1031"/>
      <c r="E11" s="1031"/>
      <c r="F11" s="1031"/>
      <c r="G11" s="1031"/>
      <c r="H11" s="1031"/>
      <c r="I11" s="1031"/>
      <c r="J11" s="1031"/>
      <c r="K11" s="1031"/>
      <c r="L11" s="1031"/>
      <c r="M11" s="1031"/>
      <c r="N11" s="1031"/>
      <c r="O11" s="1031"/>
      <c r="P11" s="1032"/>
      <c r="Q11" s="1038">
        <v>43</v>
      </c>
      <c r="R11" s="1039"/>
      <c r="S11" s="1039"/>
      <c r="T11" s="1039"/>
      <c r="U11" s="1039"/>
      <c r="V11" s="1039">
        <v>22</v>
      </c>
      <c r="W11" s="1039"/>
      <c r="X11" s="1039"/>
      <c r="Y11" s="1039"/>
      <c r="Z11" s="1039"/>
      <c r="AA11" s="1039">
        <v>22</v>
      </c>
      <c r="AB11" s="1039"/>
      <c r="AC11" s="1039"/>
      <c r="AD11" s="1039"/>
      <c r="AE11" s="1040"/>
      <c r="AF11" s="1035">
        <v>22</v>
      </c>
      <c r="AG11" s="1036"/>
      <c r="AH11" s="1036"/>
      <c r="AI11" s="1036"/>
      <c r="AJ11" s="1037"/>
      <c r="AK11" s="1083">
        <v>9.4990279999999991</v>
      </c>
      <c r="AL11" s="1084"/>
      <c r="AM11" s="1084"/>
      <c r="AN11" s="1084"/>
      <c r="AO11" s="1084"/>
      <c r="AP11" s="1084" t="s">
        <v>531</v>
      </c>
      <c r="AQ11" s="1084"/>
      <c r="AR11" s="1084"/>
      <c r="AS11" s="1084"/>
      <c r="AT11" s="1084"/>
      <c r="AU11" s="1085"/>
      <c r="AV11" s="1085"/>
      <c r="AW11" s="1085"/>
      <c r="AX11" s="1085"/>
      <c r="AY11" s="1086"/>
      <c r="AZ11" s="232"/>
      <c r="BA11" s="232"/>
      <c r="BB11" s="232"/>
      <c r="BC11" s="232"/>
      <c r="BD11" s="232"/>
      <c r="BE11" s="233"/>
      <c r="BF11" s="233"/>
      <c r="BG11" s="233"/>
      <c r="BH11" s="233"/>
      <c r="BI11" s="233"/>
      <c r="BJ11" s="233"/>
      <c r="BK11" s="233"/>
      <c r="BL11" s="233"/>
      <c r="BM11" s="233"/>
      <c r="BN11" s="233"/>
      <c r="BO11" s="233"/>
      <c r="BP11" s="233"/>
      <c r="BQ11" s="238">
        <v>5</v>
      </c>
      <c r="BR11" s="239"/>
      <c r="BS11" s="992" t="s">
        <v>608</v>
      </c>
      <c r="BT11" s="993"/>
      <c r="BU11" s="993"/>
      <c r="BV11" s="993"/>
      <c r="BW11" s="993"/>
      <c r="BX11" s="993"/>
      <c r="BY11" s="993"/>
      <c r="BZ11" s="993"/>
      <c r="CA11" s="993"/>
      <c r="CB11" s="993"/>
      <c r="CC11" s="993"/>
      <c r="CD11" s="993"/>
      <c r="CE11" s="993"/>
      <c r="CF11" s="993"/>
      <c r="CG11" s="1014"/>
      <c r="CH11" s="989">
        <v>5</v>
      </c>
      <c r="CI11" s="990"/>
      <c r="CJ11" s="990"/>
      <c r="CK11" s="990"/>
      <c r="CL11" s="991"/>
      <c r="CM11" s="989">
        <v>3182</v>
      </c>
      <c r="CN11" s="990"/>
      <c r="CO11" s="990"/>
      <c r="CP11" s="990"/>
      <c r="CQ11" s="991"/>
      <c r="CR11" s="989">
        <v>0</v>
      </c>
      <c r="CS11" s="990"/>
      <c r="CT11" s="990"/>
      <c r="CU11" s="990"/>
      <c r="CV11" s="991"/>
      <c r="CW11" s="989">
        <v>235</v>
      </c>
      <c r="CX11" s="990"/>
      <c r="CY11" s="990"/>
      <c r="CZ11" s="990"/>
      <c r="DA11" s="991"/>
      <c r="DB11" s="989">
        <v>0</v>
      </c>
      <c r="DC11" s="990"/>
      <c r="DD11" s="990"/>
      <c r="DE11" s="990"/>
      <c r="DF11" s="991"/>
      <c r="DG11" s="989">
        <v>0</v>
      </c>
      <c r="DH11" s="990"/>
      <c r="DI11" s="990"/>
      <c r="DJ11" s="990"/>
      <c r="DK11" s="991"/>
      <c r="DL11" s="989">
        <v>0</v>
      </c>
      <c r="DM11" s="990"/>
      <c r="DN11" s="990"/>
      <c r="DO11" s="990"/>
      <c r="DP11" s="991"/>
      <c r="DQ11" s="989">
        <v>0</v>
      </c>
      <c r="DR11" s="990"/>
      <c r="DS11" s="990"/>
      <c r="DT11" s="990"/>
      <c r="DU11" s="991"/>
      <c r="DV11" s="992"/>
      <c r="DW11" s="993"/>
      <c r="DX11" s="993"/>
      <c r="DY11" s="993"/>
      <c r="DZ11" s="994"/>
      <c r="EA11" s="234"/>
    </row>
    <row r="12" spans="1:131" s="235" customFormat="1" ht="26.25" customHeight="1" x14ac:dyDescent="0.15">
      <c r="A12" s="238">
        <v>6</v>
      </c>
      <c r="B12" s="1030" t="s">
        <v>395</v>
      </c>
      <c r="C12" s="1031"/>
      <c r="D12" s="1031"/>
      <c r="E12" s="1031"/>
      <c r="F12" s="1031"/>
      <c r="G12" s="1031"/>
      <c r="H12" s="1031"/>
      <c r="I12" s="1031"/>
      <c r="J12" s="1031"/>
      <c r="K12" s="1031"/>
      <c r="L12" s="1031"/>
      <c r="M12" s="1031"/>
      <c r="N12" s="1031"/>
      <c r="O12" s="1031"/>
      <c r="P12" s="1032"/>
      <c r="Q12" s="1038">
        <v>7736</v>
      </c>
      <c r="R12" s="1039"/>
      <c r="S12" s="1039"/>
      <c r="T12" s="1039"/>
      <c r="U12" s="1039"/>
      <c r="V12" s="1039">
        <v>7436</v>
      </c>
      <c r="W12" s="1039"/>
      <c r="X12" s="1039"/>
      <c r="Y12" s="1039"/>
      <c r="Z12" s="1039"/>
      <c r="AA12" s="1039">
        <v>300</v>
      </c>
      <c r="AB12" s="1039"/>
      <c r="AC12" s="1039"/>
      <c r="AD12" s="1039"/>
      <c r="AE12" s="1040"/>
      <c r="AF12" s="1035">
        <v>300</v>
      </c>
      <c r="AG12" s="1036"/>
      <c r="AH12" s="1036"/>
      <c r="AI12" s="1036"/>
      <c r="AJ12" s="1037"/>
      <c r="AK12" s="1083">
        <v>540.37823100000003</v>
      </c>
      <c r="AL12" s="1084"/>
      <c r="AM12" s="1084"/>
      <c r="AN12" s="1084"/>
      <c r="AO12" s="1084"/>
      <c r="AP12" s="1084">
        <v>4544.7299999999996</v>
      </c>
      <c r="AQ12" s="1084"/>
      <c r="AR12" s="1084"/>
      <c r="AS12" s="1084"/>
      <c r="AT12" s="1084"/>
      <c r="AU12" s="1085"/>
      <c r="AV12" s="1085"/>
      <c r="AW12" s="1085"/>
      <c r="AX12" s="1085"/>
      <c r="AY12" s="1086"/>
      <c r="AZ12" s="232"/>
      <c r="BA12" s="232"/>
      <c r="BB12" s="232"/>
      <c r="BC12" s="232"/>
      <c r="BD12" s="232"/>
      <c r="BE12" s="233"/>
      <c r="BF12" s="233"/>
      <c r="BG12" s="233"/>
      <c r="BH12" s="233"/>
      <c r="BI12" s="233"/>
      <c r="BJ12" s="233"/>
      <c r="BK12" s="233"/>
      <c r="BL12" s="233"/>
      <c r="BM12" s="233"/>
      <c r="BN12" s="233"/>
      <c r="BO12" s="233"/>
      <c r="BP12" s="233"/>
      <c r="BQ12" s="238">
        <v>6</v>
      </c>
      <c r="BR12" s="239"/>
      <c r="BS12" s="992" t="s">
        <v>609</v>
      </c>
      <c r="BT12" s="993"/>
      <c r="BU12" s="993"/>
      <c r="BV12" s="993"/>
      <c r="BW12" s="993"/>
      <c r="BX12" s="993"/>
      <c r="BY12" s="993"/>
      <c r="BZ12" s="993"/>
      <c r="CA12" s="993"/>
      <c r="CB12" s="993"/>
      <c r="CC12" s="993"/>
      <c r="CD12" s="993"/>
      <c r="CE12" s="993"/>
      <c r="CF12" s="993"/>
      <c r="CG12" s="1014"/>
      <c r="CH12" s="989">
        <v>10</v>
      </c>
      <c r="CI12" s="990"/>
      <c r="CJ12" s="990"/>
      <c r="CK12" s="990"/>
      <c r="CL12" s="991"/>
      <c r="CM12" s="989">
        <v>1034</v>
      </c>
      <c r="CN12" s="990"/>
      <c r="CO12" s="990"/>
      <c r="CP12" s="990"/>
      <c r="CQ12" s="991"/>
      <c r="CR12" s="989">
        <v>350</v>
      </c>
      <c r="CS12" s="990"/>
      <c r="CT12" s="990"/>
      <c r="CU12" s="990"/>
      <c r="CV12" s="991"/>
      <c r="CW12" s="989">
        <v>1375</v>
      </c>
      <c r="CX12" s="990"/>
      <c r="CY12" s="990"/>
      <c r="CZ12" s="990"/>
      <c r="DA12" s="991"/>
      <c r="DB12" s="989">
        <v>0</v>
      </c>
      <c r="DC12" s="990"/>
      <c r="DD12" s="990"/>
      <c r="DE12" s="990"/>
      <c r="DF12" s="991"/>
      <c r="DG12" s="989">
        <v>0</v>
      </c>
      <c r="DH12" s="990"/>
      <c r="DI12" s="990"/>
      <c r="DJ12" s="990"/>
      <c r="DK12" s="991"/>
      <c r="DL12" s="989">
        <v>0</v>
      </c>
      <c r="DM12" s="990"/>
      <c r="DN12" s="990"/>
      <c r="DO12" s="990"/>
      <c r="DP12" s="991"/>
      <c r="DQ12" s="989">
        <v>0</v>
      </c>
      <c r="DR12" s="990"/>
      <c r="DS12" s="990"/>
      <c r="DT12" s="990"/>
      <c r="DU12" s="991"/>
      <c r="DV12" s="992"/>
      <c r="DW12" s="993"/>
      <c r="DX12" s="993"/>
      <c r="DY12" s="993"/>
      <c r="DZ12" s="994"/>
      <c r="EA12" s="234"/>
    </row>
    <row r="13" spans="1:131" s="235" customFormat="1" ht="26.25" customHeight="1" x14ac:dyDescent="0.15">
      <c r="A13" s="238">
        <v>7</v>
      </c>
      <c r="B13" s="1030" t="s">
        <v>396</v>
      </c>
      <c r="C13" s="1031"/>
      <c r="D13" s="1031"/>
      <c r="E13" s="1031"/>
      <c r="F13" s="1031"/>
      <c r="G13" s="1031"/>
      <c r="H13" s="1031"/>
      <c r="I13" s="1031"/>
      <c r="J13" s="1031"/>
      <c r="K13" s="1031"/>
      <c r="L13" s="1031"/>
      <c r="M13" s="1031"/>
      <c r="N13" s="1031"/>
      <c r="O13" s="1031"/>
      <c r="P13" s="1032"/>
      <c r="Q13" s="1038">
        <v>1246</v>
      </c>
      <c r="R13" s="1039"/>
      <c r="S13" s="1039"/>
      <c r="T13" s="1039"/>
      <c r="U13" s="1039"/>
      <c r="V13" s="1039">
        <v>1246</v>
      </c>
      <c r="W13" s="1039"/>
      <c r="X13" s="1039"/>
      <c r="Y13" s="1039"/>
      <c r="Z13" s="1039"/>
      <c r="AA13" s="1039">
        <v>0</v>
      </c>
      <c r="AB13" s="1039"/>
      <c r="AC13" s="1039"/>
      <c r="AD13" s="1039"/>
      <c r="AE13" s="1040"/>
      <c r="AF13" s="1035">
        <v>0</v>
      </c>
      <c r="AG13" s="1036"/>
      <c r="AH13" s="1036"/>
      <c r="AI13" s="1036"/>
      <c r="AJ13" s="1037"/>
      <c r="AK13" s="1083" t="s">
        <v>531</v>
      </c>
      <c r="AL13" s="1084"/>
      <c r="AM13" s="1084"/>
      <c r="AN13" s="1084"/>
      <c r="AO13" s="1084"/>
      <c r="AP13" s="1084">
        <v>4256</v>
      </c>
      <c r="AQ13" s="1084"/>
      <c r="AR13" s="1084"/>
      <c r="AS13" s="1084"/>
      <c r="AT13" s="1084"/>
      <c r="AU13" s="1085"/>
      <c r="AV13" s="1085"/>
      <c r="AW13" s="1085"/>
      <c r="AX13" s="1085"/>
      <c r="AY13" s="1086"/>
      <c r="AZ13" s="232"/>
      <c r="BA13" s="232"/>
      <c r="BB13" s="232"/>
      <c r="BC13" s="232"/>
      <c r="BD13" s="232"/>
      <c r="BE13" s="233"/>
      <c r="BF13" s="233"/>
      <c r="BG13" s="233"/>
      <c r="BH13" s="233"/>
      <c r="BI13" s="233"/>
      <c r="BJ13" s="233"/>
      <c r="BK13" s="233"/>
      <c r="BL13" s="233"/>
      <c r="BM13" s="233"/>
      <c r="BN13" s="233"/>
      <c r="BO13" s="233"/>
      <c r="BP13" s="233"/>
      <c r="BQ13" s="238">
        <v>7</v>
      </c>
      <c r="BR13" s="239"/>
      <c r="BS13" s="992" t="s">
        <v>610</v>
      </c>
      <c r="BT13" s="993"/>
      <c r="BU13" s="993"/>
      <c r="BV13" s="993"/>
      <c r="BW13" s="993"/>
      <c r="BX13" s="993"/>
      <c r="BY13" s="993"/>
      <c r="BZ13" s="993"/>
      <c r="CA13" s="993"/>
      <c r="CB13" s="993"/>
      <c r="CC13" s="993"/>
      <c r="CD13" s="993"/>
      <c r="CE13" s="993"/>
      <c r="CF13" s="993"/>
      <c r="CG13" s="1014"/>
      <c r="CH13" s="989">
        <v>336</v>
      </c>
      <c r="CI13" s="990"/>
      <c r="CJ13" s="990"/>
      <c r="CK13" s="990"/>
      <c r="CL13" s="991"/>
      <c r="CM13" s="989">
        <v>9780</v>
      </c>
      <c r="CN13" s="990"/>
      <c r="CO13" s="990"/>
      <c r="CP13" s="990"/>
      <c r="CQ13" s="991"/>
      <c r="CR13" s="989">
        <v>4100</v>
      </c>
      <c r="CS13" s="990"/>
      <c r="CT13" s="990"/>
      <c r="CU13" s="990"/>
      <c r="CV13" s="991"/>
      <c r="CW13" s="989">
        <v>4</v>
      </c>
      <c r="CX13" s="990"/>
      <c r="CY13" s="990"/>
      <c r="CZ13" s="990"/>
      <c r="DA13" s="991"/>
      <c r="DB13" s="989">
        <v>7700</v>
      </c>
      <c r="DC13" s="990"/>
      <c r="DD13" s="990"/>
      <c r="DE13" s="990"/>
      <c r="DF13" s="991"/>
      <c r="DG13" s="989">
        <v>0</v>
      </c>
      <c r="DH13" s="990"/>
      <c r="DI13" s="990"/>
      <c r="DJ13" s="990"/>
      <c r="DK13" s="991"/>
      <c r="DL13" s="989">
        <v>1872</v>
      </c>
      <c r="DM13" s="990"/>
      <c r="DN13" s="990"/>
      <c r="DO13" s="990"/>
      <c r="DP13" s="991"/>
      <c r="DQ13" s="989">
        <v>0</v>
      </c>
      <c r="DR13" s="990"/>
      <c r="DS13" s="990"/>
      <c r="DT13" s="990"/>
      <c r="DU13" s="991"/>
      <c r="DV13" s="992"/>
      <c r="DW13" s="993"/>
      <c r="DX13" s="993"/>
      <c r="DY13" s="993"/>
      <c r="DZ13" s="994"/>
      <c r="EA13" s="234"/>
    </row>
    <row r="14" spans="1:131" s="235" customFormat="1" ht="26.25" customHeight="1" x14ac:dyDescent="0.15">
      <c r="A14" s="238">
        <v>8</v>
      </c>
      <c r="B14" s="1030" t="s">
        <v>397</v>
      </c>
      <c r="C14" s="1031"/>
      <c r="D14" s="1031"/>
      <c r="E14" s="1031"/>
      <c r="F14" s="1031"/>
      <c r="G14" s="1031"/>
      <c r="H14" s="1031"/>
      <c r="I14" s="1031"/>
      <c r="J14" s="1031"/>
      <c r="K14" s="1031"/>
      <c r="L14" s="1031"/>
      <c r="M14" s="1031"/>
      <c r="N14" s="1031"/>
      <c r="O14" s="1031"/>
      <c r="P14" s="1032"/>
      <c r="Q14" s="1038">
        <v>10587</v>
      </c>
      <c r="R14" s="1039"/>
      <c r="S14" s="1039"/>
      <c r="T14" s="1039"/>
      <c r="U14" s="1039"/>
      <c r="V14" s="1039">
        <v>9847</v>
      </c>
      <c r="W14" s="1039"/>
      <c r="X14" s="1039"/>
      <c r="Y14" s="1039"/>
      <c r="Z14" s="1039"/>
      <c r="AA14" s="1039">
        <v>740</v>
      </c>
      <c r="AB14" s="1039"/>
      <c r="AC14" s="1039"/>
      <c r="AD14" s="1039"/>
      <c r="AE14" s="1040"/>
      <c r="AF14" s="1035" t="s">
        <v>391</v>
      </c>
      <c r="AG14" s="1036"/>
      <c r="AH14" s="1036"/>
      <c r="AI14" s="1036"/>
      <c r="AJ14" s="1037"/>
      <c r="AK14" s="1083">
        <v>3496.6679720000002</v>
      </c>
      <c r="AL14" s="1084"/>
      <c r="AM14" s="1084"/>
      <c r="AN14" s="1084"/>
      <c r="AO14" s="1084"/>
      <c r="AP14" s="1084">
        <v>45250.857000000004</v>
      </c>
      <c r="AQ14" s="1084"/>
      <c r="AR14" s="1084"/>
      <c r="AS14" s="1084"/>
      <c r="AT14" s="1084"/>
      <c r="AU14" s="1085"/>
      <c r="AV14" s="1085"/>
      <c r="AW14" s="1085"/>
      <c r="AX14" s="1085"/>
      <c r="AY14" s="1086"/>
      <c r="AZ14" s="232"/>
      <c r="BA14" s="232"/>
      <c r="BB14" s="232"/>
      <c r="BC14" s="232"/>
      <c r="BD14" s="232"/>
      <c r="BE14" s="233"/>
      <c r="BF14" s="233"/>
      <c r="BG14" s="233"/>
      <c r="BH14" s="233"/>
      <c r="BI14" s="233"/>
      <c r="BJ14" s="233"/>
      <c r="BK14" s="233"/>
      <c r="BL14" s="233"/>
      <c r="BM14" s="233"/>
      <c r="BN14" s="233"/>
      <c r="BO14" s="233"/>
      <c r="BP14" s="233"/>
      <c r="BQ14" s="238">
        <v>8</v>
      </c>
      <c r="BR14" s="239"/>
      <c r="BS14" s="992" t="s">
        <v>611</v>
      </c>
      <c r="BT14" s="993"/>
      <c r="BU14" s="993"/>
      <c r="BV14" s="993"/>
      <c r="BW14" s="993"/>
      <c r="BX14" s="993"/>
      <c r="BY14" s="993"/>
      <c r="BZ14" s="993"/>
      <c r="CA14" s="993"/>
      <c r="CB14" s="993"/>
      <c r="CC14" s="993"/>
      <c r="CD14" s="993"/>
      <c r="CE14" s="993"/>
      <c r="CF14" s="993"/>
      <c r="CG14" s="1014"/>
      <c r="CH14" s="989">
        <v>75</v>
      </c>
      <c r="CI14" s="990"/>
      <c r="CJ14" s="990"/>
      <c r="CK14" s="990"/>
      <c r="CL14" s="991"/>
      <c r="CM14" s="989">
        <v>1242</v>
      </c>
      <c r="CN14" s="990"/>
      <c r="CO14" s="990"/>
      <c r="CP14" s="990"/>
      <c r="CQ14" s="991"/>
      <c r="CR14" s="989">
        <v>500</v>
      </c>
      <c r="CS14" s="990"/>
      <c r="CT14" s="990"/>
      <c r="CU14" s="990"/>
      <c r="CV14" s="991"/>
      <c r="CW14" s="989">
        <v>90</v>
      </c>
      <c r="CX14" s="990"/>
      <c r="CY14" s="990"/>
      <c r="CZ14" s="990"/>
      <c r="DA14" s="991"/>
      <c r="DB14" s="989">
        <v>0</v>
      </c>
      <c r="DC14" s="990"/>
      <c r="DD14" s="990"/>
      <c r="DE14" s="990"/>
      <c r="DF14" s="991"/>
      <c r="DG14" s="989">
        <v>0</v>
      </c>
      <c r="DH14" s="990"/>
      <c r="DI14" s="990"/>
      <c r="DJ14" s="990"/>
      <c r="DK14" s="991"/>
      <c r="DL14" s="989">
        <v>0</v>
      </c>
      <c r="DM14" s="990"/>
      <c r="DN14" s="990"/>
      <c r="DO14" s="990"/>
      <c r="DP14" s="991"/>
      <c r="DQ14" s="989">
        <v>0</v>
      </c>
      <c r="DR14" s="990"/>
      <c r="DS14" s="990"/>
      <c r="DT14" s="990"/>
      <c r="DU14" s="991"/>
      <c r="DV14" s="992"/>
      <c r="DW14" s="993"/>
      <c r="DX14" s="993"/>
      <c r="DY14" s="993"/>
      <c r="DZ14" s="994"/>
      <c r="EA14" s="234"/>
    </row>
    <row r="15" spans="1:131" s="235" customFormat="1" ht="26.25" customHeight="1" x14ac:dyDescent="0.15">
      <c r="A15" s="238">
        <v>9</v>
      </c>
      <c r="B15" s="1030" t="s">
        <v>398</v>
      </c>
      <c r="C15" s="1031"/>
      <c r="D15" s="1031"/>
      <c r="E15" s="1031"/>
      <c r="F15" s="1031"/>
      <c r="G15" s="1031"/>
      <c r="H15" s="1031"/>
      <c r="I15" s="1031"/>
      <c r="J15" s="1031"/>
      <c r="K15" s="1031"/>
      <c r="L15" s="1031"/>
      <c r="M15" s="1031"/>
      <c r="N15" s="1031"/>
      <c r="O15" s="1031"/>
      <c r="P15" s="1032"/>
      <c r="Q15" s="1038">
        <v>13509</v>
      </c>
      <c r="R15" s="1039"/>
      <c r="S15" s="1039"/>
      <c r="T15" s="1039"/>
      <c r="U15" s="1039"/>
      <c r="V15" s="1039">
        <v>12102</v>
      </c>
      <c r="W15" s="1039"/>
      <c r="X15" s="1039"/>
      <c r="Y15" s="1039"/>
      <c r="Z15" s="1039"/>
      <c r="AA15" s="1039">
        <v>1407</v>
      </c>
      <c r="AB15" s="1039"/>
      <c r="AC15" s="1039"/>
      <c r="AD15" s="1039"/>
      <c r="AE15" s="1040"/>
      <c r="AF15" s="1035">
        <v>43</v>
      </c>
      <c r="AG15" s="1036"/>
      <c r="AH15" s="1036"/>
      <c r="AI15" s="1036"/>
      <c r="AJ15" s="1037"/>
      <c r="AK15" s="1083">
        <v>3645.1048999999998</v>
      </c>
      <c r="AL15" s="1084"/>
      <c r="AM15" s="1084"/>
      <c r="AN15" s="1084"/>
      <c r="AO15" s="1084"/>
      <c r="AP15" s="1084">
        <v>42020.688999999998</v>
      </c>
      <c r="AQ15" s="1084"/>
      <c r="AR15" s="1084"/>
      <c r="AS15" s="1084"/>
      <c r="AT15" s="1084"/>
      <c r="AU15" s="1085"/>
      <c r="AV15" s="1085"/>
      <c r="AW15" s="1085"/>
      <c r="AX15" s="1085"/>
      <c r="AY15" s="1086"/>
      <c r="AZ15" s="232"/>
      <c r="BA15" s="232"/>
      <c r="BB15" s="232"/>
      <c r="BC15" s="232"/>
      <c r="BD15" s="232"/>
      <c r="BE15" s="233"/>
      <c r="BF15" s="233"/>
      <c r="BG15" s="233"/>
      <c r="BH15" s="233"/>
      <c r="BI15" s="233"/>
      <c r="BJ15" s="233"/>
      <c r="BK15" s="233"/>
      <c r="BL15" s="233"/>
      <c r="BM15" s="233"/>
      <c r="BN15" s="233"/>
      <c r="BO15" s="233"/>
      <c r="BP15" s="233"/>
      <c r="BQ15" s="238">
        <v>9</v>
      </c>
      <c r="BR15" s="239"/>
      <c r="BS15" s="992" t="s">
        <v>612</v>
      </c>
      <c r="BT15" s="993"/>
      <c r="BU15" s="993"/>
      <c r="BV15" s="993"/>
      <c r="BW15" s="993"/>
      <c r="BX15" s="993"/>
      <c r="BY15" s="993"/>
      <c r="BZ15" s="993"/>
      <c r="CA15" s="993"/>
      <c r="CB15" s="993"/>
      <c r="CC15" s="993"/>
      <c r="CD15" s="993"/>
      <c r="CE15" s="993"/>
      <c r="CF15" s="993"/>
      <c r="CG15" s="1014"/>
      <c r="CH15" s="989">
        <v>33</v>
      </c>
      <c r="CI15" s="990"/>
      <c r="CJ15" s="990"/>
      <c r="CK15" s="990"/>
      <c r="CL15" s="991"/>
      <c r="CM15" s="989">
        <v>14911</v>
      </c>
      <c r="CN15" s="990"/>
      <c r="CO15" s="990"/>
      <c r="CP15" s="990"/>
      <c r="CQ15" s="991"/>
      <c r="CR15" s="989">
        <v>100</v>
      </c>
      <c r="CS15" s="990"/>
      <c r="CT15" s="990"/>
      <c r="CU15" s="990"/>
      <c r="CV15" s="991"/>
      <c r="CW15" s="989">
        <v>427</v>
      </c>
      <c r="CX15" s="990"/>
      <c r="CY15" s="990"/>
      <c r="CZ15" s="990"/>
      <c r="DA15" s="991"/>
      <c r="DB15" s="989">
        <v>367</v>
      </c>
      <c r="DC15" s="990"/>
      <c r="DD15" s="990"/>
      <c r="DE15" s="990"/>
      <c r="DF15" s="991"/>
      <c r="DG15" s="989">
        <v>0</v>
      </c>
      <c r="DH15" s="990"/>
      <c r="DI15" s="990"/>
      <c r="DJ15" s="990"/>
      <c r="DK15" s="991"/>
      <c r="DL15" s="989">
        <v>0</v>
      </c>
      <c r="DM15" s="990"/>
      <c r="DN15" s="990"/>
      <c r="DO15" s="990"/>
      <c r="DP15" s="991"/>
      <c r="DQ15" s="989">
        <v>0</v>
      </c>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3"/>
      <c r="AL16" s="1084"/>
      <c r="AM16" s="1084"/>
      <c r="AN16" s="1084"/>
      <c r="AO16" s="1084"/>
      <c r="AP16" s="1084"/>
      <c r="AQ16" s="1084"/>
      <c r="AR16" s="1084"/>
      <c r="AS16" s="1084"/>
      <c r="AT16" s="1084"/>
      <c r="AU16" s="1085"/>
      <c r="AV16" s="1085"/>
      <c r="AW16" s="1085"/>
      <c r="AX16" s="1085"/>
      <c r="AY16" s="1086"/>
      <c r="AZ16" s="232"/>
      <c r="BA16" s="232"/>
      <c r="BB16" s="232"/>
      <c r="BC16" s="232"/>
      <c r="BD16" s="232"/>
      <c r="BE16" s="233"/>
      <c r="BF16" s="233"/>
      <c r="BG16" s="233"/>
      <c r="BH16" s="233"/>
      <c r="BI16" s="233"/>
      <c r="BJ16" s="233"/>
      <c r="BK16" s="233"/>
      <c r="BL16" s="233"/>
      <c r="BM16" s="233"/>
      <c r="BN16" s="233"/>
      <c r="BO16" s="233"/>
      <c r="BP16" s="233"/>
      <c r="BQ16" s="238">
        <v>10</v>
      </c>
      <c r="BR16" s="239"/>
      <c r="BS16" s="992" t="s">
        <v>613</v>
      </c>
      <c r="BT16" s="993"/>
      <c r="BU16" s="993"/>
      <c r="BV16" s="993"/>
      <c r="BW16" s="993"/>
      <c r="BX16" s="993"/>
      <c r="BY16" s="993"/>
      <c r="BZ16" s="993"/>
      <c r="CA16" s="993"/>
      <c r="CB16" s="993"/>
      <c r="CC16" s="993"/>
      <c r="CD16" s="993"/>
      <c r="CE16" s="993"/>
      <c r="CF16" s="993"/>
      <c r="CG16" s="1014"/>
      <c r="CH16" s="989">
        <v>0</v>
      </c>
      <c r="CI16" s="990"/>
      <c r="CJ16" s="990"/>
      <c r="CK16" s="990"/>
      <c r="CL16" s="991"/>
      <c r="CM16" s="989">
        <v>71</v>
      </c>
      <c r="CN16" s="990"/>
      <c r="CO16" s="990"/>
      <c r="CP16" s="990"/>
      <c r="CQ16" s="991"/>
      <c r="CR16" s="989">
        <v>5</v>
      </c>
      <c r="CS16" s="990"/>
      <c r="CT16" s="990"/>
      <c r="CU16" s="990"/>
      <c r="CV16" s="991"/>
      <c r="CW16" s="989">
        <v>10</v>
      </c>
      <c r="CX16" s="990"/>
      <c r="CY16" s="990"/>
      <c r="CZ16" s="990"/>
      <c r="DA16" s="991"/>
      <c r="DB16" s="989">
        <v>0</v>
      </c>
      <c r="DC16" s="990"/>
      <c r="DD16" s="990"/>
      <c r="DE16" s="990"/>
      <c r="DF16" s="991"/>
      <c r="DG16" s="989">
        <v>0</v>
      </c>
      <c r="DH16" s="990"/>
      <c r="DI16" s="990"/>
      <c r="DJ16" s="990"/>
      <c r="DK16" s="991"/>
      <c r="DL16" s="989">
        <v>0</v>
      </c>
      <c r="DM16" s="990"/>
      <c r="DN16" s="990"/>
      <c r="DO16" s="990"/>
      <c r="DP16" s="991"/>
      <c r="DQ16" s="989">
        <v>0</v>
      </c>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3"/>
      <c r="AL17" s="1084"/>
      <c r="AM17" s="1084"/>
      <c r="AN17" s="1084"/>
      <c r="AO17" s="1084"/>
      <c r="AP17" s="1084"/>
      <c r="AQ17" s="1084"/>
      <c r="AR17" s="1084"/>
      <c r="AS17" s="1084"/>
      <c r="AT17" s="1084"/>
      <c r="AU17" s="1085"/>
      <c r="AV17" s="1085"/>
      <c r="AW17" s="1085"/>
      <c r="AX17" s="1085"/>
      <c r="AY17" s="1086"/>
      <c r="AZ17" s="232"/>
      <c r="BA17" s="232"/>
      <c r="BB17" s="232"/>
      <c r="BC17" s="232"/>
      <c r="BD17" s="232"/>
      <c r="BE17" s="233"/>
      <c r="BF17" s="233"/>
      <c r="BG17" s="233"/>
      <c r="BH17" s="233"/>
      <c r="BI17" s="233"/>
      <c r="BJ17" s="233"/>
      <c r="BK17" s="233"/>
      <c r="BL17" s="233"/>
      <c r="BM17" s="233"/>
      <c r="BN17" s="233"/>
      <c r="BO17" s="233"/>
      <c r="BP17" s="233"/>
      <c r="BQ17" s="238">
        <v>11</v>
      </c>
      <c r="BR17" s="239"/>
      <c r="BS17" s="1042" t="s">
        <v>614</v>
      </c>
      <c r="BT17" s="1043"/>
      <c r="BU17" s="1043"/>
      <c r="BV17" s="1043"/>
      <c r="BW17" s="1043"/>
      <c r="BX17" s="1043"/>
      <c r="BY17" s="1043"/>
      <c r="BZ17" s="1043"/>
      <c r="CA17" s="1043"/>
      <c r="CB17" s="1043"/>
      <c r="CC17" s="1043"/>
      <c r="CD17" s="1043"/>
      <c r="CE17" s="1043"/>
      <c r="CF17" s="1043"/>
      <c r="CG17" s="1044"/>
      <c r="CH17" s="989">
        <v>104</v>
      </c>
      <c r="CI17" s="990"/>
      <c r="CJ17" s="990"/>
      <c r="CK17" s="990"/>
      <c r="CL17" s="991"/>
      <c r="CM17" s="989">
        <v>617</v>
      </c>
      <c r="CN17" s="990"/>
      <c r="CO17" s="990"/>
      <c r="CP17" s="990"/>
      <c r="CQ17" s="991"/>
      <c r="CR17" s="989">
        <v>10</v>
      </c>
      <c r="CS17" s="990"/>
      <c r="CT17" s="990"/>
      <c r="CU17" s="990"/>
      <c r="CV17" s="991"/>
      <c r="CW17" s="989">
        <v>48</v>
      </c>
      <c r="CX17" s="990"/>
      <c r="CY17" s="990"/>
      <c r="CZ17" s="990"/>
      <c r="DA17" s="991"/>
      <c r="DB17" s="989">
        <v>0</v>
      </c>
      <c r="DC17" s="990"/>
      <c r="DD17" s="990"/>
      <c r="DE17" s="990"/>
      <c r="DF17" s="991"/>
      <c r="DG17" s="989">
        <v>0</v>
      </c>
      <c r="DH17" s="990"/>
      <c r="DI17" s="990"/>
      <c r="DJ17" s="990"/>
      <c r="DK17" s="991"/>
      <c r="DL17" s="989">
        <v>0</v>
      </c>
      <c r="DM17" s="990"/>
      <c r="DN17" s="990"/>
      <c r="DO17" s="990"/>
      <c r="DP17" s="991"/>
      <c r="DQ17" s="989">
        <v>0</v>
      </c>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3"/>
      <c r="AL18" s="1084"/>
      <c r="AM18" s="1084"/>
      <c r="AN18" s="1084"/>
      <c r="AO18" s="1084"/>
      <c r="AP18" s="1084"/>
      <c r="AQ18" s="1084"/>
      <c r="AR18" s="1084"/>
      <c r="AS18" s="1084"/>
      <c r="AT18" s="1084"/>
      <c r="AU18" s="1085"/>
      <c r="AV18" s="1085"/>
      <c r="AW18" s="1085"/>
      <c r="AX18" s="1085"/>
      <c r="AY18" s="1086"/>
      <c r="AZ18" s="232"/>
      <c r="BA18" s="232"/>
      <c r="BB18" s="232"/>
      <c r="BC18" s="232"/>
      <c r="BD18" s="232"/>
      <c r="BE18" s="233"/>
      <c r="BF18" s="233"/>
      <c r="BG18" s="233"/>
      <c r="BH18" s="233"/>
      <c r="BI18" s="233"/>
      <c r="BJ18" s="233"/>
      <c r="BK18" s="233"/>
      <c r="BL18" s="233"/>
      <c r="BM18" s="233"/>
      <c r="BN18" s="233"/>
      <c r="BO18" s="233"/>
      <c r="BP18" s="233"/>
      <c r="BQ18" s="238">
        <v>12</v>
      </c>
      <c r="BR18" s="239"/>
      <c r="BS18" s="992" t="s">
        <v>641</v>
      </c>
      <c r="BT18" s="993"/>
      <c r="BU18" s="993"/>
      <c r="BV18" s="993"/>
      <c r="BW18" s="993"/>
      <c r="BX18" s="993"/>
      <c r="BY18" s="993"/>
      <c r="BZ18" s="993"/>
      <c r="CA18" s="993"/>
      <c r="CB18" s="993"/>
      <c r="CC18" s="993"/>
      <c r="CD18" s="993"/>
      <c r="CE18" s="993"/>
      <c r="CF18" s="993"/>
      <c r="CG18" s="1014"/>
      <c r="CH18" s="989">
        <v>2720</v>
      </c>
      <c r="CI18" s="990"/>
      <c r="CJ18" s="990"/>
      <c r="CK18" s="990"/>
      <c r="CL18" s="991"/>
      <c r="CM18" s="989">
        <v>38043</v>
      </c>
      <c r="CN18" s="990"/>
      <c r="CO18" s="990"/>
      <c r="CP18" s="990"/>
      <c r="CQ18" s="991"/>
      <c r="CR18" s="989">
        <v>7628</v>
      </c>
      <c r="CS18" s="990"/>
      <c r="CT18" s="990"/>
      <c r="CU18" s="990"/>
      <c r="CV18" s="991"/>
      <c r="CW18" s="989">
        <v>776</v>
      </c>
      <c r="CX18" s="990"/>
      <c r="CY18" s="990"/>
      <c r="CZ18" s="990"/>
      <c r="DA18" s="991"/>
      <c r="DB18" s="989">
        <v>141843</v>
      </c>
      <c r="DC18" s="990"/>
      <c r="DD18" s="990"/>
      <c r="DE18" s="990"/>
      <c r="DF18" s="991"/>
      <c r="DG18" s="989">
        <v>0</v>
      </c>
      <c r="DH18" s="990"/>
      <c r="DI18" s="990"/>
      <c r="DJ18" s="990"/>
      <c r="DK18" s="991"/>
      <c r="DL18" s="989">
        <v>0</v>
      </c>
      <c r="DM18" s="990"/>
      <c r="DN18" s="990"/>
      <c r="DO18" s="990"/>
      <c r="DP18" s="991"/>
      <c r="DQ18" s="989">
        <v>0</v>
      </c>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3"/>
      <c r="AL19" s="1084"/>
      <c r="AM19" s="1084"/>
      <c r="AN19" s="1084"/>
      <c r="AO19" s="1084"/>
      <c r="AP19" s="1084"/>
      <c r="AQ19" s="1084"/>
      <c r="AR19" s="1084"/>
      <c r="AS19" s="1084"/>
      <c r="AT19" s="1084"/>
      <c r="AU19" s="1085"/>
      <c r="AV19" s="1085"/>
      <c r="AW19" s="1085"/>
      <c r="AX19" s="1085"/>
      <c r="AY19" s="1086"/>
      <c r="AZ19" s="232"/>
      <c r="BA19" s="232"/>
      <c r="BB19" s="232"/>
      <c r="BC19" s="232"/>
      <c r="BD19" s="232"/>
      <c r="BE19" s="233"/>
      <c r="BF19" s="233"/>
      <c r="BG19" s="233"/>
      <c r="BH19" s="233"/>
      <c r="BI19" s="233"/>
      <c r="BJ19" s="233"/>
      <c r="BK19" s="233"/>
      <c r="BL19" s="233"/>
      <c r="BM19" s="233"/>
      <c r="BN19" s="233"/>
      <c r="BO19" s="233"/>
      <c r="BP19" s="233"/>
      <c r="BQ19" s="238">
        <v>13</v>
      </c>
      <c r="BR19" s="239"/>
      <c r="BS19" s="992" t="s">
        <v>615</v>
      </c>
      <c r="BT19" s="993"/>
      <c r="BU19" s="993"/>
      <c r="BV19" s="993"/>
      <c r="BW19" s="993"/>
      <c r="BX19" s="993"/>
      <c r="BY19" s="993"/>
      <c r="BZ19" s="993"/>
      <c r="CA19" s="993"/>
      <c r="CB19" s="993"/>
      <c r="CC19" s="993"/>
      <c r="CD19" s="993"/>
      <c r="CE19" s="993"/>
      <c r="CF19" s="993"/>
      <c r="CG19" s="1014"/>
      <c r="CH19" s="989">
        <v>31</v>
      </c>
      <c r="CI19" s="990"/>
      <c r="CJ19" s="990"/>
      <c r="CK19" s="990"/>
      <c r="CL19" s="991"/>
      <c r="CM19" s="989">
        <v>1170</v>
      </c>
      <c r="CN19" s="990"/>
      <c r="CO19" s="990"/>
      <c r="CP19" s="990"/>
      <c r="CQ19" s="991"/>
      <c r="CR19" s="989">
        <v>25</v>
      </c>
      <c r="CS19" s="990"/>
      <c r="CT19" s="990"/>
      <c r="CU19" s="990"/>
      <c r="CV19" s="991"/>
      <c r="CW19" s="989">
        <v>1</v>
      </c>
      <c r="CX19" s="990"/>
      <c r="CY19" s="990"/>
      <c r="CZ19" s="990"/>
      <c r="DA19" s="991"/>
      <c r="DB19" s="989">
        <v>0</v>
      </c>
      <c r="DC19" s="990"/>
      <c r="DD19" s="990"/>
      <c r="DE19" s="990"/>
      <c r="DF19" s="991"/>
      <c r="DG19" s="989">
        <v>0</v>
      </c>
      <c r="DH19" s="990"/>
      <c r="DI19" s="990"/>
      <c r="DJ19" s="990"/>
      <c r="DK19" s="991"/>
      <c r="DL19" s="989">
        <v>0</v>
      </c>
      <c r="DM19" s="990"/>
      <c r="DN19" s="990"/>
      <c r="DO19" s="990"/>
      <c r="DP19" s="991"/>
      <c r="DQ19" s="989">
        <v>0</v>
      </c>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3"/>
      <c r="AL20" s="1084"/>
      <c r="AM20" s="1084"/>
      <c r="AN20" s="1084"/>
      <c r="AO20" s="1084"/>
      <c r="AP20" s="1084"/>
      <c r="AQ20" s="1084"/>
      <c r="AR20" s="1084"/>
      <c r="AS20" s="1084"/>
      <c r="AT20" s="1084"/>
      <c r="AU20" s="1085"/>
      <c r="AV20" s="1085"/>
      <c r="AW20" s="1085"/>
      <c r="AX20" s="1085"/>
      <c r="AY20" s="1086"/>
      <c r="AZ20" s="232"/>
      <c r="BA20" s="232"/>
      <c r="BB20" s="232"/>
      <c r="BC20" s="232"/>
      <c r="BD20" s="232"/>
      <c r="BE20" s="233"/>
      <c r="BF20" s="233"/>
      <c r="BG20" s="233"/>
      <c r="BH20" s="233"/>
      <c r="BI20" s="233"/>
      <c r="BJ20" s="233"/>
      <c r="BK20" s="233"/>
      <c r="BL20" s="233"/>
      <c r="BM20" s="233"/>
      <c r="BN20" s="233"/>
      <c r="BO20" s="233"/>
      <c r="BP20" s="233"/>
      <c r="BQ20" s="238">
        <v>14</v>
      </c>
      <c r="BR20" s="239"/>
      <c r="BS20" s="992" t="s">
        <v>616</v>
      </c>
      <c r="BT20" s="993"/>
      <c r="BU20" s="993"/>
      <c r="BV20" s="993"/>
      <c r="BW20" s="993"/>
      <c r="BX20" s="993"/>
      <c r="BY20" s="993"/>
      <c r="BZ20" s="993"/>
      <c r="CA20" s="993"/>
      <c r="CB20" s="993"/>
      <c r="CC20" s="993"/>
      <c r="CD20" s="993"/>
      <c r="CE20" s="993"/>
      <c r="CF20" s="993"/>
      <c r="CG20" s="1014"/>
      <c r="CH20" s="989">
        <v>28.847823999999999</v>
      </c>
      <c r="CI20" s="990"/>
      <c r="CJ20" s="990"/>
      <c r="CK20" s="990"/>
      <c r="CL20" s="991"/>
      <c r="CM20" s="989">
        <v>180.054688</v>
      </c>
      <c r="CN20" s="990"/>
      <c r="CO20" s="990"/>
      <c r="CP20" s="990"/>
      <c r="CQ20" s="991"/>
      <c r="CR20" s="989">
        <v>50</v>
      </c>
      <c r="CS20" s="990"/>
      <c r="CT20" s="990"/>
      <c r="CU20" s="990"/>
      <c r="CV20" s="991"/>
      <c r="CW20" s="989">
        <v>237</v>
      </c>
      <c r="CX20" s="990"/>
      <c r="CY20" s="990"/>
      <c r="CZ20" s="990"/>
      <c r="DA20" s="991"/>
      <c r="DB20" s="989">
        <v>580</v>
      </c>
      <c r="DC20" s="990"/>
      <c r="DD20" s="990"/>
      <c r="DE20" s="990"/>
      <c r="DF20" s="991"/>
      <c r="DG20" s="989">
        <v>0</v>
      </c>
      <c r="DH20" s="990"/>
      <c r="DI20" s="990"/>
      <c r="DJ20" s="990"/>
      <c r="DK20" s="991"/>
      <c r="DL20" s="989">
        <v>0</v>
      </c>
      <c r="DM20" s="990"/>
      <c r="DN20" s="990"/>
      <c r="DO20" s="990"/>
      <c r="DP20" s="991"/>
      <c r="DQ20" s="989">
        <v>0</v>
      </c>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3"/>
      <c r="AL21" s="1084"/>
      <c r="AM21" s="1084"/>
      <c r="AN21" s="1084"/>
      <c r="AO21" s="1084"/>
      <c r="AP21" s="1084"/>
      <c r="AQ21" s="1084"/>
      <c r="AR21" s="1084"/>
      <c r="AS21" s="1084"/>
      <c r="AT21" s="1084"/>
      <c r="AU21" s="1085"/>
      <c r="AV21" s="1085"/>
      <c r="AW21" s="1085"/>
      <c r="AX21" s="1085"/>
      <c r="AY21" s="1086"/>
      <c r="AZ21" s="232"/>
      <c r="BA21" s="232"/>
      <c r="BB21" s="232"/>
      <c r="BC21" s="232"/>
      <c r="BD21" s="232"/>
      <c r="BE21" s="233"/>
      <c r="BF21" s="233"/>
      <c r="BG21" s="233"/>
      <c r="BH21" s="233"/>
      <c r="BI21" s="233"/>
      <c r="BJ21" s="233"/>
      <c r="BK21" s="233"/>
      <c r="BL21" s="233"/>
      <c r="BM21" s="233"/>
      <c r="BN21" s="233"/>
      <c r="BO21" s="233"/>
      <c r="BP21" s="233"/>
      <c r="BQ21" s="238">
        <v>15</v>
      </c>
      <c r="BR21" s="239"/>
      <c r="BS21" s="992" t="s">
        <v>617</v>
      </c>
      <c r="BT21" s="993"/>
      <c r="BU21" s="993"/>
      <c r="BV21" s="993"/>
      <c r="BW21" s="993"/>
      <c r="BX21" s="993"/>
      <c r="BY21" s="993"/>
      <c r="BZ21" s="993"/>
      <c r="CA21" s="993"/>
      <c r="CB21" s="993"/>
      <c r="CC21" s="993"/>
      <c r="CD21" s="993"/>
      <c r="CE21" s="993"/>
      <c r="CF21" s="993"/>
      <c r="CG21" s="1014"/>
      <c r="CH21" s="989">
        <v>-16.508047999999999</v>
      </c>
      <c r="CI21" s="990"/>
      <c r="CJ21" s="990"/>
      <c r="CK21" s="990"/>
      <c r="CL21" s="991"/>
      <c r="CM21" s="989">
        <v>7.2279530000000003</v>
      </c>
      <c r="CN21" s="990"/>
      <c r="CO21" s="990"/>
      <c r="CP21" s="990"/>
      <c r="CQ21" s="991"/>
      <c r="CR21" s="989">
        <v>5</v>
      </c>
      <c r="CS21" s="990"/>
      <c r="CT21" s="990"/>
      <c r="CU21" s="990"/>
      <c r="CV21" s="991"/>
      <c r="CW21" s="989">
        <v>582</v>
      </c>
      <c r="CX21" s="990"/>
      <c r="CY21" s="990"/>
      <c r="CZ21" s="990"/>
      <c r="DA21" s="991"/>
      <c r="DB21" s="989">
        <v>0</v>
      </c>
      <c r="DC21" s="990"/>
      <c r="DD21" s="990"/>
      <c r="DE21" s="990"/>
      <c r="DF21" s="991"/>
      <c r="DG21" s="989">
        <v>0</v>
      </c>
      <c r="DH21" s="990"/>
      <c r="DI21" s="990"/>
      <c r="DJ21" s="990"/>
      <c r="DK21" s="991"/>
      <c r="DL21" s="989">
        <v>0</v>
      </c>
      <c r="DM21" s="990"/>
      <c r="DN21" s="990"/>
      <c r="DO21" s="990"/>
      <c r="DP21" s="991"/>
      <c r="DQ21" s="989">
        <v>0</v>
      </c>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6"/>
      <c r="R22" s="1077"/>
      <c r="S22" s="1077"/>
      <c r="T22" s="1077"/>
      <c r="U22" s="1077"/>
      <c r="V22" s="1077"/>
      <c r="W22" s="1077"/>
      <c r="X22" s="1077"/>
      <c r="Y22" s="1077"/>
      <c r="Z22" s="1077"/>
      <c r="AA22" s="1077"/>
      <c r="AB22" s="1077"/>
      <c r="AC22" s="1077"/>
      <c r="AD22" s="1077"/>
      <c r="AE22" s="1078"/>
      <c r="AF22" s="1035"/>
      <c r="AG22" s="1036"/>
      <c r="AH22" s="1036"/>
      <c r="AI22" s="1036"/>
      <c r="AJ22" s="1037"/>
      <c r="AK22" s="1079"/>
      <c r="AL22" s="1080"/>
      <c r="AM22" s="1080"/>
      <c r="AN22" s="1080"/>
      <c r="AO22" s="1080"/>
      <c r="AP22" s="1080"/>
      <c r="AQ22" s="1080"/>
      <c r="AR22" s="1080"/>
      <c r="AS22" s="1080"/>
      <c r="AT22" s="1080"/>
      <c r="AU22" s="1081"/>
      <c r="AV22" s="1081"/>
      <c r="AW22" s="1081"/>
      <c r="AX22" s="1081"/>
      <c r="AY22" s="1082"/>
      <c r="AZ22" s="1028" t="s">
        <v>399</v>
      </c>
      <c r="BA22" s="1028"/>
      <c r="BB22" s="1028"/>
      <c r="BC22" s="1028"/>
      <c r="BD22" s="1029"/>
      <c r="BE22" s="233"/>
      <c r="BF22" s="233"/>
      <c r="BG22" s="233"/>
      <c r="BH22" s="233"/>
      <c r="BI22" s="233"/>
      <c r="BJ22" s="233"/>
      <c r="BK22" s="233"/>
      <c r="BL22" s="233"/>
      <c r="BM22" s="233"/>
      <c r="BN22" s="233"/>
      <c r="BO22" s="233"/>
      <c r="BP22" s="233"/>
      <c r="BQ22" s="238">
        <v>16</v>
      </c>
      <c r="BR22" s="239"/>
      <c r="BS22" s="992" t="s">
        <v>618</v>
      </c>
      <c r="BT22" s="993"/>
      <c r="BU22" s="993"/>
      <c r="BV22" s="993"/>
      <c r="BW22" s="993"/>
      <c r="BX22" s="993"/>
      <c r="BY22" s="993"/>
      <c r="BZ22" s="993"/>
      <c r="CA22" s="993"/>
      <c r="CB22" s="993"/>
      <c r="CC22" s="993"/>
      <c r="CD22" s="993"/>
      <c r="CE22" s="993"/>
      <c r="CF22" s="993"/>
      <c r="CG22" s="1014"/>
      <c r="CH22" s="989">
        <v>-9</v>
      </c>
      <c r="CI22" s="990"/>
      <c r="CJ22" s="990"/>
      <c r="CK22" s="990"/>
      <c r="CL22" s="991"/>
      <c r="CM22" s="989">
        <v>536</v>
      </c>
      <c r="CN22" s="990"/>
      <c r="CO22" s="990"/>
      <c r="CP22" s="990"/>
      <c r="CQ22" s="991"/>
      <c r="CR22" s="989">
        <v>290</v>
      </c>
      <c r="CS22" s="990"/>
      <c r="CT22" s="990"/>
      <c r="CU22" s="990"/>
      <c r="CV22" s="991"/>
      <c r="CW22" s="989">
        <v>588</v>
      </c>
      <c r="CX22" s="990"/>
      <c r="CY22" s="990"/>
      <c r="CZ22" s="990"/>
      <c r="DA22" s="991"/>
      <c r="DB22" s="989">
        <v>0</v>
      </c>
      <c r="DC22" s="990"/>
      <c r="DD22" s="990"/>
      <c r="DE22" s="990"/>
      <c r="DF22" s="991"/>
      <c r="DG22" s="989">
        <v>0</v>
      </c>
      <c r="DH22" s="990"/>
      <c r="DI22" s="990"/>
      <c r="DJ22" s="990"/>
      <c r="DK22" s="991"/>
      <c r="DL22" s="989">
        <v>0</v>
      </c>
      <c r="DM22" s="990"/>
      <c r="DN22" s="990"/>
      <c r="DO22" s="990"/>
      <c r="DP22" s="991"/>
      <c r="DQ22" s="989">
        <v>0</v>
      </c>
      <c r="DR22" s="990"/>
      <c r="DS22" s="990"/>
      <c r="DT22" s="990"/>
      <c r="DU22" s="991"/>
      <c r="DV22" s="992"/>
      <c r="DW22" s="993"/>
      <c r="DX22" s="993"/>
      <c r="DY22" s="993"/>
      <c r="DZ22" s="994"/>
      <c r="EA22" s="234"/>
    </row>
    <row r="23" spans="1:131" s="235" customFormat="1" ht="26.25" customHeight="1" thickBot="1" x14ac:dyDescent="0.2">
      <c r="A23" s="240" t="s">
        <v>400</v>
      </c>
      <c r="B23" s="937" t="s">
        <v>401</v>
      </c>
      <c r="C23" s="938"/>
      <c r="D23" s="938"/>
      <c r="E23" s="938"/>
      <c r="F23" s="938"/>
      <c r="G23" s="938"/>
      <c r="H23" s="938"/>
      <c r="I23" s="938"/>
      <c r="J23" s="938"/>
      <c r="K23" s="938"/>
      <c r="L23" s="938"/>
      <c r="M23" s="938"/>
      <c r="N23" s="938"/>
      <c r="O23" s="938"/>
      <c r="P23" s="948"/>
      <c r="Q23" s="1070">
        <v>2327259</v>
      </c>
      <c r="R23" s="1064"/>
      <c r="S23" s="1064"/>
      <c r="T23" s="1064"/>
      <c r="U23" s="1064"/>
      <c r="V23" s="1064">
        <v>2296905</v>
      </c>
      <c r="W23" s="1064"/>
      <c r="X23" s="1064"/>
      <c r="Y23" s="1064"/>
      <c r="Z23" s="1064"/>
      <c r="AA23" s="1064">
        <v>30354</v>
      </c>
      <c r="AB23" s="1064"/>
      <c r="AC23" s="1064"/>
      <c r="AD23" s="1064"/>
      <c r="AE23" s="1071"/>
      <c r="AF23" s="1072">
        <v>16094</v>
      </c>
      <c r="AG23" s="1064"/>
      <c r="AH23" s="1064"/>
      <c r="AI23" s="1064"/>
      <c r="AJ23" s="1073"/>
      <c r="AK23" s="1074"/>
      <c r="AL23" s="1075"/>
      <c r="AM23" s="1075"/>
      <c r="AN23" s="1075"/>
      <c r="AO23" s="1075"/>
      <c r="AP23" s="1064"/>
      <c r="AQ23" s="1064"/>
      <c r="AR23" s="1064"/>
      <c r="AS23" s="1064"/>
      <c r="AT23" s="1064"/>
      <c r="AU23" s="1065"/>
      <c r="AV23" s="1065"/>
      <c r="AW23" s="1065"/>
      <c r="AX23" s="1065"/>
      <c r="AY23" s="1066"/>
      <c r="AZ23" s="1067" t="s">
        <v>133</v>
      </c>
      <c r="BA23" s="1068"/>
      <c r="BB23" s="1068"/>
      <c r="BC23" s="1068"/>
      <c r="BD23" s="1069"/>
      <c r="BE23" s="233"/>
      <c r="BF23" s="233"/>
      <c r="BG23" s="233"/>
      <c r="BH23" s="233"/>
      <c r="BI23" s="233"/>
      <c r="BJ23" s="233"/>
      <c r="BK23" s="233"/>
      <c r="BL23" s="233"/>
      <c r="BM23" s="233"/>
      <c r="BN23" s="233"/>
      <c r="BO23" s="233"/>
      <c r="BP23" s="233"/>
      <c r="BQ23" s="238">
        <v>17</v>
      </c>
      <c r="BR23" s="239"/>
      <c r="BS23" s="992" t="s">
        <v>619</v>
      </c>
      <c r="BT23" s="993"/>
      <c r="BU23" s="993"/>
      <c r="BV23" s="993"/>
      <c r="BW23" s="993"/>
      <c r="BX23" s="993"/>
      <c r="BY23" s="993"/>
      <c r="BZ23" s="993"/>
      <c r="CA23" s="993"/>
      <c r="CB23" s="993"/>
      <c r="CC23" s="993"/>
      <c r="CD23" s="993"/>
      <c r="CE23" s="993"/>
      <c r="CF23" s="993"/>
      <c r="CG23" s="1014"/>
      <c r="CH23" s="989">
        <v>-39</v>
      </c>
      <c r="CI23" s="990"/>
      <c r="CJ23" s="990"/>
      <c r="CK23" s="990"/>
      <c r="CL23" s="991"/>
      <c r="CM23" s="989">
        <v>56</v>
      </c>
      <c r="CN23" s="990"/>
      <c r="CO23" s="990"/>
      <c r="CP23" s="990"/>
      <c r="CQ23" s="991"/>
      <c r="CR23" s="989">
        <v>1</v>
      </c>
      <c r="CS23" s="990"/>
      <c r="CT23" s="990"/>
      <c r="CU23" s="990"/>
      <c r="CV23" s="991"/>
      <c r="CW23" s="989">
        <v>3</v>
      </c>
      <c r="CX23" s="990"/>
      <c r="CY23" s="990"/>
      <c r="CZ23" s="990"/>
      <c r="DA23" s="991"/>
      <c r="DB23" s="989">
        <v>0</v>
      </c>
      <c r="DC23" s="990"/>
      <c r="DD23" s="990"/>
      <c r="DE23" s="990"/>
      <c r="DF23" s="991"/>
      <c r="DG23" s="989">
        <v>0</v>
      </c>
      <c r="DH23" s="990"/>
      <c r="DI23" s="990"/>
      <c r="DJ23" s="990"/>
      <c r="DK23" s="991"/>
      <c r="DL23" s="989">
        <v>0</v>
      </c>
      <c r="DM23" s="990"/>
      <c r="DN23" s="990"/>
      <c r="DO23" s="990"/>
      <c r="DP23" s="991"/>
      <c r="DQ23" s="989">
        <v>0</v>
      </c>
      <c r="DR23" s="990"/>
      <c r="DS23" s="990"/>
      <c r="DT23" s="990"/>
      <c r="DU23" s="991"/>
      <c r="DV23" s="992"/>
      <c r="DW23" s="993"/>
      <c r="DX23" s="993"/>
      <c r="DY23" s="993"/>
      <c r="DZ23" s="994"/>
      <c r="EA23" s="234"/>
    </row>
    <row r="24" spans="1:131" s="235" customFormat="1" ht="26.25" customHeight="1" x14ac:dyDescent="0.15">
      <c r="A24" s="1063" t="s">
        <v>402</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32"/>
      <c r="BA24" s="232"/>
      <c r="BB24" s="232"/>
      <c r="BC24" s="232"/>
      <c r="BD24" s="232"/>
      <c r="BE24" s="233"/>
      <c r="BF24" s="233"/>
      <c r="BG24" s="233"/>
      <c r="BH24" s="233"/>
      <c r="BI24" s="233"/>
      <c r="BJ24" s="233"/>
      <c r="BK24" s="233"/>
      <c r="BL24" s="233"/>
      <c r="BM24" s="233"/>
      <c r="BN24" s="233"/>
      <c r="BO24" s="233"/>
      <c r="BP24" s="233"/>
      <c r="BQ24" s="238">
        <v>18</v>
      </c>
      <c r="BR24" s="239"/>
      <c r="BS24" s="992" t="s">
        <v>620</v>
      </c>
      <c r="BT24" s="993"/>
      <c r="BU24" s="993"/>
      <c r="BV24" s="993"/>
      <c r="BW24" s="993"/>
      <c r="BX24" s="993"/>
      <c r="BY24" s="993"/>
      <c r="BZ24" s="993"/>
      <c r="CA24" s="993"/>
      <c r="CB24" s="993"/>
      <c r="CC24" s="993"/>
      <c r="CD24" s="993"/>
      <c r="CE24" s="993"/>
      <c r="CF24" s="993"/>
      <c r="CG24" s="1014"/>
      <c r="CH24" s="989">
        <v>-49</v>
      </c>
      <c r="CI24" s="990"/>
      <c r="CJ24" s="990"/>
      <c r="CK24" s="990"/>
      <c r="CL24" s="991"/>
      <c r="CM24" s="989">
        <v>924</v>
      </c>
      <c r="CN24" s="990"/>
      <c r="CO24" s="990"/>
      <c r="CP24" s="990"/>
      <c r="CQ24" s="991"/>
      <c r="CR24" s="989">
        <v>300</v>
      </c>
      <c r="CS24" s="990"/>
      <c r="CT24" s="990"/>
      <c r="CU24" s="990"/>
      <c r="CV24" s="991"/>
      <c r="CW24" s="989">
        <v>28</v>
      </c>
      <c r="CX24" s="990"/>
      <c r="CY24" s="990"/>
      <c r="CZ24" s="990"/>
      <c r="DA24" s="991"/>
      <c r="DB24" s="989">
        <v>0</v>
      </c>
      <c r="DC24" s="990"/>
      <c r="DD24" s="990"/>
      <c r="DE24" s="990"/>
      <c r="DF24" s="991"/>
      <c r="DG24" s="989">
        <v>0</v>
      </c>
      <c r="DH24" s="990"/>
      <c r="DI24" s="990"/>
      <c r="DJ24" s="990"/>
      <c r="DK24" s="991"/>
      <c r="DL24" s="989">
        <v>0</v>
      </c>
      <c r="DM24" s="990"/>
      <c r="DN24" s="990"/>
      <c r="DO24" s="990"/>
      <c r="DP24" s="991"/>
      <c r="DQ24" s="989">
        <v>0</v>
      </c>
      <c r="DR24" s="990"/>
      <c r="DS24" s="990"/>
      <c r="DT24" s="990"/>
      <c r="DU24" s="991"/>
      <c r="DV24" s="992"/>
      <c r="DW24" s="993"/>
      <c r="DX24" s="993"/>
      <c r="DY24" s="993"/>
      <c r="DZ24" s="994"/>
      <c r="EA24" s="234"/>
    </row>
    <row r="25" spans="1:131" ht="26.25" customHeight="1" thickBot="1" x14ac:dyDescent="0.2">
      <c r="A25" s="1062" t="s">
        <v>403</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32"/>
      <c r="BK25" s="232"/>
      <c r="BL25" s="232"/>
      <c r="BM25" s="232"/>
      <c r="BN25" s="232"/>
      <c r="BO25" s="241"/>
      <c r="BP25" s="241"/>
      <c r="BQ25" s="238">
        <v>19</v>
      </c>
      <c r="BR25" s="239"/>
      <c r="BS25" s="992" t="s">
        <v>642</v>
      </c>
      <c r="BT25" s="993"/>
      <c r="BU25" s="993"/>
      <c r="BV25" s="993"/>
      <c r="BW25" s="993"/>
      <c r="BX25" s="993"/>
      <c r="BY25" s="993"/>
      <c r="BZ25" s="993"/>
      <c r="CA25" s="993"/>
      <c r="CB25" s="993"/>
      <c r="CC25" s="993"/>
      <c r="CD25" s="993"/>
      <c r="CE25" s="993"/>
      <c r="CF25" s="993"/>
      <c r="CG25" s="1014"/>
      <c r="CH25" s="989">
        <v>64</v>
      </c>
      <c r="CI25" s="990"/>
      <c r="CJ25" s="990"/>
      <c r="CK25" s="990"/>
      <c r="CL25" s="991"/>
      <c r="CM25" s="989">
        <v>6278</v>
      </c>
      <c r="CN25" s="990"/>
      <c r="CO25" s="990"/>
      <c r="CP25" s="990"/>
      <c r="CQ25" s="991"/>
      <c r="CR25" s="989">
        <v>0</v>
      </c>
      <c r="CS25" s="990"/>
      <c r="CT25" s="990"/>
      <c r="CU25" s="990"/>
      <c r="CV25" s="991"/>
      <c r="CW25" s="989">
        <v>3644</v>
      </c>
      <c r="CX25" s="990"/>
      <c r="CY25" s="990"/>
      <c r="CZ25" s="990"/>
      <c r="DA25" s="991"/>
      <c r="DB25" s="989">
        <v>0</v>
      </c>
      <c r="DC25" s="990"/>
      <c r="DD25" s="990"/>
      <c r="DE25" s="990"/>
      <c r="DF25" s="991"/>
      <c r="DG25" s="989">
        <v>0</v>
      </c>
      <c r="DH25" s="990"/>
      <c r="DI25" s="990"/>
      <c r="DJ25" s="990"/>
      <c r="DK25" s="991"/>
      <c r="DL25" s="989">
        <v>6020</v>
      </c>
      <c r="DM25" s="990"/>
      <c r="DN25" s="990"/>
      <c r="DO25" s="990"/>
      <c r="DP25" s="991"/>
      <c r="DQ25" s="989">
        <v>5418</v>
      </c>
      <c r="DR25" s="990"/>
      <c r="DS25" s="990"/>
      <c r="DT25" s="990"/>
      <c r="DU25" s="991"/>
      <c r="DV25" s="992"/>
      <c r="DW25" s="993"/>
      <c r="DX25" s="993"/>
      <c r="DY25" s="993"/>
      <c r="DZ25" s="994"/>
      <c r="EA25" s="230"/>
    </row>
    <row r="26" spans="1:131" ht="26.25" customHeight="1" x14ac:dyDescent="0.15">
      <c r="A26" s="995" t="s">
        <v>372</v>
      </c>
      <c r="B26" s="996"/>
      <c r="C26" s="996"/>
      <c r="D26" s="996"/>
      <c r="E26" s="996"/>
      <c r="F26" s="996"/>
      <c r="G26" s="996"/>
      <c r="H26" s="996"/>
      <c r="I26" s="996"/>
      <c r="J26" s="996"/>
      <c r="K26" s="996"/>
      <c r="L26" s="996"/>
      <c r="M26" s="996"/>
      <c r="N26" s="996"/>
      <c r="O26" s="996"/>
      <c r="P26" s="997"/>
      <c r="Q26" s="1001" t="s">
        <v>404</v>
      </c>
      <c r="R26" s="1002"/>
      <c r="S26" s="1002"/>
      <c r="T26" s="1002"/>
      <c r="U26" s="1003"/>
      <c r="V26" s="1001" t="s">
        <v>405</v>
      </c>
      <c r="W26" s="1002"/>
      <c r="X26" s="1002"/>
      <c r="Y26" s="1002"/>
      <c r="Z26" s="1003"/>
      <c r="AA26" s="1001" t="s">
        <v>406</v>
      </c>
      <c r="AB26" s="1002"/>
      <c r="AC26" s="1002"/>
      <c r="AD26" s="1002"/>
      <c r="AE26" s="1002"/>
      <c r="AF26" s="1058" t="s">
        <v>407</v>
      </c>
      <c r="AG26" s="1008"/>
      <c r="AH26" s="1008"/>
      <c r="AI26" s="1008"/>
      <c r="AJ26" s="1059"/>
      <c r="AK26" s="1002" t="s">
        <v>408</v>
      </c>
      <c r="AL26" s="1002"/>
      <c r="AM26" s="1002"/>
      <c r="AN26" s="1002"/>
      <c r="AO26" s="1003"/>
      <c r="AP26" s="1001" t="s">
        <v>409</v>
      </c>
      <c r="AQ26" s="1002"/>
      <c r="AR26" s="1002"/>
      <c r="AS26" s="1002"/>
      <c r="AT26" s="1003"/>
      <c r="AU26" s="1001" t="s">
        <v>410</v>
      </c>
      <c r="AV26" s="1002"/>
      <c r="AW26" s="1002"/>
      <c r="AX26" s="1002"/>
      <c r="AY26" s="1003"/>
      <c r="AZ26" s="1001" t="s">
        <v>411</v>
      </c>
      <c r="BA26" s="1002"/>
      <c r="BB26" s="1002"/>
      <c r="BC26" s="1002"/>
      <c r="BD26" s="1003"/>
      <c r="BE26" s="1001" t="s">
        <v>379</v>
      </c>
      <c r="BF26" s="1002"/>
      <c r="BG26" s="1002"/>
      <c r="BH26" s="1002"/>
      <c r="BI26" s="1015"/>
      <c r="BJ26" s="232"/>
      <c r="BK26" s="232"/>
      <c r="BL26" s="232"/>
      <c r="BM26" s="232"/>
      <c r="BN26" s="232"/>
      <c r="BO26" s="241"/>
      <c r="BP26" s="241"/>
      <c r="BQ26" s="238">
        <v>20</v>
      </c>
      <c r="BR26" s="239"/>
      <c r="BS26" s="992" t="s">
        <v>643</v>
      </c>
      <c r="BT26" s="993"/>
      <c r="BU26" s="993"/>
      <c r="BV26" s="993"/>
      <c r="BW26" s="993"/>
      <c r="BX26" s="993"/>
      <c r="BY26" s="993"/>
      <c r="BZ26" s="993"/>
      <c r="CA26" s="993"/>
      <c r="CB26" s="993"/>
      <c r="CC26" s="993"/>
      <c r="CD26" s="993"/>
      <c r="CE26" s="993"/>
      <c r="CF26" s="993"/>
      <c r="CG26" s="1014"/>
      <c r="CH26" s="989">
        <v>-136</v>
      </c>
      <c r="CI26" s="990"/>
      <c r="CJ26" s="990"/>
      <c r="CK26" s="990"/>
      <c r="CL26" s="991"/>
      <c r="CM26" s="989">
        <v>1160</v>
      </c>
      <c r="CN26" s="990"/>
      <c r="CO26" s="990"/>
      <c r="CP26" s="990"/>
      <c r="CQ26" s="991"/>
      <c r="CR26" s="989">
        <v>30</v>
      </c>
      <c r="CS26" s="990"/>
      <c r="CT26" s="990"/>
      <c r="CU26" s="990"/>
      <c r="CV26" s="991"/>
      <c r="CW26" s="989">
        <v>362</v>
      </c>
      <c r="CX26" s="990"/>
      <c r="CY26" s="990"/>
      <c r="CZ26" s="990"/>
      <c r="DA26" s="991"/>
      <c r="DB26" s="989">
        <v>0</v>
      </c>
      <c r="DC26" s="990"/>
      <c r="DD26" s="990"/>
      <c r="DE26" s="990"/>
      <c r="DF26" s="991"/>
      <c r="DG26" s="989">
        <v>0</v>
      </c>
      <c r="DH26" s="990"/>
      <c r="DI26" s="990"/>
      <c r="DJ26" s="990"/>
      <c r="DK26" s="991"/>
      <c r="DL26" s="989">
        <v>0</v>
      </c>
      <c r="DM26" s="990"/>
      <c r="DN26" s="990"/>
      <c r="DO26" s="990"/>
      <c r="DP26" s="991"/>
      <c r="DQ26" s="989">
        <v>0</v>
      </c>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0"/>
      <c r="AG27" s="1011"/>
      <c r="AH27" s="1011"/>
      <c r="AI27" s="1011"/>
      <c r="AJ27" s="1061"/>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t="s">
        <v>621</v>
      </c>
      <c r="BT27" s="993"/>
      <c r="BU27" s="993"/>
      <c r="BV27" s="993"/>
      <c r="BW27" s="993"/>
      <c r="BX27" s="993"/>
      <c r="BY27" s="993"/>
      <c r="BZ27" s="993"/>
      <c r="CA27" s="993"/>
      <c r="CB27" s="993"/>
      <c r="CC27" s="993"/>
      <c r="CD27" s="993"/>
      <c r="CE27" s="993"/>
      <c r="CF27" s="993"/>
      <c r="CG27" s="1014"/>
      <c r="CH27" s="989">
        <v>-1</v>
      </c>
      <c r="CI27" s="990"/>
      <c r="CJ27" s="990"/>
      <c r="CK27" s="990"/>
      <c r="CL27" s="991"/>
      <c r="CM27" s="989">
        <v>5620</v>
      </c>
      <c r="CN27" s="990"/>
      <c r="CO27" s="990"/>
      <c r="CP27" s="990"/>
      <c r="CQ27" s="991"/>
      <c r="CR27" s="989">
        <v>1</v>
      </c>
      <c r="CS27" s="990"/>
      <c r="CT27" s="990"/>
      <c r="CU27" s="990"/>
      <c r="CV27" s="991"/>
      <c r="CW27" s="989">
        <v>89</v>
      </c>
      <c r="CX27" s="990"/>
      <c r="CY27" s="990"/>
      <c r="CZ27" s="990"/>
      <c r="DA27" s="991"/>
      <c r="DB27" s="989">
        <v>0</v>
      </c>
      <c r="DC27" s="990"/>
      <c r="DD27" s="990"/>
      <c r="DE27" s="990"/>
      <c r="DF27" s="991"/>
      <c r="DG27" s="989">
        <v>0</v>
      </c>
      <c r="DH27" s="990"/>
      <c r="DI27" s="990"/>
      <c r="DJ27" s="990"/>
      <c r="DK27" s="991"/>
      <c r="DL27" s="989">
        <v>0</v>
      </c>
      <c r="DM27" s="990"/>
      <c r="DN27" s="990"/>
      <c r="DO27" s="990"/>
      <c r="DP27" s="991"/>
      <c r="DQ27" s="989">
        <v>0</v>
      </c>
      <c r="DR27" s="990"/>
      <c r="DS27" s="990"/>
      <c r="DT27" s="990"/>
      <c r="DU27" s="991"/>
      <c r="DV27" s="992"/>
      <c r="DW27" s="993"/>
      <c r="DX27" s="993"/>
      <c r="DY27" s="993"/>
      <c r="DZ27" s="994"/>
      <c r="EA27" s="230"/>
    </row>
    <row r="28" spans="1:131" ht="26.25" customHeight="1" thickTop="1" x14ac:dyDescent="0.15">
      <c r="A28" s="242">
        <v>1</v>
      </c>
      <c r="B28" s="1050" t="s">
        <v>412</v>
      </c>
      <c r="C28" s="1051"/>
      <c r="D28" s="1051"/>
      <c r="E28" s="1051"/>
      <c r="F28" s="1051"/>
      <c r="G28" s="1051"/>
      <c r="H28" s="1051"/>
      <c r="I28" s="1051"/>
      <c r="J28" s="1051"/>
      <c r="K28" s="1051"/>
      <c r="L28" s="1051"/>
      <c r="M28" s="1051"/>
      <c r="N28" s="1051"/>
      <c r="O28" s="1051"/>
      <c r="P28" s="1052"/>
      <c r="Q28" s="1053">
        <v>332891</v>
      </c>
      <c r="R28" s="1054"/>
      <c r="S28" s="1054"/>
      <c r="T28" s="1054"/>
      <c r="U28" s="1054"/>
      <c r="V28" s="1054">
        <v>317186</v>
      </c>
      <c r="W28" s="1054"/>
      <c r="X28" s="1054"/>
      <c r="Y28" s="1054"/>
      <c r="Z28" s="1054"/>
      <c r="AA28" s="1054">
        <v>15705</v>
      </c>
      <c r="AB28" s="1054"/>
      <c r="AC28" s="1054"/>
      <c r="AD28" s="1054"/>
      <c r="AE28" s="1055"/>
      <c r="AF28" s="1056">
        <v>15705</v>
      </c>
      <c r="AG28" s="1054"/>
      <c r="AH28" s="1054"/>
      <c r="AI28" s="1054"/>
      <c r="AJ28" s="1057"/>
      <c r="AK28" s="1045">
        <v>27901</v>
      </c>
      <c r="AL28" s="1046"/>
      <c r="AM28" s="1046"/>
      <c r="AN28" s="1046"/>
      <c r="AO28" s="1046"/>
      <c r="AP28" s="1046" t="s">
        <v>531</v>
      </c>
      <c r="AQ28" s="1046"/>
      <c r="AR28" s="1046"/>
      <c r="AS28" s="1046"/>
      <c r="AT28" s="1046"/>
      <c r="AU28" s="1046" t="s">
        <v>531</v>
      </c>
      <c r="AV28" s="1046"/>
      <c r="AW28" s="1046"/>
      <c r="AX28" s="1046"/>
      <c r="AY28" s="1046"/>
      <c r="AZ28" s="1047" t="s">
        <v>531</v>
      </c>
      <c r="BA28" s="1047"/>
      <c r="BB28" s="1047"/>
      <c r="BC28" s="1047"/>
      <c r="BD28" s="1047"/>
      <c r="BE28" s="1048"/>
      <c r="BF28" s="1048"/>
      <c r="BG28" s="1048"/>
      <c r="BH28" s="1048"/>
      <c r="BI28" s="1049"/>
      <c r="BJ28" s="232"/>
      <c r="BK28" s="232"/>
      <c r="BL28" s="232"/>
      <c r="BM28" s="232"/>
      <c r="BN28" s="232"/>
      <c r="BO28" s="241"/>
      <c r="BP28" s="241"/>
      <c r="BQ28" s="238">
        <v>22</v>
      </c>
      <c r="BR28" s="239"/>
      <c r="BS28" s="992" t="s">
        <v>622</v>
      </c>
      <c r="BT28" s="993"/>
      <c r="BU28" s="993"/>
      <c r="BV28" s="993"/>
      <c r="BW28" s="993"/>
      <c r="BX28" s="993"/>
      <c r="BY28" s="993"/>
      <c r="BZ28" s="993"/>
      <c r="CA28" s="993"/>
      <c r="CB28" s="993"/>
      <c r="CC28" s="993"/>
      <c r="CD28" s="993"/>
      <c r="CE28" s="993"/>
      <c r="CF28" s="993"/>
      <c r="CG28" s="1014"/>
      <c r="CH28" s="989">
        <v>-70</v>
      </c>
      <c r="CI28" s="990"/>
      <c r="CJ28" s="990"/>
      <c r="CK28" s="990"/>
      <c r="CL28" s="991"/>
      <c r="CM28" s="989">
        <v>723</v>
      </c>
      <c r="CN28" s="990"/>
      <c r="CO28" s="990"/>
      <c r="CP28" s="990"/>
      <c r="CQ28" s="991"/>
      <c r="CR28" s="989">
        <v>10</v>
      </c>
      <c r="CS28" s="990"/>
      <c r="CT28" s="990"/>
      <c r="CU28" s="990"/>
      <c r="CV28" s="991"/>
      <c r="CW28" s="989">
        <v>0</v>
      </c>
      <c r="CX28" s="990"/>
      <c r="CY28" s="990"/>
      <c r="CZ28" s="990"/>
      <c r="DA28" s="991"/>
      <c r="DB28" s="989">
        <v>0</v>
      </c>
      <c r="DC28" s="990"/>
      <c r="DD28" s="990"/>
      <c r="DE28" s="990"/>
      <c r="DF28" s="991"/>
      <c r="DG28" s="989">
        <v>0</v>
      </c>
      <c r="DH28" s="990"/>
      <c r="DI28" s="990"/>
      <c r="DJ28" s="990"/>
      <c r="DK28" s="991"/>
      <c r="DL28" s="989">
        <v>0</v>
      </c>
      <c r="DM28" s="990"/>
      <c r="DN28" s="990"/>
      <c r="DO28" s="990"/>
      <c r="DP28" s="991"/>
      <c r="DQ28" s="989">
        <v>0</v>
      </c>
      <c r="DR28" s="990"/>
      <c r="DS28" s="990"/>
      <c r="DT28" s="990"/>
      <c r="DU28" s="991"/>
      <c r="DV28" s="992"/>
      <c r="DW28" s="993"/>
      <c r="DX28" s="993"/>
      <c r="DY28" s="993"/>
      <c r="DZ28" s="994"/>
      <c r="EA28" s="230"/>
    </row>
    <row r="29" spans="1:131" ht="26.25" customHeight="1" x14ac:dyDescent="0.15">
      <c r="A29" s="242">
        <v>2</v>
      </c>
      <c r="B29" s="1030" t="s">
        <v>413</v>
      </c>
      <c r="C29" s="1031"/>
      <c r="D29" s="1031"/>
      <c r="E29" s="1031"/>
      <c r="F29" s="1031"/>
      <c r="G29" s="1031"/>
      <c r="H29" s="1031"/>
      <c r="I29" s="1031"/>
      <c r="J29" s="1031"/>
      <c r="K29" s="1031"/>
      <c r="L29" s="1031"/>
      <c r="M29" s="1031"/>
      <c r="N29" s="1031"/>
      <c r="O29" s="1031"/>
      <c r="P29" s="1032"/>
      <c r="Q29" s="1038">
        <v>327352</v>
      </c>
      <c r="R29" s="1039"/>
      <c r="S29" s="1039"/>
      <c r="T29" s="1039"/>
      <c r="U29" s="1039"/>
      <c r="V29" s="1039">
        <v>312945</v>
      </c>
      <c r="W29" s="1039"/>
      <c r="X29" s="1039"/>
      <c r="Y29" s="1039"/>
      <c r="Z29" s="1039"/>
      <c r="AA29" s="1039">
        <v>14407</v>
      </c>
      <c r="AB29" s="1039"/>
      <c r="AC29" s="1039"/>
      <c r="AD29" s="1039"/>
      <c r="AE29" s="1040"/>
      <c r="AF29" s="1035">
        <v>14407</v>
      </c>
      <c r="AG29" s="1036"/>
      <c r="AH29" s="1036"/>
      <c r="AI29" s="1036"/>
      <c r="AJ29" s="1037"/>
      <c r="AK29" s="980">
        <v>54252</v>
      </c>
      <c r="AL29" s="971"/>
      <c r="AM29" s="971"/>
      <c r="AN29" s="971"/>
      <c r="AO29" s="971"/>
      <c r="AP29" s="971" t="s">
        <v>531</v>
      </c>
      <c r="AQ29" s="971"/>
      <c r="AR29" s="971"/>
      <c r="AS29" s="971"/>
      <c r="AT29" s="971"/>
      <c r="AU29" s="971" t="s">
        <v>531</v>
      </c>
      <c r="AV29" s="971"/>
      <c r="AW29" s="971"/>
      <c r="AX29" s="971"/>
      <c r="AY29" s="971"/>
      <c r="AZ29" s="1041" t="s">
        <v>531</v>
      </c>
      <c r="BA29" s="1041"/>
      <c r="BB29" s="1041"/>
      <c r="BC29" s="1041"/>
      <c r="BD29" s="1041"/>
      <c r="BE29" s="972"/>
      <c r="BF29" s="972"/>
      <c r="BG29" s="972"/>
      <c r="BH29" s="972"/>
      <c r="BI29" s="973"/>
      <c r="BJ29" s="232"/>
      <c r="BK29" s="232"/>
      <c r="BL29" s="232"/>
      <c r="BM29" s="232"/>
      <c r="BN29" s="232"/>
      <c r="BO29" s="241"/>
      <c r="BP29" s="241"/>
      <c r="BQ29" s="238">
        <v>23</v>
      </c>
      <c r="BR29" s="239"/>
      <c r="BS29" s="992" t="s">
        <v>623</v>
      </c>
      <c r="BT29" s="993"/>
      <c r="BU29" s="993"/>
      <c r="BV29" s="993"/>
      <c r="BW29" s="993"/>
      <c r="BX29" s="993"/>
      <c r="BY29" s="993"/>
      <c r="BZ29" s="993"/>
      <c r="CA29" s="993"/>
      <c r="CB29" s="993"/>
      <c r="CC29" s="993"/>
      <c r="CD29" s="993"/>
      <c r="CE29" s="993"/>
      <c r="CF29" s="993"/>
      <c r="CG29" s="1014"/>
      <c r="CH29" s="989">
        <v>314</v>
      </c>
      <c r="CI29" s="990"/>
      <c r="CJ29" s="990"/>
      <c r="CK29" s="990"/>
      <c r="CL29" s="991"/>
      <c r="CM29" s="989">
        <v>15989</v>
      </c>
      <c r="CN29" s="990"/>
      <c r="CO29" s="990"/>
      <c r="CP29" s="990"/>
      <c r="CQ29" s="991"/>
      <c r="CR29" s="989">
        <v>10</v>
      </c>
      <c r="CS29" s="990"/>
      <c r="CT29" s="990"/>
      <c r="CU29" s="990"/>
      <c r="CV29" s="991"/>
      <c r="CW29" s="989">
        <v>34</v>
      </c>
      <c r="CX29" s="990"/>
      <c r="CY29" s="990"/>
      <c r="CZ29" s="990"/>
      <c r="DA29" s="991"/>
      <c r="DB29" s="989">
        <v>0</v>
      </c>
      <c r="DC29" s="990"/>
      <c r="DD29" s="990"/>
      <c r="DE29" s="990"/>
      <c r="DF29" s="991"/>
      <c r="DG29" s="989">
        <v>0</v>
      </c>
      <c r="DH29" s="990"/>
      <c r="DI29" s="990"/>
      <c r="DJ29" s="990"/>
      <c r="DK29" s="991"/>
      <c r="DL29" s="989">
        <v>2260</v>
      </c>
      <c r="DM29" s="990"/>
      <c r="DN29" s="990"/>
      <c r="DO29" s="990"/>
      <c r="DP29" s="991"/>
      <c r="DQ29" s="989">
        <v>226</v>
      </c>
      <c r="DR29" s="990"/>
      <c r="DS29" s="990"/>
      <c r="DT29" s="990"/>
      <c r="DU29" s="991"/>
      <c r="DV29" s="992"/>
      <c r="DW29" s="993"/>
      <c r="DX29" s="993"/>
      <c r="DY29" s="993"/>
      <c r="DZ29" s="994"/>
      <c r="EA29" s="230"/>
    </row>
    <row r="30" spans="1:131" ht="26.25" customHeight="1" x14ac:dyDescent="0.15">
      <c r="A30" s="242">
        <v>3</v>
      </c>
      <c r="B30" s="1030" t="s">
        <v>414</v>
      </c>
      <c r="C30" s="1031"/>
      <c r="D30" s="1031"/>
      <c r="E30" s="1031"/>
      <c r="F30" s="1031"/>
      <c r="G30" s="1031"/>
      <c r="H30" s="1031"/>
      <c r="I30" s="1031"/>
      <c r="J30" s="1031"/>
      <c r="K30" s="1031"/>
      <c r="L30" s="1031"/>
      <c r="M30" s="1031"/>
      <c r="N30" s="1031"/>
      <c r="O30" s="1031"/>
      <c r="P30" s="1032"/>
      <c r="Q30" s="1038">
        <v>87046</v>
      </c>
      <c r="R30" s="1039"/>
      <c r="S30" s="1039"/>
      <c r="T30" s="1039"/>
      <c r="U30" s="1039"/>
      <c r="V30" s="1039">
        <v>86623</v>
      </c>
      <c r="W30" s="1039"/>
      <c r="X30" s="1039"/>
      <c r="Y30" s="1039"/>
      <c r="Z30" s="1039"/>
      <c r="AA30" s="1039">
        <v>423</v>
      </c>
      <c r="AB30" s="1039"/>
      <c r="AC30" s="1039"/>
      <c r="AD30" s="1039"/>
      <c r="AE30" s="1040"/>
      <c r="AF30" s="1035">
        <v>423</v>
      </c>
      <c r="AG30" s="1036"/>
      <c r="AH30" s="1036"/>
      <c r="AI30" s="1036"/>
      <c r="AJ30" s="1037"/>
      <c r="AK30" s="980">
        <v>38264</v>
      </c>
      <c r="AL30" s="971"/>
      <c r="AM30" s="971"/>
      <c r="AN30" s="971"/>
      <c r="AO30" s="971"/>
      <c r="AP30" s="971" t="s">
        <v>531</v>
      </c>
      <c r="AQ30" s="971"/>
      <c r="AR30" s="971"/>
      <c r="AS30" s="971"/>
      <c r="AT30" s="971"/>
      <c r="AU30" s="971" t="s">
        <v>531</v>
      </c>
      <c r="AV30" s="971"/>
      <c r="AW30" s="971"/>
      <c r="AX30" s="971"/>
      <c r="AY30" s="971"/>
      <c r="AZ30" s="1041" t="s">
        <v>531</v>
      </c>
      <c r="BA30" s="1041"/>
      <c r="BB30" s="1041"/>
      <c r="BC30" s="1041"/>
      <c r="BD30" s="1041"/>
      <c r="BE30" s="972"/>
      <c r="BF30" s="972"/>
      <c r="BG30" s="972"/>
      <c r="BH30" s="972"/>
      <c r="BI30" s="973"/>
      <c r="BJ30" s="232"/>
      <c r="BK30" s="232"/>
      <c r="BL30" s="232"/>
      <c r="BM30" s="232"/>
      <c r="BN30" s="232"/>
      <c r="BO30" s="241"/>
      <c r="BP30" s="241"/>
      <c r="BQ30" s="238">
        <v>24</v>
      </c>
      <c r="BR30" s="239"/>
      <c r="BS30" s="992" t="s">
        <v>624</v>
      </c>
      <c r="BT30" s="993"/>
      <c r="BU30" s="993"/>
      <c r="BV30" s="993"/>
      <c r="BW30" s="993"/>
      <c r="BX30" s="993"/>
      <c r="BY30" s="993"/>
      <c r="BZ30" s="993"/>
      <c r="CA30" s="993"/>
      <c r="CB30" s="993"/>
      <c r="CC30" s="993"/>
      <c r="CD30" s="993"/>
      <c r="CE30" s="993"/>
      <c r="CF30" s="993"/>
      <c r="CG30" s="1014"/>
      <c r="CH30" s="989">
        <v>415</v>
      </c>
      <c r="CI30" s="990"/>
      <c r="CJ30" s="990"/>
      <c r="CK30" s="990"/>
      <c r="CL30" s="991"/>
      <c r="CM30" s="989">
        <v>27576</v>
      </c>
      <c r="CN30" s="990"/>
      <c r="CO30" s="990"/>
      <c r="CP30" s="990"/>
      <c r="CQ30" s="991"/>
      <c r="CR30" s="989">
        <v>3</v>
      </c>
      <c r="CS30" s="990"/>
      <c r="CT30" s="990"/>
      <c r="CU30" s="990"/>
      <c r="CV30" s="991"/>
      <c r="CW30" s="989">
        <v>0</v>
      </c>
      <c r="CX30" s="990"/>
      <c r="CY30" s="990"/>
      <c r="CZ30" s="990"/>
      <c r="DA30" s="991"/>
      <c r="DB30" s="989">
        <v>0</v>
      </c>
      <c r="DC30" s="990"/>
      <c r="DD30" s="990"/>
      <c r="DE30" s="990"/>
      <c r="DF30" s="991"/>
      <c r="DG30" s="989">
        <v>0</v>
      </c>
      <c r="DH30" s="990"/>
      <c r="DI30" s="990"/>
      <c r="DJ30" s="990"/>
      <c r="DK30" s="991"/>
      <c r="DL30" s="989">
        <v>0</v>
      </c>
      <c r="DM30" s="990"/>
      <c r="DN30" s="990"/>
      <c r="DO30" s="990"/>
      <c r="DP30" s="991"/>
      <c r="DQ30" s="989">
        <v>0</v>
      </c>
      <c r="DR30" s="990"/>
      <c r="DS30" s="990"/>
      <c r="DT30" s="990"/>
      <c r="DU30" s="991"/>
      <c r="DV30" s="992"/>
      <c r="DW30" s="993"/>
      <c r="DX30" s="993"/>
      <c r="DY30" s="993"/>
      <c r="DZ30" s="994"/>
      <c r="EA30" s="230"/>
    </row>
    <row r="31" spans="1:131" ht="26.25" customHeight="1" x14ac:dyDescent="0.15">
      <c r="A31" s="242">
        <v>4</v>
      </c>
      <c r="B31" s="1030" t="s">
        <v>415</v>
      </c>
      <c r="C31" s="1031"/>
      <c r="D31" s="1031"/>
      <c r="E31" s="1031"/>
      <c r="F31" s="1031"/>
      <c r="G31" s="1031"/>
      <c r="H31" s="1031"/>
      <c r="I31" s="1031"/>
      <c r="J31" s="1031"/>
      <c r="K31" s="1031"/>
      <c r="L31" s="1031"/>
      <c r="M31" s="1031"/>
      <c r="N31" s="1031"/>
      <c r="O31" s="1031"/>
      <c r="P31" s="1032"/>
      <c r="Q31" s="1038">
        <v>506</v>
      </c>
      <c r="R31" s="1039"/>
      <c r="S31" s="1039"/>
      <c r="T31" s="1039"/>
      <c r="U31" s="1039"/>
      <c r="V31" s="1039">
        <v>424</v>
      </c>
      <c r="W31" s="1039"/>
      <c r="X31" s="1039"/>
      <c r="Y31" s="1039"/>
      <c r="Z31" s="1039"/>
      <c r="AA31" s="1039">
        <v>82</v>
      </c>
      <c r="AB31" s="1039"/>
      <c r="AC31" s="1039"/>
      <c r="AD31" s="1039"/>
      <c r="AE31" s="1040"/>
      <c r="AF31" s="1035">
        <v>51</v>
      </c>
      <c r="AG31" s="1036"/>
      <c r="AH31" s="1036"/>
      <c r="AI31" s="1036"/>
      <c r="AJ31" s="1037"/>
      <c r="AK31" s="980">
        <v>326</v>
      </c>
      <c r="AL31" s="971"/>
      <c r="AM31" s="971"/>
      <c r="AN31" s="971"/>
      <c r="AO31" s="971"/>
      <c r="AP31" s="971">
        <v>600</v>
      </c>
      <c r="AQ31" s="971"/>
      <c r="AR31" s="971"/>
      <c r="AS31" s="971"/>
      <c r="AT31" s="971"/>
      <c r="AU31" s="971">
        <v>525</v>
      </c>
      <c r="AV31" s="971"/>
      <c r="AW31" s="971"/>
      <c r="AX31" s="971"/>
      <c r="AY31" s="971"/>
      <c r="AZ31" s="1041" t="s">
        <v>531</v>
      </c>
      <c r="BA31" s="1041"/>
      <c r="BB31" s="1041"/>
      <c r="BC31" s="1041"/>
      <c r="BD31" s="1041"/>
      <c r="BE31" s="972"/>
      <c r="BF31" s="972"/>
      <c r="BG31" s="972"/>
      <c r="BH31" s="972"/>
      <c r="BI31" s="973"/>
      <c r="BJ31" s="232"/>
      <c r="BK31" s="232"/>
      <c r="BL31" s="232"/>
      <c r="BM31" s="232"/>
      <c r="BN31" s="232"/>
      <c r="BO31" s="241"/>
      <c r="BP31" s="241"/>
      <c r="BQ31" s="238">
        <v>25</v>
      </c>
      <c r="BR31" s="239"/>
      <c r="BS31" s="992" t="s">
        <v>625</v>
      </c>
      <c r="BT31" s="993"/>
      <c r="BU31" s="993"/>
      <c r="BV31" s="993"/>
      <c r="BW31" s="993"/>
      <c r="BX31" s="993"/>
      <c r="BY31" s="993"/>
      <c r="BZ31" s="993"/>
      <c r="CA31" s="993"/>
      <c r="CB31" s="993"/>
      <c r="CC31" s="993"/>
      <c r="CD31" s="993"/>
      <c r="CE31" s="993"/>
      <c r="CF31" s="993"/>
      <c r="CG31" s="1014"/>
      <c r="CH31" s="989">
        <v>-107</v>
      </c>
      <c r="CI31" s="990"/>
      <c r="CJ31" s="990"/>
      <c r="CK31" s="990"/>
      <c r="CL31" s="991"/>
      <c r="CM31" s="989">
        <v>748</v>
      </c>
      <c r="CN31" s="990"/>
      <c r="CO31" s="990"/>
      <c r="CP31" s="990"/>
      <c r="CQ31" s="991"/>
      <c r="CR31" s="989">
        <v>30</v>
      </c>
      <c r="CS31" s="990"/>
      <c r="CT31" s="990"/>
      <c r="CU31" s="990"/>
      <c r="CV31" s="991"/>
      <c r="CW31" s="989">
        <v>0</v>
      </c>
      <c r="CX31" s="990"/>
      <c r="CY31" s="990"/>
      <c r="CZ31" s="990"/>
      <c r="DA31" s="991"/>
      <c r="DB31" s="989">
        <v>0</v>
      </c>
      <c r="DC31" s="990"/>
      <c r="DD31" s="990"/>
      <c r="DE31" s="990"/>
      <c r="DF31" s="991"/>
      <c r="DG31" s="989">
        <v>0</v>
      </c>
      <c r="DH31" s="990"/>
      <c r="DI31" s="990"/>
      <c r="DJ31" s="990"/>
      <c r="DK31" s="991"/>
      <c r="DL31" s="989">
        <v>0</v>
      </c>
      <c r="DM31" s="990"/>
      <c r="DN31" s="990"/>
      <c r="DO31" s="990"/>
      <c r="DP31" s="991"/>
      <c r="DQ31" s="989">
        <v>0</v>
      </c>
      <c r="DR31" s="990"/>
      <c r="DS31" s="990"/>
      <c r="DT31" s="990"/>
      <c r="DU31" s="991"/>
      <c r="DV31" s="992"/>
      <c r="DW31" s="993"/>
      <c r="DX31" s="993"/>
      <c r="DY31" s="993"/>
      <c r="DZ31" s="994"/>
      <c r="EA31" s="230"/>
    </row>
    <row r="32" spans="1:131" ht="26.25" customHeight="1" x14ac:dyDescent="0.15">
      <c r="A32" s="242">
        <v>5</v>
      </c>
      <c r="B32" s="1030" t="s">
        <v>416</v>
      </c>
      <c r="C32" s="1031"/>
      <c r="D32" s="1031"/>
      <c r="E32" s="1031"/>
      <c r="F32" s="1031"/>
      <c r="G32" s="1031"/>
      <c r="H32" s="1031"/>
      <c r="I32" s="1031"/>
      <c r="J32" s="1031"/>
      <c r="K32" s="1031"/>
      <c r="L32" s="1031"/>
      <c r="M32" s="1031"/>
      <c r="N32" s="1031"/>
      <c r="O32" s="1031"/>
      <c r="P32" s="1032"/>
      <c r="Q32" s="1038">
        <v>85305</v>
      </c>
      <c r="R32" s="1039"/>
      <c r="S32" s="1039"/>
      <c r="T32" s="1039"/>
      <c r="U32" s="1039"/>
      <c r="V32" s="1039">
        <v>75079</v>
      </c>
      <c r="W32" s="1039"/>
      <c r="X32" s="1039"/>
      <c r="Y32" s="1039"/>
      <c r="Z32" s="1039"/>
      <c r="AA32" s="1039">
        <v>10226</v>
      </c>
      <c r="AB32" s="1039"/>
      <c r="AC32" s="1039"/>
      <c r="AD32" s="1039"/>
      <c r="AE32" s="1040"/>
      <c r="AF32" s="1035">
        <v>29682</v>
      </c>
      <c r="AG32" s="1036"/>
      <c r="AH32" s="1036"/>
      <c r="AI32" s="1036"/>
      <c r="AJ32" s="1037"/>
      <c r="AK32" s="980">
        <v>4740</v>
      </c>
      <c r="AL32" s="971"/>
      <c r="AM32" s="971"/>
      <c r="AN32" s="971"/>
      <c r="AO32" s="971"/>
      <c r="AP32" s="971">
        <v>158337</v>
      </c>
      <c r="AQ32" s="971"/>
      <c r="AR32" s="971"/>
      <c r="AS32" s="971"/>
      <c r="AT32" s="971"/>
      <c r="AU32" s="971">
        <v>3008</v>
      </c>
      <c r="AV32" s="971"/>
      <c r="AW32" s="971"/>
      <c r="AX32" s="971"/>
      <c r="AY32" s="971"/>
      <c r="AZ32" s="1041" t="s">
        <v>531</v>
      </c>
      <c r="BA32" s="1041"/>
      <c r="BB32" s="1041"/>
      <c r="BC32" s="1041"/>
      <c r="BD32" s="1041"/>
      <c r="BE32" s="972" t="s">
        <v>417</v>
      </c>
      <c r="BF32" s="972"/>
      <c r="BG32" s="972"/>
      <c r="BH32" s="972"/>
      <c r="BI32" s="973"/>
      <c r="BJ32" s="232"/>
      <c r="BK32" s="232"/>
      <c r="BL32" s="232"/>
      <c r="BM32" s="232"/>
      <c r="BN32" s="232"/>
      <c r="BO32" s="241"/>
      <c r="BP32" s="241"/>
      <c r="BQ32" s="238">
        <v>26</v>
      </c>
      <c r="BR32" s="239"/>
      <c r="BS32" s="992" t="s">
        <v>626</v>
      </c>
      <c r="BT32" s="993"/>
      <c r="BU32" s="993"/>
      <c r="BV32" s="993"/>
      <c r="BW32" s="993"/>
      <c r="BX32" s="993"/>
      <c r="BY32" s="993"/>
      <c r="BZ32" s="993"/>
      <c r="CA32" s="993"/>
      <c r="CB32" s="993"/>
      <c r="CC32" s="993"/>
      <c r="CD32" s="993"/>
      <c r="CE32" s="993"/>
      <c r="CF32" s="993"/>
      <c r="CG32" s="1014"/>
      <c r="CH32" s="989">
        <v>-52</v>
      </c>
      <c r="CI32" s="990"/>
      <c r="CJ32" s="990"/>
      <c r="CK32" s="990"/>
      <c r="CL32" s="991"/>
      <c r="CM32" s="989">
        <v>3268</v>
      </c>
      <c r="CN32" s="990"/>
      <c r="CO32" s="990"/>
      <c r="CP32" s="990"/>
      <c r="CQ32" s="991"/>
      <c r="CR32" s="989">
        <v>1550</v>
      </c>
      <c r="CS32" s="990"/>
      <c r="CT32" s="990"/>
      <c r="CU32" s="990"/>
      <c r="CV32" s="991"/>
      <c r="CW32" s="989">
        <v>0</v>
      </c>
      <c r="CX32" s="990"/>
      <c r="CY32" s="990"/>
      <c r="CZ32" s="990"/>
      <c r="DA32" s="991"/>
      <c r="DB32" s="989">
        <v>0</v>
      </c>
      <c r="DC32" s="990"/>
      <c r="DD32" s="990"/>
      <c r="DE32" s="990"/>
      <c r="DF32" s="991"/>
      <c r="DG32" s="989">
        <v>0</v>
      </c>
      <c r="DH32" s="990"/>
      <c r="DI32" s="990"/>
      <c r="DJ32" s="990"/>
      <c r="DK32" s="991"/>
      <c r="DL32" s="989">
        <v>0</v>
      </c>
      <c r="DM32" s="990"/>
      <c r="DN32" s="990"/>
      <c r="DO32" s="990"/>
      <c r="DP32" s="991"/>
      <c r="DQ32" s="989">
        <v>0</v>
      </c>
      <c r="DR32" s="990"/>
      <c r="DS32" s="990"/>
      <c r="DT32" s="990"/>
      <c r="DU32" s="991"/>
      <c r="DV32" s="992"/>
      <c r="DW32" s="993"/>
      <c r="DX32" s="993"/>
      <c r="DY32" s="993"/>
      <c r="DZ32" s="994"/>
      <c r="EA32" s="230"/>
    </row>
    <row r="33" spans="1:131" ht="26.25" customHeight="1" x14ac:dyDescent="0.15">
      <c r="A33" s="242">
        <v>6</v>
      </c>
      <c r="B33" s="1030" t="s">
        <v>418</v>
      </c>
      <c r="C33" s="1031"/>
      <c r="D33" s="1031"/>
      <c r="E33" s="1031"/>
      <c r="F33" s="1031"/>
      <c r="G33" s="1031"/>
      <c r="H33" s="1031"/>
      <c r="I33" s="1031"/>
      <c r="J33" s="1031"/>
      <c r="K33" s="1031"/>
      <c r="L33" s="1031"/>
      <c r="M33" s="1031"/>
      <c r="N33" s="1031"/>
      <c r="O33" s="1031"/>
      <c r="P33" s="1032"/>
      <c r="Q33" s="1038">
        <v>2806</v>
      </c>
      <c r="R33" s="1039"/>
      <c r="S33" s="1039"/>
      <c r="T33" s="1039"/>
      <c r="U33" s="1039"/>
      <c r="V33" s="1039">
        <v>2076</v>
      </c>
      <c r="W33" s="1039"/>
      <c r="X33" s="1039"/>
      <c r="Y33" s="1039"/>
      <c r="Z33" s="1039"/>
      <c r="AA33" s="1039">
        <v>729</v>
      </c>
      <c r="AB33" s="1039"/>
      <c r="AC33" s="1039"/>
      <c r="AD33" s="1039"/>
      <c r="AE33" s="1040"/>
      <c r="AF33" s="1035">
        <v>4873</v>
      </c>
      <c r="AG33" s="1036"/>
      <c r="AH33" s="1036"/>
      <c r="AI33" s="1036"/>
      <c r="AJ33" s="1037"/>
      <c r="AK33" s="980">
        <v>1</v>
      </c>
      <c r="AL33" s="971"/>
      <c r="AM33" s="971"/>
      <c r="AN33" s="971"/>
      <c r="AO33" s="971"/>
      <c r="AP33" s="971">
        <v>3583</v>
      </c>
      <c r="AQ33" s="971"/>
      <c r="AR33" s="971"/>
      <c r="AS33" s="971"/>
      <c r="AT33" s="971"/>
      <c r="AU33" s="971" t="s">
        <v>531</v>
      </c>
      <c r="AV33" s="971"/>
      <c r="AW33" s="971"/>
      <c r="AX33" s="971"/>
      <c r="AY33" s="971"/>
      <c r="AZ33" s="1041" t="s">
        <v>531</v>
      </c>
      <c r="BA33" s="1041"/>
      <c r="BB33" s="1041"/>
      <c r="BC33" s="1041"/>
      <c r="BD33" s="1041"/>
      <c r="BE33" s="972" t="s">
        <v>417</v>
      </c>
      <c r="BF33" s="972"/>
      <c r="BG33" s="972"/>
      <c r="BH33" s="972"/>
      <c r="BI33" s="973"/>
      <c r="BJ33" s="232"/>
      <c r="BK33" s="232"/>
      <c r="BL33" s="232"/>
      <c r="BM33" s="232"/>
      <c r="BN33" s="232"/>
      <c r="BO33" s="241"/>
      <c r="BP33" s="241"/>
      <c r="BQ33" s="238">
        <v>27</v>
      </c>
      <c r="BR33" s="239"/>
      <c r="BS33" s="992" t="s">
        <v>627</v>
      </c>
      <c r="BT33" s="993"/>
      <c r="BU33" s="993"/>
      <c r="BV33" s="993"/>
      <c r="BW33" s="993"/>
      <c r="BX33" s="993"/>
      <c r="BY33" s="993"/>
      <c r="BZ33" s="993"/>
      <c r="CA33" s="993"/>
      <c r="CB33" s="993"/>
      <c r="CC33" s="993"/>
      <c r="CD33" s="993"/>
      <c r="CE33" s="993"/>
      <c r="CF33" s="993"/>
      <c r="CG33" s="1014"/>
      <c r="CH33" s="989">
        <v>-370</v>
      </c>
      <c r="CI33" s="990"/>
      <c r="CJ33" s="990"/>
      <c r="CK33" s="990"/>
      <c r="CL33" s="991"/>
      <c r="CM33" s="989">
        <v>34756</v>
      </c>
      <c r="CN33" s="990"/>
      <c r="CO33" s="990"/>
      <c r="CP33" s="990"/>
      <c r="CQ33" s="991"/>
      <c r="CR33" s="989">
        <v>32197</v>
      </c>
      <c r="CS33" s="990"/>
      <c r="CT33" s="990"/>
      <c r="CU33" s="990"/>
      <c r="CV33" s="991"/>
      <c r="CW33" s="989">
        <v>260</v>
      </c>
      <c r="CX33" s="990"/>
      <c r="CY33" s="990"/>
      <c r="CZ33" s="990"/>
      <c r="DA33" s="991"/>
      <c r="DB33" s="989">
        <v>0</v>
      </c>
      <c r="DC33" s="990"/>
      <c r="DD33" s="990"/>
      <c r="DE33" s="990"/>
      <c r="DF33" s="991"/>
      <c r="DG33" s="989">
        <v>0</v>
      </c>
      <c r="DH33" s="990"/>
      <c r="DI33" s="990"/>
      <c r="DJ33" s="990"/>
      <c r="DK33" s="991"/>
      <c r="DL33" s="989">
        <v>35339</v>
      </c>
      <c r="DM33" s="990"/>
      <c r="DN33" s="990"/>
      <c r="DO33" s="990"/>
      <c r="DP33" s="991"/>
      <c r="DQ33" s="989">
        <v>3534</v>
      </c>
      <c r="DR33" s="990"/>
      <c r="DS33" s="990"/>
      <c r="DT33" s="990"/>
      <c r="DU33" s="991"/>
      <c r="DV33" s="992"/>
      <c r="DW33" s="993"/>
      <c r="DX33" s="993"/>
      <c r="DY33" s="993"/>
      <c r="DZ33" s="994"/>
      <c r="EA33" s="230"/>
    </row>
    <row r="34" spans="1:131" ht="26.25" customHeight="1" x14ac:dyDescent="0.15">
      <c r="A34" s="242">
        <v>7</v>
      </c>
      <c r="B34" s="1030" t="s">
        <v>419</v>
      </c>
      <c r="C34" s="1031"/>
      <c r="D34" s="1031"/>
      <c r="E34" s="1031"/>
      <c r="F34" s="1031"/>
      <c r="G34" s="1031"/>
      <c r="H34" s="1031"/>
      <c r="I34" s="1031"/>
      <c r="J34" s="1031"/>
      <c r="K34" s="1031"/>
      <c r="L34" s="1031"/>
      <c r="M34" s="1031"/>
      <c r="N34" s="1031"/>
      <c r="O34" s="1031"/>
      <c r="P34" s="1032"/>
      <c r="Q34" s="1038">
        <v>19663</v>
      </c>
      <c r="R34" s="1039"/>
      <c r="S34" s="1039"/>
      <c r="T34" s="1039"/>
      <c r="U34" s="1039"/>
      <c r="V34" s="1039">
        <v>19423</v>
      </c>
      <c r="W34" s="1039"/>
      <c r="X34" s="1039"/>
      <c r="Y34" s="1039"/>
      <c r="Z34" s="1039"/>
      <c r="AA34" s="1039">
        <v>241</v>
      </c>
      <c r="AB34" s="1039"/>
      <c r="AC34" s="1039"/>
      <c r="AD34" s="1039"/>
      <c r="AE34" s="1040"/>
      <c r="AF34" s="1035">
        <v>4648</v>
      </c>
      <c r="AG34" s="1036"/>
      <c r="AH34" s="1036"/>
      <c r="AI34" s="1036"/>
      <c r="AJ34" s="1037"/>
      <c r="AK34" s="980">
        <v>914</v>
      </c>
      <c r="AL34" s="971"/>
      <c r="AM34" s="971"/>
      <c r="AN34" s="971"/>
      <c r="AO34" s="971"/>
      <c r="AP34" s="971">
        <v>1925</v>
      </c>
      <c r="AQ34" s="971"/>
      <c r="AR34" s="971"/>
      <c r="AS34" s="971"/>
      <c r="AT34" s="971"/>
      <c r="AU34" s="971">
        <v>635</v>
      </c>
      <c r="AV34" s="971"/>
      <c r="AW34" s="971"/>
      <c r="AX34" s="971"/>
      <c r="AY34" s="971"/>
      <c r="AZ34" s="1041" t="s">
        <v>531</v>
      </c>
      <c r="BA34" s="1041"/>
      <c r="BB34" s="1041"/>
      <c r="BC34" s="1041"/>
      <c r="BD34" s="1041"/>
      <c r="BE34" s="972" t="s">
        <v>417</v>
      </c>
      <c r="BF34" s="972"/>
      <c r="BG34" s="972"/>
      <c r="BH34" s="972"/>
      <c r="BI34" s="973"/>
      <c r="BJ34" s="232"/>
      <c r="BK34" s="232"/>
      <c r="BL34" s="232"/>
      <c r="BM34" s="232"/>
      <c r="BN34" s="232"/>
      <c r="BO34" s="241"/>
      <c r="BP34" s="241"/>
      <c r="BQ34" s="238">
        <v>28</v>
      </c>
      <c r="BR34" s="239"/>
      <c r="BS34" s="1042" t="s">
        <v>628</v>
      </c>
      <c r="BT34" s="1043"/>
      <c r="BU34" s="1043"/>
      <c r="BV34" s="1043"/>
      <c r="BW34" s="1043"/>
      <c r="BX34" s="1043"/>
      <c r="BY34" s="1043"/>
      <c r="BZ34" s="1043"/>
      <c r="CA34" s="1043"/>
      <c r="CB34" s="1043"/>
      <c r="CC34" s="1043"/>
      <c r="CD34" s="1043"/>
      <c r="CE34" s="1043"/>
      <c r="CF34" s="1043"/>
      <c r="CG34" s="1044"/>
      <c r="CH34" s="989" t="s">
        <v>644</v>
      </c>
      <c r="CI34" s="990"/>
      <c r="CJ34" s="990"/>
      <c r="CK34" s="990"/>
      <c r="CL34" s="991"/>
      <c r="CM34" s="989">
        <v>6922</v>
      </c>
      <c r="CN34" s="990"/>
      <c r="CO34" s="990"/>
      <c r="CP34" s="990"/>
      <c r="CQ34" s="991"/>
      <c r="CR34" s="989">
        <v>100</v>
      </c>
      <c r="CS34" s="990"/>
      <c r="CT34" s="990"/>
      <c r="CU34" s="990"/>
      <c r="CV34" s="991"/>
      <c r="CW34" s="989">
        <v>68</v>
      </c>
      <c r="CX34" s="990"/>
      <c r="CY34" s="990"/>
      <c r="CZ34" s="990"/>
      <c r="DA34" s="991"/>
      <c r="DB34" s="989">
        <v>0</v>
      </c>
      <c r="DC34" s="990"/>
      <c r="DD34" s="990"/>
      <c r="DE34" s="990"/>
      <c r="DF34" s="991"/>
      <c r="DG34" s="989">
        <v>0</v>
      </c>
      <c r="DH34" s="990"/>
      <c r="DI34" s="990"/>
      <c r="DJ34" s="990"/>
      <c r="DK34" s="991"/>
      <c r="DL34" s="989">
        <v>0</v>
      </c>
      <c r="DM34" s="990"/>
      <c r="DN34" s="990"/>
      <c r="DO34" s="990"/>
      <c r="DP34" s="991"/>
      <c r="DQ34" s="989">
        <v>0</v>
      </c>
      <c r="DR34" s="990"/>
      <c r="DS34" s="990"/>
      <c r="DT34" s="990"/>
      <c r="DU34" s="991"/>
      <c r="DV34" s="992"/>
      <c r="DW34" s="993"/>
      <c r="DX34" s="993"/>
      <c r="DY34" s="993"/>
      <c r="DZ34" s="994"/>
      <c r="EA34" s="230"/>
    </row>
    <row r="35" spans="1:131" ht="26.25" customHeight="1" x14ac:dyDescent="0.15">
      <c r="A35" s="242">
        <v>8</v>
      </c>
      <c r="B35" s="1030" t="s">
        <v>420</v>
      </c>
      <c r="C35" s="1031"/>
      <c r="D35" s="1031"/>
      <c r="E35" s="1031"/>
      <c r="F35" s="1031"/>
      <c r="G35" s="1031"/>
      <c r="H35" s="1031"/>
      <c r="I35" s="1031"/>
      <c r="J35" s="1031"/>
      <c r="K35" s="1031"/>
      <c r="L35" s="1031"/>
      <c r="M35" s="1031"/>
      <c r="N35" s="1031"/>
      <c r="O35" s="1031"/>
      <c r="P35" s="1032"/>
      <c r="Q35" s="1038">
        <v>43130</v>
      </c>
      <c r="R35" s="1039"/>
      <c r="S35" s="1039"/>
      <c r="T35" s="1039"/>
      <c r="U35" s="1039"/>
      <c r="V35" s="1039">
        <v>41068</v>
      </c>
      <c r="W35" s="1039"/>
      <c r="X35" s="1039"/>
      <c r="Y35" s="1039"/>
      <c r="Z35" s="1039"/>
      <c r="AA35" s="1039">
        <v>2062</v>
      </c>
      <c r="AB35" s="1039"/>
      <c r="AC35" s="1039"/>
      <c r="AD35" s="1039"/>
      <c r="AE35" s="1040"/>
      <c r="AF35" s="1035" t="s">
        <v>133</v>
      </c>
      <c r="AG35" s="1036"/>
      <c r="AH35" s="1036"/>
      <c r="AI35" s="1036"/>
      <c r="AJ35" s="1037"/>
      <c r="AK35" s="980">
        <v>6806</v>
      </c>
      <c r="AL35" s="971"/>
      <c r="AM35" s="971"/>
      <c r="AN35" s="971"/>
      <c r="AO35" s="971"/>
      <c r="AP35" s="971">
        <v>317961</v>
      </c>
      <c r="AQ35" s="971"/>
      <c r="AR35" s="971"/>
      <c r="AS35" s="971"/>
      <c r="AT35" s="971"/>
      <c r="AU35" s="971">
        <v>37201</v>
      </c>
      <c r="AV35" s="971"/>
      <c r="AW35" s="971"/>
      <c r="AX35" s="971"/>
      <c r="AY35" s="971"/>
      <c r="AZ35" s="1041" t="s">
        <v>531</v>
      </c>
      <c r="BA35" s="1041"/>
      <c r="BB35" s="1041"/>
      <c r="BC35" s="1041"/>
      <c r="BD35" s="1041"/>
      <c r="BE35" s="972" t="s">
        <v>421</v>
      </c>
      <c r="BF35" s="972"/>
      <c r="BG35" s="972"/>
      <c r="BH35" s="972"/>
      <c r="BI35" s="973"/>
      <c r="BJ35" s="232"/>
      <c r="BK35" s="232"/>
      <c r="BL35" s="232"/>
      <c r="BM35" s="232"/>
      <c r="BN35" s="232"/>
      <c r="BO35" s="241"/>
      <c r="BP35" s="241"/>
      <c r="BQ35" s="238">
        <v>29</v>
      </c>
      <c r="BR35" s="239"/>
      <c r="BS35" s="992" t="s">
        <v>629</v>
      </c>
      <c r="BT35" s="993"/>
      <c r="BU35" s="993"/>
      <c r="BV35" s="993"/>
      <c r="BW35" s="993"/>
      <c r="BX35" s="993"/>
      <c r="BY35" s="993"/>
      <c r="BZ35" s="993"/>
      <c r="CA35" s="993"/>
      <c r="CB35" s="993"/>
      <c r="CC35" s="993"/>
      <c r="CD35" s="993"/>
      <c r="CE35" s="993"/>
      <c r="CF35" s="993"/>
      <c r="CG35" s="1014"/>
      <c r="CH35" s="989">
        <v>320</v>
      </c>
      <c r="CI35" s="990"/>
      <c r="CJ35" s="990"/>
      <c r="CK35" s="990"/>
      <c r="CL35" s="991"/>
      <c r="CM35" s="989">
        <v>5329</v>
      </c>
      <c r="CN35" s="990"/>
      <c r="CO35" s="990"/>
      <c r="CP35" s="990"/>
      <c r="CQ35" s="991"/>
      <c r="CR35" s="989">
        <v>6400</v>
      </c>
      <c r="CS35" s="990"/>
      <c r="CT35" s="990"/>
      <c r="CU35" s="990"/>
      <c r="CV35" s="991"/>
      <c r="CW35" s="989">
        <v>0</v>
      </c>
      <c r="CX35" s="990"/>
      <c r="CY35" s="990"/>
      <c r="CZ35" s="990"/>
      <c r="DA35" s="991"/>
      <c r="DB35" s="989">
        <v>0</v>
      </c>
      <c r="DC35" s="990"/>
      <c r="DD35" s="990"/>
      <c r="DE35" s="990"/>
      <c r="DF35" s="991"/>
      <c r="DG35" s="989">
        <v>0</v>
      </c>
      <c r="DH35" s="990"/>
      <c r="DI35" s="990"/>
      <c r="DJ35" s="990"/>
      <c r="DK35" s="991"/>
      <c r="DL35" s="989">
        <v>0</v>
      </c>
      <c r="DM35" s="990"/>
      <c r="DN35" s="990"/>
      <c r="DO35" s="990"/>
      <c r="DP35" s="991"/>
      <c r="DQ35" s="989">
        <v>0</v>
      </c>
      <c r="DR35" s="990"/>
      <c r="DS35" s="990"/>
      <c r="DT35" s="990"/>
      <c r="DU35" s="991"/>
      <c r="DV35" s="992"/>
      <c r="DW35" s="993"/>
      <c r="DX35" s="993"/>
      <c r="DY35" s="993"/>
      <c r="DZ35" s="994"/>
      <c r="EA35" s="230"/>
    </row>
    <row r="36" spans="1:131" ht="26.25" customHeight="1" x14ac:dyDescent="0.15">
      <c r="A36" s="242">
        <v>9</v>
      </c>
      <c r="B36" s="1030" t="s">
        <v>422</v>
      </c>
      <c r="C36" s="1031"/>
      <c r="D36" s="1031"/>
      <c r="E36" s="1031"/>
      <c r="F36" s="1031"/>
      <c r="G36" s="1031"/>
      <c r="H36" s="1031"/>
      <c r="I36" s="1031"/>
      <c r="J36" s="1031"/>
      <c r="K36" s="1031"/>
      <c r="L36" s="1031"/>
      <c r="M36" s="1031"/>
      <c r="N36" s="1031"/>
      <c r="O36" s="1031"/>
      <c r="P36" s="1032"/>
      <c r="Q36" s="1038">
        <v>127028</v>
      </c>
      <c r="R36" s="1039"/>
      <c r="S36" s="1039"/>
      <c r="T36" s="1039"/>
      <c r="U36" s="1039"/>
      <c r="V36" s="1039">
        <v>116836</v>
      </c>
      <c r="W36" s="1039"/>
      <c r="X36" s="1039"/>
      <c r="Y36" s="1039"/>
      <c r="Z36" s="1039"/>
      <c r="AA36" s="1039">
        <v>10192</v>
      </c>
      <c r="AB36" s="1039"/>
      <c r="AC36" s="1039"/>
      <c r="AD36" s="1039"/>
      <c r="AE36" s="1040"/>
      <c r="AF36" s="1035">
        <v>55377</v>
      </c>
      <c r="AG36" s="1036"/>
      <c r="AH36" s="1036"/>
      <c r="AI36" s="1036"/>
      <c r="AJ36" s="1037"/>
      <c r="AK36" s="980">
        <v>41817</v>
      </c>
      <c r="AL36" s="971"/>
      <c r="AM36" s="971"/>
      <c r="AN36" s="971"/>
      <c r="AO36" s="971"/>
      <c r="AP36" s="971">
        <v>606123</v>
      </c>
      <c r="AQ36" s="971"/>
      <c r="AR36" s="971"/>
      <c r="AS36" s="971"/>
      <c r="AT36" s="971"/>
      <c r="AU36" s="971">
        <v>367917</v>
      </c>
      <c r="AV36" s="971"/>
      <c r="AW36" s="971"/>
      <c r="AX36" s="971"/>
      <c r="AY36" s="971"/>
      <c r="AZ36" s="1041" t="s">
        <v>531</v>
      </c>
      <c r="BA36" s="1041"/>
      <c r="BB36" s="1041"/>
      <c r="BC36" s="1041"/>
      <c r="BD36" s="1041"/>
      <c r="BE36" s="972" t="s">
        <v>421</v>
      </c>
      <c r="BF36" s="972"/>
      <c r="BG36" s="972"/>
      <c r="BH36" s="972"/>
      <c r="BI36" s="973"/>
      <c r="BJ36" s="232"/>
      <c r="BK36" s="232"/>
      <c r="BL36" s="232"/>
      <c r="BM36" s="232"/>
      <c r="BN36" s="232"/>
      <c r="BO36" s="241"/>
      <c r="BP36" s="241"/>
      <c r="BQ36" s="238">
        <v>30</v>
      </c>
      <c r="BR36" s="239"/>
      <c r="BS36" s="992" t="s">
        <v>630</v>
      </c>
      <c r="BT36" s="993"/>
      <c r="BU36" s="993"/>
      <c r="BV36" s="993"/>
      <c r="BW36" s="993"/>
      <c r="BX36" s="993"/>
      <c r="BY36" s="993"/>
      <c r="BZ36" s="993"/>
      <c r="CA36" s="993"/>
      <c r="CB36" s="993"/>
      <c r="CC36" s="993"/>
      <c r="CD36" s="993"/>
      <c r="CE36" s="993"/>
      <c r="CF36" s="993"/>
      <c r="CG36" s="1014"/>
      <c r="CH36" s="989">
        <v>-2078</v>
      </c>
      <c r="CI36" s="990"/>
      <c r="CJ36" s="990"/>
      <c r="CK36" s="990"/>
      <c r="CL36" s="991"/>
      <c r="CM36" s="989">
        <v>0</v>
      </c>
      <c r="CN36" s="990"/>
      <c r="CO36" s="990"/>
      <c r="CP36" s="990"/>
      <c r="CQ36" s="991"/>
      <c r="CR36" s="989">
        <v>0</v>
      </c>
      <c r="CS36" s="990"/>
      <c r="CT36" s="990"/>
      <c r="CU36" s="990"/>
      <c r="CV36" s="991"/>
      <c r="CW36" s="989">
        <v>2191</v>
      </c>
      <c r="CX36" s="990"/>
      <c r="CY36" s="990"/>
      <c r="CZ36" s="990"/>
      <c r="DA36" s="991"/>
      <c r="DB36" s="989">
        <v>0</v>
      </c>
      <c r="DC36" s="990"/>
      <c r="DD36" s="990"/>
      <c r="DE36" s="990"/>
      <c r="DF36" s="991"/>
      <c r="DG36" s="989">
        <v>0</v>
      </c>
      <c r="DH36" s="990"/>
      <c r="DI36" s="990"/>
      <c r="DJ36" s="990"/>
      <c r="DK36" s="991"/>
      <c r="DL36" s="989">
        <v>0</v>
      </c>
      <c r="DM36" s="990"/>
      <c r="DN36" s="990"/>
      <c r="DO36" s="990"/>
      <c r="DP36" s="991"/>
      <c r="DQ36" s="989">
        <v>0</v>
      </c>
      <c r="DR36" s="990"/>
      <c r="DS36" s="990"/>
      <c r="DT36" s="990"/>
      <c r="DU36" s="991"/>
      <c r="DV36" s="992" t="s">
        <v>645</v>
      </c>
      <c r="DW36" s="993"/>
      <c r="DX36" s="993"/>
      <c r="DY36" s="993"/>
      <c r="DZ36" s="994"/>
      <c r="EA36" s="230"/>
    </row>
    <row r="37" spans="1:131" ht="26.25" customHeight="1" x14ac:dyDescent="0.15">
      <c r="A37" s="242">
        <v>10</v>
      </c>
      <c r="B37" s="1030" t="s">
        <v>423</v>
      </c>
      <c r="C37" s="1031"/>
      <c r="D37" s="1031"/>
      <c r="E37" s="1031"/>
      <c r="F37" s="1031"/>
      <c r="G37" s="1031"/>
      <c r="H37" s="1031"/>
      <c r="I37" s="1031"/>
      <c r="J37" s="1031"/>
      <c r="K37" s="1031"/>
      <c r="L37" s="1031"/>
      <c r="M37" s="1031"/>
      <c r="N37" s="1031"/>
      <c r="O37" s="1031"/>
      <c r="P37" s="1032"/>
      <c r="Q37" s="1038">
        <v>43117</v>
      </c>
      <c r="R37" s="1039"/>
      <c r="S37" s="1039"/>
      <c r="T37" s="1039"/>
      <c r="U37" s="1039"/>
      <c r="V37" s="1039">
        <v>42295</v>
      </c>
      <c r="W37" s="1039"/>
      <c r="X37" s="1039"/>
      <c r="Y37" s="1039"/>
      <c r="Z37" s="1039"/>
      <c r="AA37" s="1039">
        <v>822</v>
      </c>
      <c r="AB37" s="1039"/>
      <c r="AC37" s="1039"/>
      <c r="AD37" s="1039"/>
      <c r="AE37" s="1040"/>
      <c r="AF37" s="1035">
        <v>7439</v>
      </c>
      <c r="AG37" s="1036"/>
      <c r="AH37" s="1036"/>
      <c r="AI37" s="1036"/>
      <c r="AJ37" s="1037"/>
      <c r="AK37" s="980">
        <v>7005</v>
      </c>
      <c r="AL37" s="971"/>
      <c r="AM37" s="971"/>
      <c r="AN37" s="971"/>
      <c r="AO37" s="971"/>
      <c r="AP37" s="971">
        <v>69422</v>
      </c>
      <c r="AQ37" s="971"/>
      <c r="AR37" s="971"/>
      <c r="AS37" s="971"/>
      <c r="AT37" s="971"/>
      <c r="AU37" s="971">
        <v>37071</v>
      </c>
      <c r="AV37" s="971"/>
      <c r="AW37" s="971"/>
      <c r="AX37" s="971"/>
      <c r="AY37" s="971"/>
      <c r="AZ37" s="1041" t="s">
        <v>531</v>
      </c>
      <c r="BA37" s="1041"/>
      <c r="BB37" s="1041"/>
      <c r="BC37" s="1041"/>
      <c r="BD37" s="1041"/>
      <c r="BE37" s="972" t="s">
        <v>421</v>
      </c>
      <c r="BF37" s="972"/>
      <c r="BG37" s="972"/>
      <c r="BH37" s="972"/>
      <c r="BI37" s="973"/>
      <c r="BJ37" s="232"/>
      <c r="BK37" s="232"/>
      <c r="BL37" s="232"/>
      <c r="BM37" s="232"/>
      <c r="BN37" s="232"/>
      <c r="BO37" s="241"/>
      <c r="BP37" s="241"/>
      <c r="BQ37" s="238">
        <v>31</v>
      </c>
      <c r="BR37" s="239"/>
      <c r="BS37" s="992" t="s">
        <v>631</v>
      </c>
      <c r="BT37" s="993"/>
      <c r="BU37" s="993"/>
      <c r="BV37" s="993"/>
      <c r="BW37" s="993"/>
      <c r="BX37" s="993"/>
      <c r="BY37" s="993"/>
      <c r="BZ37" s="993"/>
      <c r="CA37" s="993"/>
      <c r="CB37" s="993"/>
      <c r="CC37" s="993"/>
      <c r="CD37" s="993"/>
      <c r="CE37" s="993"/>
      <c r="CF37" s="993"/>
      <c r="CG37" s="1014"/>
      <c r="CH37" s="989">
        <v>457</v>
      </c>
      <c r="CI37" s="990"/>
      <c r="CJ37" s="990"/>
      <c r="CK37" s="990"/>
      <c r="CL37" s="991"/>
      <c r="CM37" s="989">
        <v>6445</v>
      </c>
      <c r="CN37" s="990"/>
      <c r="CO37" s="990"/>
      <c r="CP37" s="990"/>
      <c r="CQ37" s="991"/>
      <c r="CR37" s="989">
        <v>1921</v>
      </c>
      <c r="CS37" s="990"/>
      <c r="CT37" s="990"/>
      <c r="CU37" s="990"/>
      <c r="CV37" s="991"/>
      <c r="CW37" s="989">
        <v>0</v>
      </c>
      <c r="CX37" s="990"/>
      <c r="CY37" s="990"/>
      <c r="CZ37" s="990"/>
      <c r="DA37" s="991"/>
      <c r="DB37" s="989">
        <v>0</v>
      </c>
      <c r="DC37" s="990"/>
      <c r="DD37" s="990"/>
      <c r="DE37" s="990"/>
      <c r="DF37" s="991"/>
      <c r="DG37" s="989">
        <v>0</v>
      </c>
      <c r="DH37" s="990"/>
      <c r="DI37" s="990"/>
      <c r="DJ37" s="990"/>
      <c r="DK37" s="991"/>
      <c r="DL37" s="989">
        <v>0</v>
      </c>
      <c r="DM37" s="990"/>
      <c r="DN37" s="990"/>
      <c r="DO37" s="990"/>
      <c r="DP37" s="991"/>
      <c r="DQ37" s="989">
        <v>0</v>
      </c>
      <c r="DR37" s="990"/>
      <c r="DS37" s="990"/>
      <c r="DT37" s="990"/>
      <c r="DU37" s="991"/>
      <c r="DV37" s="992"/>
      <c r="DW37" s="993"/>
      <c r="DX37" s="993"/>
      <c r="DY37" s="993"/>
      <c r="DZ37" s="994"/>
      <c r="EA37" s="230"/>
    </row>
    <row r="38" spans="1:131" ht="26.25" customHeight="1" x14ac:dyDescent="0.15">
      <c r="A38" s="242">
        <v>11</v>
      </c>
      <c r="B38" s="1030" t="s">
        <v>424</v>
      </c>
      <c r="C38" s="1031"/>
      <c r="D38" s="1031"/>
      <c r="E38" s="1031"/>
      <c r="F38" s="1031"/>
      <c r="G38" s="1031"/>
      <c r="H38" s="1031"/>
      <c r="I38" s="1031"/>
      <c r="J38" s="1031"/>
      <c r="K38" s="1031"/>
      <c r="L38" s="1031"/>
      <c r="M38" s="1031"/>
      <c r="N38" s="1031"/>
      <c r="O38" s="1031"/>
      <c r="P38" s="1032"/>
      <c r="Q38" s="1038">
        <v>20735</v>
      </c>
      <c r="R38" s="1039"/>
      <c r="S38" s="1039"/>
      <c r="T38" s="1039"/>
      <c r="U38" s="1039"/>
      <c r="V38" s="1039">
        <v>11120</v>
      </c>
      <c r="W38" s="1039"/>
      <c r="X38" s="1039"/>
      <c r="Y38" s="1039"/>
      <c r="Z38" s="1039"/>
      <c r="AA38" s="1039">
        <v>9615</v>
      </c>
      <c r="AB38" s="1039"/>
      <c r="AC38" s="1039"/>
      <c r="AD38" s="1039"/>
      <c r="AE38" s="1040"/>
      <c r="AF38" s="1035" t="s">
        <v>133</v>
      </c>
      <c r="AG38" s="1036"/>
      <c r="AH38" s="1036"/>
      <c r="AI38" s="1036"/>
      <c r="AJ38" s="1037"/>
      <c r="AK38" s="980">
        <v>115</v>
      </c>
      <c r="AL38" s="971"/>
      <c r="AM38" s="971"/>
      <c r="AN38" s="971"/>
      <c r="AO38" s="971"/>
      <c r="AP38" s="971">
        <v>114481</v>
      </c>
      <c r="AQ38" s="971"/>
      <c r="AR38" s="971"/>
      <c r="AS38" s="971"/>
      <c r="AT38" s="971"/>
      <c r="AU38" s="971">
        <v>7428</v>
      </c>
      <c r="AV38" s="971"/>
      <c r="AW38" s="971"/>
      <c r="AX38" s="971"/>
      <c r="AY38" s="971"/>
      <c r="AZ38" s="1041" t="s">
        <v>531</v>
      </c>
      <c r="BA38" s="1041"/>
      <c r="BB38" s="1041"/>
      <c r="BC38" s="1041"/>
      <c r="BD38" s="1041"/>
      <c r="BE38" s="972" t="s">
        <v>421</v>
      </c>
      <c r="BF38" s="972"/>
      <c r="BG38" s="972"/>
      <c r="BH38" s="972"/>
      <c r="BI38" s="973"/>
      <c r="BJ38" s="232"/>
      <c r="BK38" s="232"/>
      <c r="BL38" s="232"/>
      <c r="BM38" s="232"/>
      <c r="BN38" s="232"/>
      <c r="BO38" s="241"/>
      <c r="BP38" s="241"/>
      <c r="BQ38" s="238">
        <v>32</v>
      </c>
      <c r="BR38" s="239"/>
      <c r="BS38" s="992" t="s">
        <v>632</v>
      </c>
      <c r="BT38" s="993"/>
      <c r="BU38" s="993"/>
      <c r="BV38" s="993"/>
      <c r="BW38" s="993"/>
      <c r="BX38" s="993"/>
      <c r="BY38" s="993"/>
      <c r="BZ38" s="993"/>
      <c r="CA38" s="993"/>
      <c r="CB38" s="993"/>
      <c r="CC38" s="993"/>
      <c r="CD38" s="993"/>
      <c r="CE38" s="993"/>
      <c r="CF38" s="993"/>
      <c r="CG38" s="1014"/>
      <c r="CH38" s="989">
        <v>1599</v>
      </c>
      <c r="CI38" s="990"/>
      <c r="CJ38" s="990"/>
      <c r="CK38" s="990"/>
      <c r="CL38" s="991"/>
      <c r="CM38" s="989">
        <v>30438</v>
      </c>
      <c r="CN38" s="990"/>
      <c r="CO38" s="990"/>
      <c r="CP38" s="990"/>
      <c r="CQ38" s="991"/>
      <c r="CR38" s="989">
        <v>28292</v>
      </c>
      <c r="CS38" s="990"/>
      <c r="CT38" s="990"/>
      <c r="CU38" s="990"/>
      <c r="CV38" s="991"/>
      <c r="CW38" s="989">
        <v>0</v>
      </c>
      <c r="CX38" s="990"/>
      <c r="CY38" s="990"/>
      <c r="CZ38" s="990"/>
      <c r="DA38" s="991"/>
      <c r="DB38" s="989">
        <v>0</v>
      </c>
      <c r="DC38" s="990"/>
      <c r="DD38" s="990"/>
      <c r="DE38" s="990"/>
      <c r="DF38" s="991"/>
      <c r="DG38" s="989">
        <v>0</v>
      </c>
      <c r="DH38" s="990"/>
      <c r="DI38" s="990"/>
      <c r="DJ38" s="990"/>
      <c r="DK38" s="991"/>
      <c r="DL38" s="989">
        <v>0</v>
      </c>
      <c r="DM38" s="990"/>
      <c r="DN38" s="990"/>
      <c r="DO38" s="990"/>
      <c r="DP38" s="991"/>
      <c r="DQ38" s="989">
        <v>0</v>
      </c>
      <c r="DR38" s="990"/>
      <c r="DS38" s="990"/>
      <c r="DT38" s="990"/>
      <c r="DU38" s="991"/>
      <c r="DV38" s="992"/>
      <c r="DW38" s="993"/>
      <c r="DX38" s="993"/>
      <c r="DY38" s="993"/>
      <c r="DZ38" s="994"/>
      <c r="EA38" s="230"/>
    </row>
    <row r="39" spans="1:131" ht="26.25" customHeight="1" x14ac:dyDescent="0.15">
      <c r="A39" s="242">
        <v>12</v>
      </c>
      <c r="B39" s="1030" t="s">
        <v>425</v>
      </c>
      <c r="C39" s="1031"/>
      <c r="D39" s="1031"/>
      <c r="E39" s="1031"/>
      <c r="F39" s="1031"/>
      <c r="G39" s="1031"/>
      <c r="H39" s="1031"/>
      <c r="I39" s="1031"/>
      <c r="J39" s="1031"/>
      <c r="K39" s="1031"/>
      <c r="L39" s="1031"/>
      <c r="M39" s="1031"/>
      <c r="N39" s="1031"/>
      <c r="O39" s="1031"/>
      <c r="P39" s="1032"/>
      <c r="Q39" s="1038">
        <v>27966</v>
      </c>
      <c r="R39" s="1039"/>
      <c r="S39" s="1039"/>
      <c r="T39" s="1039"/>
      <c r="U39" s="1039"/>
      <c r="V39" s="1039">
        <v>25410</v>
      </c>
      <c r="W39" s="1039"/>
      <c r="X39" s="1039"/>
      <c r="Y39" s="1039"/>
      <c r="Z39" s="1039"/>
      <c r="AA39" s="1039">
        <v>2556</v>
      </c>
      <c r="AB39" s="1039"/>
      <c r="AC39" s="1039"/>
      <c r="AD39" s="1039"/>
      <c r="AE39" s="1040"/>
      <c r="AF39" s="1035" t="s">
        <v>391</v>
      </c>
      <c r="AG39" s="1036"/>
      <c r="AH39" s="1036"/>
      <c r="AI39" s="1036"/>
      <c r="AJ39" s="1037"/>
      <c r="AK39" s="980">
        <v>108</v>
      </c>
      <c r="AL39" s="971"/>
      <c r="AM39" s="971"/>
      <c r="AN39" s="971"/>
      <c r="AO39" s="971"/>
      <c r="AP39" s="971">
        <v>84420</v>
      </c>
      <c r="AQ39" s="971"/>
      <c r="AR39" s="971"/>
      <c r="AS39" s="971"/>
      <c r="AT39" s="971"/>
      <c r="AU39" s="971">
        <v>320</v>
      </c>
      <c r="AV39" s="971"/>
      <c r="AW39" s="971"/>
      <c r="AX39" s="971"/>
      <c r="AY39" s="971"/>
      <c r="AZ39" s="1041" t="s">
        <v>531</v>
      </c>
      <c r="BA39" s="1041"/>
      <c r="BB39" s="1041"/>
      <c r="BC39" s="1041"/>
      <c r="BD39" s="1041"/>
      <c r="BE39" s="972" t="s">
        <v>426</v>
      </c>
      <c r="BF39" s="972"/>
      <c r="BG39" s="972"/>
      <c r="BH39" s="972"/>
      <c r="BI39" s="973"/>
      <c r="BJ39" s="232"/>
      <c r="BK39" s="232"/>
      <c r="BL39" s="232"/>
      <c r="BM39" s="232"/>
      <c r="BN39" s="232"/>
      <c r="BO39" s="241"/>
      <c r="BP39" s="241"/>
      <c r="BQ39" s="238">
        <v>33</v>
      </c>
      <c r="BR39" s="239"/>
      <c r="BS39" s="992" t="s">
        <v>633</v>
      </c>
      <c r="BT39" s="993"/>
      <c r="BU39" s="993"/>
      <c r="BV39" s="993"/>
      <c r="BW39" s="993"/>
      <c r="BX39" s="993"/>
      <c r="BY39" s="993"/>
      <c r="BZ39" s="993"/>
      <c r="CA39" s="993"/>
      <c r="CB39" s="993"/>
      <c r="CC39" s="993"/>
      <c r="CD39" s="993"/>
      <c r="CE39" s="993"/>
      <c r="CF39" s="993"/>
      <c r="CG39" s="1014"/>
      <c r="CH39" s="989">
        <v>-20</v>
      </c>
      <c r="CI39" s="990"/>
      <c r="CJ39" s="990"/>
      <c r="CK39" s="990"/>
      <c r="CL39" s="991"/>
      <c r="CM39" s="989">
        <v>1591</v>
      </c>
      <c r="CN39" s="990"/>
      <c r="CO39" s="990"/>
      <c r="CP39" s="990"/>
      <c r="CQ39" s="991"/>
      <c r="CR39" s="989">
        <v>810</v>
      </c>
      <c r="CS39" s="990"/>
      <c r="CT39" s="990"/>
      <c r="CU39" s="990"/>
      <c r="CV39" s="991"/>
      <c r="CW39" s="989">
        <v>0</v>
      </c>
      <c r="CX39" s="990"/>
      <c r="CY39" s="990"/>
      <c r="CZ39" s="990"/>
      <c r="DA39" s="991"/>
      <c r="DB39" s="989">
        <v>0</v>
      </c>
      <c r="DC39" s="990"/>
      <c r="DD39" s="990"/>
      <c r="DE39" s="990"/>
      <c r="DF39" s="991"/>
      <c r="DG39" s="989">
        <v>0</v>
      </c>
      <c r="DH39" s="990"/>
      <c r="DI39" s="990"/>
      <c r="DJ39" s="990"/>
      <c r="DK39" s="991"/>
      <c r="DL39" s="989">
        <v>0</v>
      </c>
      <c r="DM39" s="990"/>
      <c r="DN39" s="990"/>
      <c r="DO39" s="990"/>
      <c r="DP39" s="991"/>
      <c r="DQ39" s="989">
        <v>0</v>
      </c>
      <c r="DR39" s="990"/>
      <c r="DS39" s="990"/>
      <c r="DT39" s="990"/>
      <c r="DU39" s="991"/>
      <c r="DV39" s="992"/>
      <c r="DW39" s="993"/>
      <c r="DX39" s="993"/>
      <c r="DY39" s="993"/>
      <c r="DZ39" s="994"/>
      <c r="EA39" s="230"/>
    </row>
    <row r="40" spans="1:131" ht="26.25" customHeight="1" x14ac:dyDescent="0.15">
      <c r="A40" s="238">
        <v>13</v>
      </c>
      <c r="B40" s="1030" t="s">
        <v>427</v>
      </c>
      <c r="C40" s="1031"/>
      <c r="D40" s="1031"/>
      <c r="E40" s="1031"/>
      <c r="F40" s="1031"/>
      <c r="G40" s="1031"/>
      <c r="H40" s="1031"/>
      <c r="I40" s="1031"/>
      <c r="J40" s="1031"/>
      <c r="K40" s="1031"/>
      <c r="L40" s="1031"/>
      <c r="M40" s="1031"/>
      <c r="N40" s="1031"/>
      <c r="O40" s="1031"/>
      <c r="P40" s="1032"/>
      <c r="Q40" s="1038">
        <v>4913</v>
      </c>
      <c r="R40" s="1039"/>
      <c r="S40" s="1039"/>
      <c r="T40" s="1039"/>
      <c r="U40" s="1039"/>
      <c r="V40" s="1039">
        <v>4150</v>
      </c>
      <c r="W40" s="1039"/>
      <c r="X40" s="1039"/>
      <c r="Y40" s="1039"/>
      <c r="Z40" s="1039"/>
      <c r="AA40" s="1039">
        <v>764</v>
      </c>
      <c r="AB40" s="1039"/>
      <c r="AC40" s="1039"/>
      <c r="AD40" s="1039"/>
      <c r="AE40" s="1040"/>
      <c r="AF40" s="1035">
        <v>764</v>
      </c>
      <c r="AG40" s="1036"/>
      <c r="AH40" s="1036"/>
      <c r="AI40" s="1036"/>
      <c r="AJ40" s="1037"/>
      <c r="AK40" s="980">
        <v>212</v>
      </c>
      <c r="AL40" s="971"/>
      <c r="AM40" s="971"/>
      <c r="AN40" s="971"/>
      <c r="AO40" s="971"/>
      <c r="AP40" s="971">
        <v>8940</v>
      </c>
      <c r="AQ40" s="971"/>
      <c r="AR40" s="971"/>
      <c r="AS40" s="971"/>
      <c r="AT40" s="971"/>
      <c r="AU40" s="971">
        <v>3093</v>
      </c>
      <c r="AV40" s="971"/>
      <c r="AW40" s="971"/>
      <c r="AX40" s="971"/>
      <c r="AY40" s="971"/>
      <c r="AZ40" s="1041" t="s">
        <v>531</v>
      </c>
      <c r="BA40" s="1041"/>
      <c r="BB40" s="1041"/>
      <c r="BC40" s="1041"/>
      <c r="BD40" s="1041"/>
      <c r="BE40" s="972" t="s">
        <v>428</v>
      </c>
      <c r="BF40" s="972"/>
      <c r="BG40" s="972"/>
      <c r="BH40" s="972"/>
      <c r="BI40" s="973"/>
      <c r="BJ40" s="232"/>
      <c r="BK40" s="232"/>
      <c r="BL40" s="232"/>
      <c r="BM40" s="232"/>
      <c r="BN40" s="232"/>
      <c r="BO40" s="241"/>
      <c r="BP40" s="241"/>
      <c r="BQ40" s="238">
        <v>34</v>
      </c>
      <c r="BR40" s="239"/>
      <c r="BS40" s="992" t="s">
        <v>634</v>
      </c>
      <c r="BT40" s="993"/>
      <c r="BU40" s="993"/>
      <c r="BV40" s="993"/>
      <c r="BW40" s="993"/>
      <c r="BX40" s="993"/>
      <c r="BY40" s="993"/>
      <c r="BZ40" s="993"/>
      <c r="CA40" s="993"/>
      <c r="CB40" s="993"/>
      <c r="CC40" s="993"/>
      <c r="CD40" s="993"/>
      <c r="CE40" s="993"/>
      <c r="CF40" s="993"/>
      <c r="CG40" s="1014"/>
      <c r="CH40" s="989">
        <v>267</v>
      </c>
      <c r="CI40" s="990"/>
      <c r="CJ40" s="990"/>
      <c r="CK40" s="990"/>
      <c r="CL40" s="991"/>
      <c r="CM40" s="989">
        <v>5760</v>
      </c>
      <c r="CN40" s="990"/>
      <c r="CO40" s="990"/>
      <c r="CP40" s="990"/>
      <c r="CQ40" s="991"/>
      <c r="CR40" s="989">
        <v>2040</v>
      </c>
      <c r="CS40" s="990"/>
      <c r="CT40" s="990"/>
      <c r="CU40" s="990"/>
      <c r="CV40" s="991"/>
      <c r="CW40" s="989">
        <v>0</v>
      </c>
      <c r="CX40" s="990"/>
      <c r="CY40" s="990"/>
      <c r="CZ40" s="990"/>
      <c r="DA40" s="991"/>
      <c r="DB40" s="989">
        <v>0</v>
      </c>
      <c r="DC40" s="990"/>
      <c r="DD40" s="990"/>
      <c r="DE40" s="990"/>
      <c r="DF40" s="991"/>
      <c r="DG40" s="989">
        <v>0</v>
      </c>
      <c r="DH40" s="990"/>
      <c r="DI40" s="990"/>
      <c r="DJ40" s="990"/>
      <c r="DK40" s="991"/>
      <c r="DL40" s="989">
        <v>0</v>
      </c>
      <c r="DM40" s="990"/>
      <c r="DN40" s="990"/>
      <c r="DO40" s="990"/>
      <c r="DP40" s="991"/>
      <c r="DQ40" s="989">
        <v>0</v>
      </c>
      <c r="DR40" s="990"/>
      <c r="DS40" s="990"/>
      <c r="DT40" s="990"/>
      <c r="DU40" s="991"/>
      <c r="DV40" s="992"/>
      <c r="DW40" s="993"/>
      <c r="DX40" s="993"/>
      <c r="DY40" s="993"/>
      <c r="DZ40" s="994"/>
      <c r="EA40" s="230"/>
    </row>
    <row r="41" spans="1:131" ht="26.25" customHeight="1" x14ac:dyDescent="0.15">
      <c r="A41" s="238">
        <v>14</v>
      </c>
      <c r="B41" s="1030" t="s">
        <v>429</v>
      </c>
      <c r="C41" s="1031"/>
      <c r="D41" s="1031"/>
      <c r="E41" s="1031"/>
      <c r="F41" s="1031"/>
      <c r="G41" s="1031"/>
      <c r="H41" s="1031"/>
      <c r="I41" s="1031"/>
      <c r="J41" s="1031"/>
      <c r="K41" s="1031"/>
      <c r="L41" s="1031"/>
      <c r="M41" s="1031"/>
      <c r="N41" s="1031"/>
      <c r="O41" s="1031"/>
      <c r="P41" s="1032"/>
      <c r="Q41" s="1038">
        <v>3527</v>
      </c>
      <c r="R41" s="1039"/>
      <c r="S41" s="1039"/>
      <c r="T41" s="1039"/>
      <c r="U41" s="1039"/>
      <c r="V41" s="1039">
        <v>3436</v>
      </c>
      <c r="W41" s="1039"/>
      <c r="X41" s="1039"/>
      <c r="Y41" s="1039"/>
      <c r="Z41" s="1039"/>
      <c r="AA41" s="1039">
        <v>91</v>
      </c>
      <c r="AB41" s="1039"/>
      <c r="AC41" s="1039"/>
      <c r="AD41" s="1039"/>
      <c r="AE41" s="1040"/>
      <c r="AF41" s="1035">
        <v>91</v>
      </c>
      <c r="AG41" s="1036"/>
      <c r="AH41" s="1036"/>
      <c r="AI41" s="1036"/>
      <c r="AJ41" s="1037"/>
      <c r="AK41" s="980">
        <v>2334</v>
      </c>
      <c r="AL41" s="971"/>
      <c r="AM41" s="971"/>
      <c r="AN41" s="971"/>
      <c r="AO41" s="971"/>
      <c r="AP41" s="971">
        <v>4507</v>
      </c>
      <c r="AQ41" s="971"/>
      <c r="AR41" s="971"/>
      <c r="AS41" s="971"/>
      <c r="AT41" s="971"/>
      <c r="AU41" s="971">
        <v>3475</v>
      </c>
      <c r="AV41" s="971"/>
      <c r="AW41" s="971"/>
      <c r="AX41" s="971"/>
      <c r="AY41" s="971"/>
      <c r="AZ41" s="1041" t="s">
        <v>531</v>
      </c>
      <c r="BA41" s="1041"/>
      <c r="BB41" s="1041"/>
      <c r="BC41" s="1041"/>
      <c r="BD41" s="1041"/>
      <c r="BE41" s="972" t="s">
        <v>426</v>
      </c>
      <c r="BF41" s="972"/>
      <c r="BG41" s="972"/>
      <c r="BH41" s="972"/>
      <c r="BI41" s="973"/>
      <c r="BJ41" s="232"/>
      <c r="BK41" s="232"/>
      <c r="BL41" s="232"/>
      <c r="BM41" s="232"/>
      <c r="BN41" s="232"/>
      <c r="BO41" s="241"/>
      <c r="BP41" s="241"/>
      <c r="BQ41" s="238">
        <v>35</v>
      </c>
      <c r="BR41" s="239"/>
      <c r="BS41" s="992" t="s">
        <v>635</v>
      </c>
      <c r="BT41" s="993"/>
      <c r="BU41" s="993"/>
      <c r="BV41" s="993"/>
      <c r="BW41" s="993"/>
      <c r="BX41" s="993"/>
      <c r="BY41" s="993"/>
      <c r="BZ41" s="993"/>
      <c r="CA41" s="993"/>
      <c r="CB41" s="993"/>
      <c r="CC41" s="993"/>
      <c r="CD41" s="993"/>
      <c r="CE41" s="993"/>
      <c r="CF41" s="993"/>
      <c r="CG41" s="1014"/>
      <c r="CH41" s="989">
        <v>40</v>
      </c>
      <c r="CI41" s="990"/>
      <c r="CJ41" s="990"/>
      <c r="CK41" s="990"/>
      <c r="CL41" s="991"/>
      <c r="CM41" s="989">
        <v>316</v>
      </c>
      <c r="CN41" s="990"/>
      <c r="CO41" s="990"/>
      <c r="CP41" s="990"/>
      <c r="CQ41" s="991"/>
      <c r="CR41" s="989">
        <v>100</v>
      </c>
      <c r="CS41" s="990"/>
      <c r="CT41" s="990"/>
      <c r="CU41" s="990"/>
      <c r="CV41" s="991"/>
      <c r="CW41" s="989">
        <v>0</v>
      </c>
      <c r="CX41" s="990"/>
      <c r="CY41" s="990"/>
      <c r="CZ41" s="990"/>
      <c r="DA41" s="991"/>
      <c r="DB41" s="989">
        <v>0</v>
      </c>
      <c r="DC41" s="990"/>
      <c r="DD41" s="990"/>
      <c r="DE41" s="990"/>
      <c r="DF41" s="991"/>
      <c r="DG41" s="989">
        <v>0</v>
      </c>
      <c r="DH41" s="990"/>
      <c r="DI41" s="990"/>
      <c r="DJ41" s="990"/>
      <c r="DK41" s="991"/>
      <c r="DL41" s="989">
        <v>0</v>
      </c>
      <c r="DM41" s="990"/>
      <c r="DN41" s="990"/>
      <c r="DO41" s="990"/>
      <c r="DP41" s="991"/>
      <c r="DQ41" s="989">
        <v>0</v>
      </c>
      <c r="DR41" s="990"/>
      <c r="DS41" s="990"/>
      <c r="DT41" s="990"/>
      <c r="DU41" s="991"/>
      <c r="DV41" s="992"/>
      <c r="DW41" s="993"/>
      <c r="DX41" s="993"/>
      <c r="DY41" s="993"/>
      <c r="DZ41" s="994"/>
      <c r="EA41" s="230"/>
    </row>
    <row r="42" spans="1:131" ht="26.25" customHeight="1" x14ac:dyDescent="0.15">
      <c r="A42" s="238">
        <v>15</v>
      </c>
      <c r="B42" s="1030" t="s">
        <v>430</v>
      </c>
      <c r="C42" s="1031"/>
      <c r="D42" s="1031"/>
      <c r="E42" s="1031"/>
      <c r="F42" s="1031"/>
      <c r="G42" s="1031"/>
      <c r="H42" s="1031"/>
      <c r="I42" s="1031"/>
      <c r="J42" s="1031"/>
      <c r="K42" s="1031"/>
      <c r="L42" s="1031"/>
      <c r="M42" s="1031"/>
      <c r="N42" s="1031"/>
      <c r="O42" s="1031"/>
      <c r="P42" s="1032"/>
      <c r="Q42" s="1038">
        <v>153</v>
      </c>
      <c r="R42" s="1039"/>
      <c r="S42" s="1039"/>
      <c r="T42" s="1039"/>
      <c r="U42" s="1039"/>
      <c r="V42" s="1039">
        <v>37</v>
      </c>
      <c r="W42" s="1039"/>
      <c r="X42" s="1039"/>
      <c r="Y42" s="1039"/>
      <c r="Z42" s="1039"/>
      <c r="AA42" s="1039">
        <v>116</v>
      </c>
      <c r="AB42" s="1039"/>
      <c r="AC42" s="1039"/>
      <c r="AD42" s="1039"/>
      <c r="AE42" s="1040"/>
      <c r="AF42" s="1035">
        <v>116</v>
      </c>
      <c r="AG42" s="1036"/>
      <c r="AH42" s="1036"/>
      <c r="AI42" s="1036"/>
      <c r="AJ42" s="1037"/>
      <c r="AK42" s="980" t="s">
        <v>531</v>
      </c>
      <c r="AL42" s="971"/>
      <c r="AM42" s="971"/>
      <c r="AN42" s="971"/>
      <c r="AO42" s="971"/>
      <c r="AP42" s="971" t="s">
        <v>531</v>
      </c>
      <c r="AQ42" s="971"/>
      <c r="AR42" s="971"/>
      <c r="AS42" s="971"/>
      <c r="AT42" s="971"/>
      <c r="AU42" s="971" t="s">
        <v>531</v>
      </c>
      <c r="AV42" s="971"/>
      <c r="AW42" s="971"/>
      <c r="AX42" s="971"/>
      <c r="AY42" s="971"/>
      <c r="AZ42" s="1041" t="s">
        <v>531</v>
      </c>
      <c r="BA42" s="1041"/>
      <c r="BB42" s="1041"/>
      <c r="BC42" s="1041"/>
      <c r="BD42" s="1041"/>
      <c r="BE42" s="972" t="s">
        <v>426</v>
      </c>
      <c r="BF42" s="972"/>
      <c r="BG42" s="972"/>
      <c r="BH42" s="972"/>
      <c r="BI42" s="973"/>
      <c r="BJ42" s="232"/>
      <c r="BK42" s="232"/>
      <c r="BL42" s="232"/>
      <c r="BM42" s="232"/>
      <c r="BN42" s="232"/>
      <c r="BO42" s="241"/>
      <c r="BP42" s="241"/>
      <c r="BQ42" s="238">
        <v>36</v>
      </c>
      <c r="BR42" s="239"/>
      <c r="BS42" s="992" t="s">
        <v>636</v>
      </c>
      <c r="BT42" s="993"/>
      <c r="BU42" s="993"/>
      <c r="BV42" s="993"/>
      <c r="BW42" s="993"/>
      <c r="BX42" s="993"/>
      <c r="BY42" s="993"/>
      <c r="BZ42" s="993"/>
      <c r="CA42" s="993"/>
      <c r="CB42" s="993"/>
      <c r="CC42" s="993"/>
      <c r="CD42" s="993"/>
      <c r="CE42" s="993"/>
      <c r="CF42" s="993"/>
      <c r="CG42" s="1014"/>
      <c r="CH42" s="989">
        <v>138</v>
      </c>
      <c r="CI42" s="990"/>
      <c r="CJ42" s="990"/>
      <c r="CK42" s="990"/>
      <c r="CL42" s="991"/>
      <c r="CM42" s="989">
        <v>1349</v>
      </c>
      <c r="CN42" s="990"/>
      <c r="CO42" s="990"/>
      <c r="CP42" s="990"/>
      <c r="CQ42" s="991"/>
      <c r="CR42" s="989">
        <v>90</v>
      </c>
      <c r="CS42" s="990"/>
      <c r="CT42" s="990"/>
      <c r="CU42" s="990"/>
      <c r="CV42" s="991"/>
      <c r="CW42" s="989">
        <v>0</v>
      </c>
      <c r="CX42" s="990"/>
      <c r="CY42" s="990"/>
      <c r="CZ42" s="990"/>
      <c r="DA42" s="991"/>
      <c r="DB42" s="989">
        <v>0</v>
      </c>
      <c r="DC42" s="990"/>
      <c r="DD42" s="990"/>
      <c r="DE42" s="990"/>
      <c r="DF42" s="991"/>
      <c r="DG42" s="989">
        <v>0</v>
      </c>
      <c r="DH42" s="990"/>
      <c r="DI42" s="990"/>
      <c r="DJ42" s="990"/>
      <c r="DK42" s="991"/>
      <c r="DL42" s="989">
        <v>0</v>
      </c>
      <c r="DM42" s="990"/>
      <c r="DN42" s="990"/>
      <c r="DO42" s="990"/>
      <c r="DP42" s="991"/>
      <c r="DQ42" s="989">
        <v>0</v>
      </c>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t="s">
        <v>637</v>
      </c>
      <c r="BT43" s="993"/>
      <c r="BU43" s="993"/>
      <c r="BV43" s="993"/>
      <c r="BW43" s="993"/>
      <c r="BX43" s="993"/>
      <c r="BY43" s="993"/>
      <c r="BZ43" s="993"/>
      <c r="CA43" s="993"/>
      <c r="CB43" s="993"/>
      <c r="CC43" s="993"/>
      <c r="CD43" s="993"/>
      <c r="CE43" s="993"/>
      <c r="CF43" s="993"/>
      <c r="CG43" s="1014"/>
      <c r="CH43" s="989">
        <v>8</v>
      </c>
      <c r="CI43" s="990"/>
      <c r="CJ43" s="990"/>
      <c r="CK43" s="990"/>
      <c r="CL43" s="991"/>
      <c r="CM43" s="989">
        <v>260</v>
      </c>
      <c r="CN43" s="990"/>
      <c r="CO43" s="990"/>
      <c r="CP43" s="990"/>
      <c r="CQ43" s="991"/>
      <c r="CR43" s="989">
        <v>100</v>
      </c>
      <c r="CS43" s="990"/>
      <c r="CT43" s="990"/>
      <c r="CU43" s="990"/>
      <c r="CV43" s="991"/>
      <c r="CW43" s="989">
        <v>0</v>
      </c>
      <c r="CX43" s="990"/>
      <c r="CY43" s="990"/>
      <c r="CZ43" s="990"/>
      <c r="DA43" s="991"/>
      <c r="DB43" s="989">
        <v>0</v>
      </c>
      <c r="DC43" s="990"/>
      <c r="DD43" s="990"/>
      <c r="DE43" s="990"/>
      <c r="DF43" s="991"/>
      <c r="DG43" s="989">
        <v>0</v>
      </c>
      <c r="DH43" s="990"/>
      <c r="DI43" s="990"/>
      <c r="DJ43" s="990"/>
      <c r="DK43" s="991"/>
      <c r="DL43" s="989">
        <v>0</v>
      </c>
      <c r="DM43" s="990"/>
      <c r="DN43" s="990"/>
      <c r="DO43" s="990"/>
      <c r="DP43" s="991"/>
      <c r="DQ43" s="989">
        <v>0</v>
      </c>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1042" t="s">
        <v>638</v>
      </c>
      <c r="BT44" s="1043"/>
      <c r="BU44" s="1043"/>
      <c r="BV44" s="1043"/>
      <c r="BW44" s="1043"/>
      <c r="BX44" s="1043"/>
      <c r="BY44" s="1043"/>
      <c r="BZ44" s="1043"/>
      <c r="CA44" s="1043"/>
      <c r="CB44" s="1043"/>
      <c r="CC44" s="1043"/>
      <c r="CD44" s="1043"/>
      <c r="CE44" s="1043"/>
      <c r="CF44" s="1043"/>
      <c r="CG44" s="1044"/>
      <c r="CH44" s="989">
        <v>51</v>
      </c>
      <c r="CI44" s="990"/>
      <c r="CJ44" s="990"/>
      <c r="CK44" s="990"/>
      <c r="CL44" s="991"/>
      <c r="CM44" s="989">
        <v>191</v>
      </c>
      <c r="CN44" s="990"/>
      <c r="CO44" s="990"/>
      <c r="CP44" s="990"/>
      <c r="CQ44" s="991"/>
      <c r="CR44" s="989">
        <v>0</v>
      </c>
      <c r="CS44" s="990"/>
      <c r="CT44" s="990"/>
      <c r="CU44" s="990"/>
      <c r="CV44" s="991"/>
      <c r="CW44" s="989">
        <v>0</v>
      </c>
      <c r="CX44" s="990"/>
      <c r="CY44" s="990"/>
      <c r="CZ44" s="990"/>
      <c r="DA44" s="991"/>
      <c r="DB44" s="989">
        <v>0</v>
      </c>
      <c r="DC44" s="990"/>
      <c r="DD44" s="990"/>
      <c r="DE44" s="990"/>
      <c r="DF44" s="991"/>
      <c r="DG44" s="989">
        <v>0</v>
      </c>
      <c r="DH44" s="990"/>
      <c r="DI44" s="990"/>
      <c r="DJ44" s="990"/>
      <c r="DK44" s="991"/>
      <c r="DL44" s="989">
        <v>0</v>
      </c>
      <c r="DM44" s="990"/>
      <c r="DN44" s="990"/>
      <c r="DO44" s="990"/>
      <c r="DP44" s="991"/>
      <c r="DQ44" s="989">
        <v>0</v>
      </c>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t="s">
        <v>639</v>
      </c>
      <c r="BT45" s="993"/>
      <c r="BU45" s="993"/>
      <c r="BV45" s="993"/>
      <c r="BW45" s="993"/>
      <c r="BX45" s="993"/>
      <c r="BY45" s="993"/>
      <c r="BZ45" s="993"/>
      <c r="CA45" s="993"/>
      <c r="CB45" s="993"/>
      <c r="CC45" s="993"/>
      <c r="CD45" s="993"/>
      <c r="CE45" s="993"/>
      <c r="CF45" s="993"/>
      <c r="CG45" s="1014"/>
      <c r="CH45" s="989">
        <v>848</v>
      </c>
      <c r="CI45" s="990"/>
      <c r="CJ45" s="990"/>
      <c r="CK45" s="990"/>
      <c r="CL45" s="991"/>
      <c r="CM45" s="989">
        <v>31421</v>
      </c>
      <c r="CN45" s="990"/>
      <c r="CO45" s="990"/>
      <c r="CP45" s="990"/>
      <c r="CQ45" s="991"/>
      <c r="CR45" s="989">
        <v>19047</v>
      </c>
      <c r="CS45" s="990"/>
      <c r="CT45" s="990"/>
      <c r="CU45" s="990"/>
      <c r="CV45" s="991"/>
      <c r="CW45" s="989">
        <v>292</v>
      </c>
      <c r="CX45" s="990"/>
      <c r="CY45" s="990"/>
      <c r="CZ45" s="990"/>
      <c r="DA45" s="991"/>
      <c r="DB45" s="989">
        <v>1500</v>
      </c>
      <c r="DC45" s="990"/>
      <c r="DD45" s="990"/>
      <c r="DE45" s="990"/>
      <c r="DF45" s="991"/>
      <c r="DG45" s="989">
        <v>0</v>
      </c>
      <c r="DH45" s="990"/>
      <c r="DI45" s="990"/>
      <c r="DJ45" s="990"/>
      <c r="DK45" s="991"/>
      <c r="DL45" s="989">
        <v>0</v>
      </c>
      <c r="DM45" s="990"/>
      <c r="DN45" s="990"/>
      <c r="DO45" s="990"/>
      <c r="DP45" s="991"/>
      <c r="DQ45" s="989">
        <v>0</v>
      </c>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t="s">
        <v>640</v>
      </c>
      <c r="BT46" s="993"/>
      <c r="BU46" s="993"/>
      <c r="BV46" s="993"/>
      <c r="BW46" s="993"/>
      <c r="BX46" s="993"/>
      <c r="BY46" s="993"/>
      <c r="BZ46" s="993"/>
      <c r="CA46" s="993"/>
      <c r="CB46" s="993"/>
      <c r="CC46" s="993"/>
      <c r="CD46" s="993"/>
      <c r="CE46" s="993"/>
      <c r="CF46" s="993"/>
      <c r="CG46" s="1014"/>
      <c r="CH46" s="989">
        <v>1050</v>
      </c>
      <c r="CI46" s="990"/>
      <c r="CJ46" s="990"/>
      <c r="CK46" s="990"/>
      <c r="CL46" s="991"/>
      <c r="CM46" s="989">
        <v>5000</v>
      </c>
      <c r="CN46" s="990"/>
      <c r="CO46" s="990"/>
      <c r="CP46" s="990"/>
      <c r="CQ46" s="991"/>
      <c r="CR46" s="989">
        <v>945</v>
      </c>
      <c r="CS46" s="990"/>
      <c r="CT46" s="990"/>
      <c r="CU46" s="990"/>
      <c r="CV46" s="991"/>
      <c r="CW46" s="989">
        <v>0</v>
      </c>
      <c r="CX46" s="990"/>
      <c r="CY46" s="990"/>
      <c r="CZ46" s="990"/>
      <c r="DA46" s="991"/>
      <c r="DB46" s="989">
        <v>355</v>
      </c>
      <c r="DC46" s="990"/>
      <c r="DD46" s="990"/>
      <c r="DE46" s="990"/>
      <c r="DF46" s="991"/>
      <c r="DG46" s="989">
        <v>0</v>
      </c>
      <c r="DH46" s="990"/>
      <c r="DI46" s="990"/>
      <c r="DJ46" s="990"/>
      <c r="DK46" s="991"/>
      <c r="DL46" s="989">
        <v>0</v>
      </c>
      <c r="DM46" s="990"/>
      <c r="DN46" s="990"/>
      <c r="DO46" s="990"/>
      <c r="DP46" s="991"/>
      <c r="DQ46" s="989">
        <v>0</v>
      </c>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431</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400</v>
      </c>
      <c r="B63" s="937" t="s">
        <v>432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133574</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391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433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434</v>
      </c>
      <c r="B66" s="996"/>
      <c r="C66" s="996"/>
      <c r="D66" s="996"/>
      <c r="E66" s="996"/>
      <c r="F66" s="996"/>
      <c r="G66" s="996"/>
      <c r="H66" s="996"/>
      <c r="I66" s="996"/>
      <c r="J66" s="996"/>
      <c r="K66" s="996"/>
      <c r="L66" s="996"/>
      <c r="M66" s="996"/>
      <c r="N66" s="996"/>
      <c r="O66" s="996"/>
      <c r="P66" s="997"/>
      <c r="Q66" s="1001" t="s">
        <v>435</v>
      </c>
      <c r="R66" s="1002"/>
      <c r="S66" s="1002"/>
      <c r="T66" s="1002"/>
      <c r="U66" s="1003"/>
      <c r="V66" s="1001" t="s">
        <v>405</v>
      </c>
      <c r="W66" s="1002"/>
      <c r="X66" s="1002"/>
      <c r="Y66" s="1002"/>
      <c r="Z66" s="1003"/>
      <c r="AA66" s="1001" t="s">
        <v>436</v>
      </c>
      <c r="AB66" s="1002"/>
      <c r="AC66" s="1002"/>
      <c r="AD66" s="1002"/>
      <c r="AE66" s="1003"/>
      <c r="AF66" s="1007" t="s">
        <v>407</v>
      </c>
      <c r="AG66" s="1008"/>
      <c r="AH66" s="1008"/>
      <c r="AI66" s="1008"/>
      <c r="AJ66" s="1009"/>
      <c r="AK66" s="1001" t="s">
        <v>437</v>
      </c>
      <c r="AL66" s="996"/>
      <c r="AM66" s="996"/>
      <c r="AN66" s="996"/>
      <c r="AO66" s="997"/>
      <c r="AP66" s="1001" t="s">
        <v>409</v>
      </c>
      <c r="AQ66" s="1002"/>
      <c r="AR66" s="1002"/>
      <c r="AS66" s="1002"/>
      <c r="AT66" s="1003"/>
      <c r="AU66" s="1001" t="s">
        <v>438</v>
      </c>
      <c r="AV66" s="1002"/>
      <c r="AW66" s="1002"/>
      <c r="AX66" s="1002"/>
      <c r="AY66" s="1003"/>
      <c r="AZ66" s="1001" t="s">
        <v>379</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601</v>
      </c>
      <c r="C68" s="986"/>
      <c r="D68" s="986"/>
      <c r="E68" s="986"/>
      <c r="F68" s="986"/>
      <c r="G68" s="986"/>
      <c r="H68" s="986"/>
      <c r="I68" s="986"/>
      <c r="J68" s="986"/>
      <c r="K68" s="986"/>
      <c r="L68" s="986"/>
      <c r="M68" s="986"/>
      <c r="N68" s="986"/>
      <c r="O68" s="986"/>
      <c r="P68" s="987"/>
      <c r="Q68" s="988">
        <v>42231</v>
      </c>
      <c r="R68" s="982"/>
      <c r="S68" s="982"/>
      <c r="T68" s="982"/>
      <c r="U68" s="982"/>
      <c r="V68" s="982">
        <v>36671</v>
      </c>
      <c r="W68" s="982"/>
      <c r="X68" s="982"/>
      <c r="Y68" s="982"/>
      <c r="Z68" s="982"/>
      <c r="AA68" s="982">
        <v>5560</v>
      </c>
      <c r="AB68" s="982"/>
      <c r="AC68" s="982"/>
      <c r="AD68" s="982"/>
      <c r="AE68" s="982"/>
      <c r="AF68" s="982">
        <v>15130</v>
      </c>
      <c r="AG68" s="982"/>
      <c r="AH68" s="982"/>
      <c r="AI68" s="982"/>
      <c r="AJ68" s="982"/>
      <c r="AK68" s="982" t="s">
        <v>531</v>
      </c>
      <c r="AL68" s="982"/>
      <c r="AM68" s="982"/>
      <c r="AN68" s="982"/>
      <c r="AO68" s="982"/>
      <c r="AP68" s="982">
        <v>68293</v>
      </c>
      <c r="AQ68" s="982"/>
      <c r="AR68" s="982"/>
      <c r="AS68" s="982"/>
      <c r="AT68" s="982"/>
      <c r="AU68" s="982" t="s">
        <v>531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602</v>
      </c>
      <c r="C69" s="975"/>
      <c r="D69" s="975"/>
      <c r="E69" s="975"/>
      <c r="F69" s="975"/>
      <c r="G69" s="975"/>
      <c r="H69" s="975"/>
      <c r="I69" s="975"/>
      <c r="J69" s="975"/>
      <c r="K69" s="975"/>
      <c r="L69" s="975"/>
      <c r="M69" s="975"/>
      <c r="N69" s="975"/>
      <c r="O69" s="975"/>
      <c r="P69" s="976"/>
      <c r="Q69" s="977">
        <v>4957</v>
      </c>
      <c r="R69" s="971"/>
      <c r="S69" s="971"/>
      <c r="T69" s="971"/>
      <c r="U69" s="971"/>
      <c r="V69" s="971">
        <v>4411</v>
      </c>
      <c r="W69" s="971"/>
      <c r="X69" s="971"/>
      <c r="Y69" s="971"/>
      <c r="Z69" s="971"/>
      <c r="AA69" s="971">
        <v>546</v>
      </c>
      <c r="AB69" s="971"/>
      <c r="AC69" s="971"/>
      <c r="AD69" s="971"/>
      <c r="AE69" s="971"/>
      <c r="AF69" s="971">
        <v>546</v>
      </c>
      <c r="AG69" s="971"/>
      <c r="AH69" s="971"/>
      <c r="AI69" s="971"/>
      <c r="AJ69" s="971"/>
      <c r="AK69" s="971">
        <v>543</v>
      </c>
      <c r="AL69" s="971"/>
      <c r="AM69" s="971"/>
      <c r="AN69" s="971"/>
      <c r="AO69" s="971"/>
      <c r="AP69" s="971" t="s">
        <v>531</v>
      </c>
      <c r="AQ69" s="971"/>
      <c r="AR69" s="971"/>
      <c r="AS69" s="971"/>
      <c r="AT69" s="971"/>
      <c r="AU69" s="971" t="s">
        <v>531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603</v>
      </c>
      <c r="C70" s="975"/>
      <c r="D70" s="975"/>
      <c r="E70" s="975"/>
      <c r="F70" s="975"/>
      <c r="G70" s="975"/>
      <c r="H70" s="975"/>
      <c r="I70" s="975"/>
      <c r="J70" s="975"/>
      <c r="K70" s="975"/>
      <c r="L70" s="975"/>
      <c r="M70" s="975"/>
      <c r="N70" s="975"/>
      <c r="O70" s="975"/>
      <c r="P70" s="976"/>
      <c r="Q70" s="977">
        <v>1038597</v>
      </c>
      <c r="R70" s="971"/>
      <c r="S70" s="971"/>
      <c r="T70" s="971"/>
      <c r="U70" s="971"/>
      <c r="V70" s="971">
        <v>1027785</v>
      </c>
      <c r="W70" s="971"/>
      <c r="X70" s="971"/>
      <c r="Y70" s="971"/>
      <c r="Z70" s="971"/>
      <c r="AA70" s="971">
        <v>10811</v>
      </c>
      <c r="AB70" s="971"/>
      <c r="AC70" s="971"/>
      <c r="AD70" s="971"/>
      <c r="AE70" s="971"/>
      <c r="AF70" s="971">
        <v>10811</v>
      </c>
      <c r="AG70" s="971"/>
      <c r="AH70" s="971"/>
      <c r="AI70" s="971"/>
      <c r="AJ70" s="971"/>
      <c r="AK70" s="971">
        <v>7967</v>
      </c>
      <c r="AL70" s="971"/>
      <c r="AM70" s="971"/>
      <c r="AN70" s="971"/>
      <c r="AO70" s="971"/>
      <c r="AP70" s="971" t="s">
        <v>531</v>
      </c>
      <c r="AQ70" s="971"/>
      <c r="AR70" s="971"/>
      <c r="AS70" s="971"/>
      <c r="AT70" s="971"/>
      <c r="AU70" s="971" t="s">
        <v>531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400</v>
      </c>
      <c r="B88" s="937" t="s">
        <v>439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400</v>
      </c>
      <c r="BR102" s="937" t="s">
        <v>440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441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442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443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445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446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447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448</v>
      </c>
      <c r="AB109" s="896"/>
      <c r="AC109" s="896"/>
      <c r="AD109" s="896"/>
      <c r="AE109" s="897"/>
      <c r="AF109" s="898" t="s">
        <v>449</v>
      </c>
      <c r="AG109" s="896"/>
      <c r="AH109" s="896"/>
      <c r="AI109" s="896"/>
      <c r="AJ109" s="897"/>
      <c r="AK109" s="898" t="s">
        <v>309</v>
      </c>
      <c r="AL109" s="896"/>
      <c r="AM109" s="896"/>
      <c r="AN109" s="896"/>
      <c r="AO109" s="897"/>
      <c r="AP109" s="898" t="s">
        <v>450</v>
      </c>
      <c r="AQ109" s="896"/>
      <c r="AR109" s="896"/>
      <c r="AS109" s="896"/>
      <c r="AT109" s="929"/>
      <c r="AU109" s="895" t="s">
        <v>447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448</v>
      </c>
      <c r="BR109" s="896"/>
      <c r="BS109" s="896"/>
      <c r="BT109" s="896"/>
      <c r="BU109" s="897"/>
      <c r="BV109" s="898" t="s">
        <v>449</v>
      </c>
      <c r="BW109" s="896"/>
      <c r="BX109" s="896"/>
      <c r="BY109" s="896"/>
      <c r="BZ109" s="897"/>
      <c r="CA109" s="898" t="s">
        <v>309</v>
      </c>
      <c r="CB109" s="896"/>
      <c r="CC109" s="896"/>
      <c r="CD109" s="896"/>
      <c r="CE109" s="897"/>
      <c r="CF109" s="936" t="s">
        <v>450</v>
      </c>
      <c r="CG109" s="936"/>
      <c r="CH109" s="936"/>
      <c r="CI109" s="936"/>
      <c r="CJ109" s="936"/>
      <c r="CK109" s="898" t="s">
        <v>451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448</v>
      </c>
      <c r="DH109" s="896"/>
      <c r="DI109" s="896"/>
      <c r="DJ109" s="896"/>
      <c r="DK109" s="897"/>
      <c r="DL109" s="898" t="s">
        <v>449</v>
      </c>
      <c r="DM109" s="896"/>
      <c r="DN109" s="896"/>
      <c r="DO109" s="896"/>
      <c r="DP109" s="897"/>
      <c r="DQ109" s="898" t="s">
        <v>309</v>
      </c>
      <c r="DR109" s="896"/>
      <c r="DS109" s="896"/>
      <c r="DT109" s="896"/>
      <c r="DU109" s="897"/>
      <c r="DV109" s="898" t="s">
        <v>450</v>
      </c>
      <c r="DW109" s="896"/>
      <c r="DX109" s="896"/>
      <c r="DY109" s="896"/>
      <c r="DZ109" s="929"/>
    </row>
    <row r="110" spans="1:131" s="230" customFormat="1" ht="26.25" customHeight="1" x14ac:dyDescent="0.15">
      <c r="A110" s="807" t="s">
        <v>452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122220491</v>
      </c>
      <c r="AB110" s="889"/>
      <c r="AC110" s="889"/>
      <c r="AD110" s="889"/>
      <c r="AE110" s="890"/>
      <c r="AF110" s="891">
        <v>114467681</v>
      </c>
      <c r="AG110" s="889"/>
      <c r="AH110" s="889"/>
      <c r="AI110" s="889"/>
      <c r="AJ110" s="890"/>
      <c r="AK110" s="891">
        <v>114870002</v>
      </c>
      <c r="AL110" s="889"/>
      <c r="AM110" s="889"/>
      <c r="AN110" s="889"/>
      <c r="AO110" s="890"/>
      <c r="AP110" s="892">
        <v>13</v>
      </c>
      <c r="AQ110" s="893"/>
      <c r="AR110" s="893"/>
      <c r="AS110" s="893"/>
      <c r="AT110" s="894"/>
      <c r="AU110" s="930" t="s">
        <v>75</v>
      </c>
      <c r="AV110" s="931"/>
      <c r="AW110" s="931"/>
      <c r="AX110" s="931"/>
      <c r="AY110" s="931"/>
      <c r="AZ110" s="860" t="s">
        <v>453</v>
      </c>
      <c r="BA110" s="808"/>
      <c r="BB110" s="808"/>
      <c r="BC110" s="808"/>
      <c r="BD110" s="808"/>
      <c r="BE110" s="808"/>
      <c r="BF110" s="808"/>
      <c r="BG110" s="808"/>
      <c r="BH110" s="808"/>
      <c r="BI110" s="808"/>
      <c r="BJ110" s="808"/>
      <c r="BK110" s="808"/>
      <c r="BL110" s="808"/>
      <c r="BM110" s="808"/>
      <c r="BN110" s="808"/>
      <c r="BO110" s="808"/>
      <c r="BP110" s="809"/>
      <c r="BQ110" s="861">
        <v>2678080134</v>
      </c>
      <c r="BR110" s="842"/>
      <c r="BS110" s="842"/>
      <c r="BT110" s="842"/>
      <c r="BU110" s="842"/>
      <c r="BV110" s="842">
        <v>2701272949</v>
      </c>
      <c r="BW110" s="842"/>
      <c r="BX110" s="842"/>
      <c r="BY110" s="842"/>
      <c r="BZ110" s="842"/>
      <c r="CA110" s="842">
        <v>2699943926</v>
      </c>
      <c r="CB110" s="842"/>
      <c r="CC110" s="842"/>
      <c r="CD110" s="842"/>
      <c r="CE110" s="842"/>
      <c r="CF110" s="866">
        <v>306.10000000000002</v>
      </c>
      <c r="CG110" s="867"/>
      <c r="CH110" s="867"/>
      <c r="CI110" s="867"/>
      <c r="CJ110" s="867"/>
      <c r="CK110" s="926" t="s">
        <v>454</v>
      </c>
      <c r="CL110" s="819"/>
      <c r="CM110" s="860" t="s">
        <v>455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44813951</v>
      </c>
      <c r="DH110" s="842"/>
      <c r="DI110" s="842"/>
      <c r="DJ110" s="842"/>
      <c r="DK110" s="842"/>
      <c r="DL110" s="842">
        <v>41692897</v>
      </c>
      <c r="DM110" s="842"/>
      <c r="DN110" s="842"/>
      <c r="DO110" s="842"/>
      <c r="DP110" s="842"/>
      <c r="DQ110" s="842">
        <v>38549420</v>
      </c>
      <c r="DR110" s="842"/>
      <c r="DS110" s="842"/>
      <c r="DT110" s="842"/>
      <c r="DU110" s="842"/>
      <c r="DV110" s="843">
        <v>4.4000000000000004</v>
      </c>
      <c r="DW110" s="843"/>
      <c r="DX110" s="843"/>
      <c r="DY110" s="843"/>
      <c r="DZ110" s="844"/>
    </row>
    <row r="111" spans="1:131" s="230" customFormat="1" ht="26.25" customHeight="1" x14ac:dyDescent="0.15">
      <c r="A111" s="774" t="s">
        <v>456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v>29477850</v>
      </c>
      <c r="AB111" s="919"/>
      <c r="AC111" s="919"/>
      <c r="AD111" s="919"/>
      <c r="AE111" s="920"/>
      <c r="AF111" s="921">
        <v>23891480</v>
      </c>
      <c r="AG111" s="919"/>
      <c r="AH111" s="919"/>
      <c r="AI111" s="919"/>
      <c r="AJ111" s="920"/>
      <c r="AK111" s="921">
        <v>22518063</v>
      </c>
      <c r="AL111" s="919"/>
      <c r="AM111" s="919"/>
      <c r="AN111" s="919"/>
      <c r="AO111" s="920"/>
      <c r="AP111" s="922">
        <v>2.6</v>
      </c>
      <c r="AQ111" s="923"/>
      <c r="AR111" s="923"/>
      <c r="AS111" s="923"/>
      <c r="AT111" s="924"/>
      <c r="AU111" s="932"/>
      <c r="AV111" s="933"/>
      <c r="AW111" s="933"/>
      <c r="AX111" s="933"/>
      <c r="AY111" s="933"/>
      <c r="AZ111" s="815" t="s">
        <v>457</v>
      </c>
      <c r="BA111" s="752"/>
      <c r="BB111" s="752"/>
      <c r="BC111" s="752"/>
      <c r="BD111" s="752"/>
      <c r="BE111" s="752"/>
      <c r="BF111" s="752"/>
      <c r="BG111" s="752"/>
      <c r="BH111" s="752"/>
      <c r="BI111" s="752"/>
      <c r="BJ111" s="752"/>
      <c r="BK111" s="752"/>
      <c r="BL111" s="752"/>
      <c r="BM111" s="752"/>
      <c r="BN111" s="752"/>
      <c r="BO111" s="752"/>
      <c r="BP111" s="753"/>
      <c r="BQ111" s="816">
        <v>91229923</v>
      </c>
      <c r="BR111" s="817"/>
      <c r="BS111" s="817"/>
      <c r="BT111" s="817"/>
      <c r="BU111" s="817"/>
      <c r="BV111" s="817">
        <v>76747817</v>
      </c>
      <c r="BW111" s="817"/>
      <c r="BX111" s="817"/>
      <c r="BY111" s="817"/>
      <c r="BZ111" s="817"/>
      <c r="CA111" s="817">
        <v>61995270</v>
      </c>
      <c r="CB111" s="817"/>
      <c r="CC111" s="817"/>
      <c r="CD111" s="817"/>
      <c r="CE111" s="817"/>
      <c r="CF111" s="875">
        <v>7</v>
      </c>
      <c r="CG111" s="876"/>
      <c r="CH111" s="876"/>
      <c r="CI111" s="876"/>
      <c r="CJ111" s="876"/>
      <c r="CK111" s="927"/>
      <c r="CL111" s="821"/>
      <c r="CM111" s="815" t="s">
        <v>458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391</v>
      </c>
      <c r="DH111" s="817"/>
      <c r="DI111" s="817"/>
      <c r="DJ111" s="817"/>
      <c r="DK111" s="817"/>
      <c r="DL111" s="817">
        <v>241000</v>
      </c>
      <c r="DM111" s="817"/>
      <c r="DN111" s="817"/>
      <c r="DO111" s="817"/>
      <c r="DP111" s="817"/>
      <c r="DQ111" s="817">
        <v>241000</v>
      </c>
      <c r="DR111" s="817"/>
      <c r="DS111" s="817"/>
      <c r="DT111" s="817"/>
      <c r="DU111" s="817"/>
      <c r="DV111" s="794">
        <v>0</v>
      </c>
      <c r="DW111" s="794"/>
      <c r="DX111" s="794"/>
      <c r="DY111" s="794"/>
      <c r="DZ111" s="795"/>
    </row>
    <row r="112" spans="1:131" s="230" customFormat="1" ht="26.25" customHeight="1" x14ac:dyDescent="0.15">
      <c r="A112" s="912" t="s">
        <v>459</v>
      </c>
      <c r="B112" s="913"/>
      <c r="C112" s="752" t="s">
        <v>460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60202558</v>
      </c>
      <c r="AB112" s="780"/>
      <c r="AC112" s="780"/>
      <c r="AD112" s="780"/>
      <c r="AE112" s="781"/>
      <c r="AF112" s="782">
        <v>61100568</v>
      </c>
      <c r="AG112" s="780"/>
      <c r="AH112" s="780"/>
      <c r="AI112" s="780"/>
      <c r="AJ112" s="781"/>
      <c r="AK112" s="782">
        <v>61172265</v>
      </c>
      <c r="AL112" s="780"/>
      <c r="AM112" s="780"/>
      <c r="AN112" s="780"/>
      <c r="AO112" s="781"/>
      <c r="AP112" s="824">
        <v>6.9</v>
      </c>
      <c r="AQ112" s="825"/>
      <c r="AR112" s="825"/>
      <c r="AS112" s="825"/>
      <c r="AT112" s="826"/>
      <c r="AU112" s="932"/>
      <c r="AV112" s="933"/>
      <c r="AW112" s="933"/>
      <c r="AX112" s="933"/>
      <c r="AY112" s="933"/>
      <c r="AZ112" s="815" t="s">
        <v>461</v>
      </c>
      <c r="BA112" s="752"/>
      <c r="BB112" s="752"/>
      <c r="BC112" s="752"/>
      <c r="BD112" s="752"/>
      <c r="BE112" s="752"/>
      <c r="BF112" s="752"/>
      <c r="BG112" s="752"/>
      <c r="BH112" s="752"/>
      <c r="BI112" s="752"/>
      <c r="BJ112" s="752"/>
      <c r="BK112" s="752"/>
      <c r="BL112" s="752"/>
      <c r="BM112" s="752"/>
      <c r="BN112" s="752"/>
      <c r="BO112" s="752"/>
      <c r="BP112" s="753"/>
      <c r="BQ112" s="816">
        <v>467957550</v>
      </c>
      <c r="BR112" s="817"/>
      <c r="BS112" s="817"/>
      <c r="BT112" s="817"/>
      <c r="BU112" s="817"/>
      <c r="BV112" s="817">
        <v>454545419</v>
      </c>
      <c r="BW112" s="817"/>
      <c r="BX112" s="817"/>
      <c r="BY112" s="817"/>
      <c r="BZ112" s="817"/>
      <c r="CA112" s="817">
        <v>460674178</v>
      </c>
      <c r="CB112" s="817"/>
      <c r="CC112" s="817"/>
      <c r="CD112" s="817"/>
      <c r="CE112" s="817"/>
      <c r="CF112" s="875">
        <v>52.2</v>
      </c>
      <c r="CG112" s="876"/>
      <c r="CH112" s="876"/>
      <c r="CI112" s="876"/>
      <c r="CJ112" s="876"/>
      <c r="CK112" s="927"/>
      <c r="CL112" s="821"/>
      <c r="CM112" s="815" t="s">
        <v>462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133</v>
      </c>
      <c r="DH112" s="817"/>
      <c r="DI112" s="817"/>
      <c r="DJ112" s="817"/>
      <c r="DK112" s="817"/>
      <c r="DL112" s="817" t="s">
        <v>391</v>
      </c>
      <c r="DM112" s="817"/>
      <c r="DN112" s="817"/>
      <c r="DO112" s="817"/>
      <c r="DP112" s="817"/>
      <c r="DQ112" s="817" t="s">
        <v>133</v>
      </c>
      <c r="DR112" s="817"/>
      <c r="DS112" s="817"/>
      <c r="DT112" s="817"/>
      <c r="DU112" s="817"/>
      <c r="DV112" s="794" t="s">
        <v>391</v>
      </c>
      <c r="DW112" s="794"/>
      <c r="DX112" s="794"/>
      <c r="DY112" s="794"/>
      <c r="DZ112" s="795"/>
    </row>
    <row r="113" spans="1:130" s="230" customFormat="1" ht="26.25" customHeight="1" x14ac:dyDescent="0.15">
      <c r="A113" s="914"/>
      <c r="B113" s="915"/>
      <c r="C113" s="752" t="s">
        <v>463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43151165</v>
      </c>
      <c r="AB113" s="919"/>
      <c r="AC113" s="919"/>
      <c r="AD113" s="919"/>
      <c r="AE113" s="920"/>
      <c r="AF113" s="921">
        <v>43268650</v>
      </c>
      <c r="AG113" s="919"/>
      <c r="AH113" s="919"/>
      <c r="AI113" s="919"/>
      <c r="AJ113" s="920"/>
      <c r="AK113" s="921">
        <v>42493461</v>
      </c>
      <c r="AL113" s="919"/>
      <c r="AM113" s="919"/>
      <c r="AN113" s="919"/>
      <c r="AO113" s="920"/>
      <c r="AP113" s="922">
        <v>4.8</v>
      </c>
      <c r="AQ113" s="923"/>
      <c r="AR113" s="923"/>
      <c r="AS113" s="923"/>
      <c r="AT113" s="924"/>
      <c r="AU113" s="932"/>
      <c r="AV113" s="933"/>
      <c r="AW113" s="933"/>
      <c r="AX113" s="933"/>
      <c r="AY113" s="933"/>
      <c r="AZ113" s="815" t="s">
        <v>464</v>
      </c>
      <c r="BA113" s="752"/>
      <c r="BB113" s="752"/>
      <c r="BC113" s="752"/>
      <c r="BD113" s="752"/>
      <c r="BE113" s="752"/>
      <c r="BF113" s="752"/>
      <c r="BG113" s="752"/>
      <c r="BH113" s="752"/>
      <c r="BI113" s="752"/>
      <c r="BJ113" s="752"/>
      <c r="BK113" s="752"/>
      <c r="BL113" s="752"/>
      <c r="BM113" s="752"/>
      <c r="BN113" s="752"/>
      <c r="BO113" s="752"/>
      <c r="BP113" s="753"/>
      <c r="BQ113" s="816" t="s">
        <v>391</v>
      </c>
      <c r="BR113" s="817"/>
      <c r="BS113" s="817"/>
      <c r="BT113" s="817"/>
      <c r="BU113" s="817"/>
      <c r="BV113" s="817" t="s">
        <v>133</v>
      </c>
      <c r="BW113" s="817"/>
      <c r="BX113" s="817"/>
      <c r="BY113" s="817"/>
      <c r="BZ113" s="817"/>
      <c r="CA113" s="817" t="s">
        <v>133</v>
      </c>
      <c r="CB113" s="817"/>
      <c r="CC113" s="817"/>
      <c r="CD113" s="817"/>
      <c r="CE113" s="817"/>
      <c r="CF113" s="875" t="s">
        <v>133</v>
      </c>
      <c r="CG113" s="876"/>
      <c r="CH113" s="876"/>
      <c r="CI113" s="876"/>
      <c r="CJ113" s="876"/>
      <c r="CK113" s="927"/>
      <c r="CL113" s="821"/>
      <c r="CM113" s="815" t="s">
        <v>465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133</v>
      </c>
      <c r="DH113" s="780"/>
      <c r="DI113" s="780"/>
      <c r="DJ113" s="780"/>
      <c r="DK113" s="781"/>
      <c r="DL113" s="782" t="s">
        <v>133</v>
      </c>
      <c r="DM113" s="780"/>
      <c r="DN113" s="780"/>
      <c r="DO113" s="780"/>
      <c r="DP113" s="781"/>
      <c r="DQ113" s="782" t="s">
        <v>133</v>
      </c>
      <c r="DR113" s="780"/>
      <c r="DS113" s="780"/>
      <c r="DT113" s="780"/>
      <c r="DU113" s="781"/>
      <c r="DV113" s="824" t="s">
        <v>133</v>
      </c>
      <c r="DW113" s="825"/>
      <c r="DX113" s="825"/>
      <c r="DY113" s="825"/>
      <c r="DZ113" s="826"/>
    </row>
    <row r="114" spans="1:130" s="230" customFormat="1" ht="26.25" customHeight="1" x14ac:dyDescent="0.15">
      <c r="A114" s="914"/>
      <c r="B114" s="915"/>
      <c r="C114" s="752" t="s">
        <v>466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391</v>
      </c>
      <c r="AB114" s="780"/>
      <c r="AC114" s="780"/>
      <c r="AD114" s="780"/>
      <c r="AE114" s="781"/>
      <c r="AF114" s="782" t="s">
        <v>133</v>
      </c>
      <c r="AG114" s="780"/>
      <c r="AH114" s="780"/>
      <c r="AI114" s="780"/>
      <c r="AJ114" s="781"/>
      <c r="AK114" s="782" t="s">
        <v>391</v>
      </c>
      <c r="AL114" s="780"/>
      <c r="AM114" s="780"/>
      <c r="AN114" s="780"/>
      <c r="AO114" s="781"/>
      <c r="AP114" s="824" t="s">
        <v>467</v>
      </c>
      <c r="AQ114" s="825"/>
      <c r="AR114" s="825"/>
      <c r="AS114" s="825"/>
      <c r="AT114" s="826"/>
      <c r="AU114" s="932"/>
      <c r="AV114" s="933"/>
      <c r="AW114" s="933"/>
      <c r="AX114" s="933"/>
      <c r="AY114" s="933"/>
      <c r="AZ114" s="815" t="s">
        <v>468</v>
      </c>
      <c r="BA114" s="752"/>
      <c r="BB114" s="752"/>
      <c r="BC114" s="752"/>
      <c r="BD114" s="752"/>
      <c r="BE114" s="752"/>
      <c r="BF114" s="752"/>
      <c r="BG114" s="752"/>
      <c r="BH114" s="752"/>
      <c r="BI114" s="752"/>
      <c r="BJ114" s="752"/>
      <c r="BK114" s="752"/>
      <c r="BL114" s="752"/>
      <c r="BM114" s="752"/>
      <c r="BN114" s="752"/>
      <c r="BO114" s="752"/>
      <c r="BP114" s="753"/>
      <c r="BQ114" s="816">
        <v>205583460</v>
      </c>
      <c r="BR114" s="817"/>
      <c r="BS114" s="817"/>
      <c r="BT114" s="817"/>
      <c r="BU114" s="817"/>
      <c r="BV114" s="817">
        <v>207867665</v>
      </c>
      <c r="BW114" s="817"/>
      <c r="BX114" s="817"/>
      <c r="BY114" s="817"/>
      <c r="BZ114" s="817"/>
      <c r="CA114" s="817">
        <v>207090434</v>
      </c>
      <c r="CB114" s="817"/>
      <c r="CC114" s="817"/>
      <c r="CD114" s="817"/>
      <c r="CE114" s="817"/>
      <c r="CF114" s="875">
        <v>23.5</v>
      </c>
      <c r="CG114" s="876"/>
      <c r="CH114" s="876"/>
      <c r="CI114" s="876"/>
      <c r="CJ114" s="876"/>
      <c r="CK114" s="927"/>
      <c r="CL114" s="821"/>
      <c r="CM114" s="815" t="s">
        <v>469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133</v>
      </c>
      <c r="DH114" s="780"/>
      <c r="DI114" s="780"/>
      <c r="DJ114" s="780"/>
      <c r="DK114" s="781"/>
      <c r="DL114" s="782" t="s">
        <v>467</v>
      </c>
      <c r="DM114" s="780"/>
      <c r="DN114" s="780"/>
      <c r="DO114" s="780"/>
      <c r="DP114" s="781"/>
      <c r="DQ114" s="782" t="s">
        <v>133</v>
      </c>
      <c r="DR114" s="780"/>
      <c r="DS114" s="780"/>
      <c r="DT114" s="780"/>
      <c r="DU114" s="781"/>
      <c r="DV114" s="824" t="s">
        <v>133</v>
      </c>
      <c r="DW114" s="825"/>
      <c r="DX114" s="825"/>
      <c r="DY114" s="825"/>
      <c r="DZ114" s="826"/>
    </row>
    <row r="115" spans="1:130" s="230" customFormat="1" ht="26.25" customHeight="1" x14ac:dyDescent="0.15">
      <c r="A115" s="914"/>
      <c r="B115" s="915"/>
      <c r="C115" s="752" t="s">
        <v>470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3804473</v>
      </c>
      <c r="AB115" s="919"/>
      <c r="AC115" s="919"/>
      <c r="AD115" s="919"/>
      <c r="AE115" s="920"/>
      <c r="AF115" s="921">
        <v>3327137</v>
      </c>
      <c r="AG115" s="919"/>
      <c r="AH115" s="919"/>
      <c r="AI115" s="919"/>
      <c r="AJ115" s="920"/>
      <c r="AK115" s="921">
        <v>3327874</v>
      </c>
      <c r="AL115" s="919"/>
      <c r="AM115" s="919"/>
      <c r="AN115" s="919"/>
      <c r="AO115" s="920"/>
      <c r="AP115" s="922">
        <v>0.4</v>
      </c>
      <c r="AQ115" s="923"/>
      <c r="AR115" s="923"/>
      <c r="AS115" s="923"/>
      <c r="AT115" s="924"/>
      <c r="AU115" s="932"/>
      <c r="AV115" s="933"/>
      <c r="AW115" s="933"/>
      <c r="AX115" s="933"/>
      <c r="AY115" s="933"/>
      <c r="AZ115" s="815" t="s">
        <v>471</v>
      </c>
      <c r="BA115" s="752"/>
      <c r="BB115" s="752"/>
      <c r="BC115" s="752"/>
      <c r="BD115" s="752"/>
      <c r="BE115" s="752"/>
      <c r="BF115" s="752"/>
      <c r="BG115" s="752"/>
      <c r="BH115" s="752"/>
      <c r="BI115" s="752"/>
      <c r="BJ115" s="752"/>
      <c r="BK115" s="752"/>
      <c r="BL115" s="752"/>
      <c r="BM115" s="752"/>
      <c r="BN115" s="752"/>
      <c r="BO115" s="752"/>
      <c r="BP115" s="753"/>
      <c r="BQ115" s="816">
        <v>39544193</v>
      </c>
      <c r="BR115" s="817"/>
      <c r="BS115" s="817"/>
      <c r="BT115" s="817"/>
      <c r="BU115" s="817"/>
      <c r="BV115" s="817">
        <v>10655056</v>
      </c>
      <c r="BW115" s="817"/>
      <c r="BX115" s="817"/>
      <c r="BY115" s="817"/>
      <c r="BZ115" s="817"/>
      <c r="CA115" s="817">
        <v>7980713</v>
      </c>
      <c r="CB115" s="817"/>
      <c r="CC115" s="817"/>
      <c r="CD115" s="817"/>
      <c r="CE115" s="817"/>
      <c r="CF115" s="875">
        <v>0.9</v>
      </c>
      <c r="CG115" s="876"/>
      <c r="CH115" s="876"/>
      <c r="CI115" s="876"/>
      <c r="CJ115" s="876"/>
      <c r="CK115" s="927"/>
      <c r="CL115" s="821"/>
      <c r="CM115" s="815" t="s">
        <v>472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133</v>
      </c>
      <c r="DH115" s="780"/>
      <c r="DI115" s="780"/>
      <c r="DJ115" s="780"/>
      <c r="DK115" s="781"/>
      <c r="DL115" s="782" t="s">
        <v>391</v>
      </c>
      <c r="DM115" s="780"/>
      <c r="DN115" s="780"/>
      <c r="DO115" s="780"/>
      <c r="DP115" s="781"/>
      <c r="DQ115" s="782" t="s">
        <v>133</v>
      </c>
      <c r="DR115" s="780"/>
      <c r="DS115" s="780"/>
      <c r="DT115" s="780"/>
      <c r="DU115" s="781"/>
      <c r="DV115" s="824" t="s">
        <v>391</v>
      </c>
      <c r="DW115" s="825"/>
      <c r="DX115" s="825"/>
      <c r="DY115" s="825"/>
      <c r="DZ115" s="826"/>
    </row>
    <row r="116" spans="1:130" s="230" customFormat="1" ht="26.25" customHeight="1" x14ac:dyDescent="0.15">
      <c r="A116" s="916"/>
      <c r="B116" s="917"/>
      <c r="C116" s="839" t="s">
        <v>473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2748</v>
      </c>
      <c r="AB116" s="780"/>
      <c r="AC116" s="780"/>
      <c r="AD116" s="780"/>
      <c r="AE116" s="781"/>
      <c r="AF116" s="782">
        <v>25</v>
      </c>
      <c r="AG116" s="780"/>
      <c r="AH116" s="780"/>
      <c r="AI116" s="780"/>
      <c r="AJ116" s="781"/>
      <c r="AK116" s="782" t="s">
        <v>133</v>
      </c>
      <c r="AL116" s="780"/>
      <c r="AM116" s="780"/>
      <c r="AN116" s="780"/>
      <c r="AO116" s="781"/>
      <c r="AP116" s="824" t="s">
        <v>133</v>
      </c>
      <c r="AQ116" s="825"/>
      <c r="AR116" s="825"/>
      <c r="AS116" s="825"/>
      <c r="AT116" s="826"/>
      <c r="AU116" s="932"/>
      <c r="AV116" s="933"/>
      <c r="AW116" s="933"/>
      <c r="AX116" s="933"/>
      <c r="AY116" s="933"/>
      <c r="AZ116" s="909" t="s">
        <v>474</v>
      </c>
      <c r="BA116" s="910"/>
      <c r="BB116" s="910"/>
      <c r="BC116" s="910"/>
      <c r="BD116" s="910"/>
      <c r="BE116" s="910"/>
      <c r="BF116" s="910"/>
      <c r="BG116" s="910"/>
      <c r="BH116" s="910"/>
      <c r="BI116" s="910"/>
      <c r="BJ116" s="910"/>
      <c r="BK116" s="910"/>
      <c r="BL116" s="910"/>
      <c r="BM116" s="910"/>
      <c r="BN116" s="910"/>
      <c r="BO116" s="910"/>
      <c r="BP116" s="911"/>
      <c r="BQ116" s="816" t="s">
        <v>133</v>
      </c>
      <c r="BR116" s="817"/>
      <c r="BS116" s="817"/>
      <c r="BT116" s="817"/>
      <c r="BU116" s="817"/>
      <c r="BV116" s="817" t="s">
        <v>391</v>
      </c>
      <c r="BW116" s="817"/>
      <c r="BX116" s="817"/>
      <c r="BY116" s="817"/>
      <c r="BZ116" s="817"/>
      <c r="CA116" s="817" t="s">
        <v>133</v>
      </c>
      <c r="CB116" s="817"/>
      <c r="CC116" s="817"/>
      <c r="CD116" s="817"/>
      <c r="CE116" s="817"/>
      <c r="CF116" s="875" t="s">
        <v>133</v>
      </c>
      <c r="CG116" s="876"/>
      <c r="CH116" s="876"/>
      <c r="CI116" s="876"/>
      <c r="CJ116" s="876"/>
      <c r="CK116" s="927"/>
      <c r="CL116" s="821"/>
      <c r="CM116" s="815" t="s">
        <v>475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467</v>
      </c>
      <c r="DH116" s="780"/>
      <c r="DI116" s="780"/>
      <c r="DJ116" s="780"/>
      <c r="DK116" s="781"/>
      <c r="DL116" s="782" t="s">
        <v>133</v>
      </c>
      <c r="DM116" s="780"/>
      <c r="DN116" s="780"/>
      <c r="DO116" s="780"/>
      <c r="DP116" s="781"/>
      <c r="DQ116" s="782" t="s">
        <v>133</v>
      </c>
      <c r="DR116" s="780"/>
      <c r="DS116" s="780"/>
      <c r="DT116" s="780"/>
      <c r="DU116" s="781"/>
      <c r="DV116" s="824" t="s">
        <v>391</v>
      </c>
      <c r="DW116" s="825"/>
      <c r="DX116" s="825"/>
      <c r="DY116" s="825"/>
      <c r="DZ116" s="826"/>
    </row>
    <row r="117" spans="1:130" s="230" customFormat="1" ht="26.25" customHeight="1" x14ac:dyDescent="0.15">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476</v>
      </c>
      <c r="Z117" s="897"/>
      <c r="AA117" s="902">
        <v>258859285</v>
      </c>
      <c r="AB117" s="903"/>
      <c r="AC117" s="903"/>
      <c r="AD117" s="903"/>
      <c r="AE117" s="904"/>
      <c r="AF117" s="905">
        <v>246055541</v>
      </c>
      <c r="AG117" s="903"/>
      <c r="AH117" s="903"/>
      <c r="AI117" s="903"/>
      <c r="AJ117" s="904"/>
      <c r="AK117" s="905">
        <v>244381665</v>
      </c>
      <c r="AL117" s="903"/>
      <c r="AM117" s="903"/>
      <c r="AN117" s="903"/>
      <c r="AO117" s="904"/>
      <c r="AP117" s="906"/>
      <c r="AQ117" s="907"/>
      <c r="AR117" s="907"/>
      <c r="AS117" s="907"/>
      <c r="AT117" s="908"/>
      <c r="AU117" s="932"/>
      <c r="AV117" s="933"/>
      <c r="AW117" s="933"/>
      <c r="AX117" s="933"/>
      <c r="AY117" s="933"/>
      <c r="AZ117" s="863" t="s">
        <v>477</v>
      </c>
      <c r="BA117" s="864"/>
      <c r="BB117" s="864"/>
      <c r="BC117" s="864"/>
      <c r="BD117" s="864"/>
      <c r="BE117" s="864"/>
      <c r="BF117" s="864"/>
      <c r="BG117" s="864"/>
      <c r="BH117" s="864"/>
      <c r="BI117" s="864"/>
      <c r="BJ117" s="864"/>
      <c r="BK117" s="864"/>
      <c r="BL117" s="864"/>
      <c r="BM117" s="864"/>
      <c r="BN117" s="864"/>
      <c r="BO117" s="864"/>
      <c r="BP117" s="865"/>
      <c r="BQ117" s="816" t="s">
        <v>133</v>
      </c>
      <c r="BR117" s="817"/>
      <c r="BS117" s="817"/>
      <c r="BT117" s="817"/>
      <c r="BU117" s="817"/>
      <c r="BV117" s="817" t="s">
        <v>133</v>
      </c>
      <c r="BW117" s="817"/>
      <c r="BX117" s="817"/>
      <c r="BY117" s="817"/>
      <c r="BZ117" s="817"/>
      <c r="CA117" s="817" t="s">
        <v>133</v>
      </c>
      <c r="CB117" s="817"/>
      <c r="CC117" s="817"/>
      <c r="CD117" s="817"/>
      <c r="CE117" s="817"/>
      <c r="CF117" s="875" t="s">
        <v>133</v>
      </c>
      <c r="CG117" s="876"/>
      <c r="CH117" s="876"/>
      <c r="CI117" s="876"/>
      <c r="CJ117" s="876"/>
      <c r="CK117" s="927"/>
      <c r="CL117" s="821"/>
      <c r="CM117" s="815" t="s">
        <v>478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133</v>
      </c>
      <c r="DH117" s="780"/>
      <c r="DI117" s="780"/>
      <c r="DJ117" s="780"/>
      <c r="DK117" s="781"/>
      <c r="DL117" s="782" t="s">
        <v>133</v>
      </c>
      <c r="DM117" s="780"/>
      <c r="DN117" s="780"/>
      <c r="DO117" s="780"/>
      <c r="DP117" s="781"/>
      <c r="DQ117" s="782" t="s">
        <v>133</v>
      </c>
      <c r="DR117" s="780"/>
      <c r="DS117" s="780"/>
      <c r="DT117" s="780"/>
      <c r="DU117" s="781"/>
      <c r="DV117" s="824" t="s">
        <v>133</v>
      </c>
      <c r="DW117" s="825"/>
      <c r="DX117" s="825"/>
      <c r="DY117" s="825"/>
      <c r="DZ117" s="826"/>
    </row>
    <row r="118" spans="1:130" s="230" customFormat="1" ht="26.25" customHeight="1" x14ac:dyDescent="0.15">
      <c r="A118" s="895" t="s">
        <v>451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448</v>
      </c>
      <c r="AB118" s="896"/>
      <c r="AC118" s="896"/>
      <c r="AD118" s="896"/>
      <c r="AE118" s="897"/>
      <c r="AF118" s="898" t="s">
        <v>449</v>
      </c>
      <c r="AG118" s="896"/>
      <c r="AH118" s="896"/>
      <c r="AI118" s="896"/>
      <c r="AJ118" s="897"/>
      <c r="AK118" s="898" t="s">
        <v>309</v>
      </c>
      <c r="AL118" s="896"/>
      <c r="AM118" s="896"/>
      <c r="AN118" s="896"/>
      <c r="AO118" s="897"/>
      <c r="AP118" s="899" t="s">
        <v>450</v>
      </c>
      <c r="AQ118" s="900"/>
      <c r="AR118" s="900"/>
      <c r="AS118" s="900"/>
      <c r="AT118" s="901"/>
      <c r="AU118" s="932"/>
      <c r="AV118" s="933"/>
      <c r="AW118" s="933"/>
      <c r="AX118" s="933"/>
      <c r="AY118" s="933"/>
      <c r="AZ118" s="838" t="s">
        <v>479</v>
      </c>
      <c r="BA118" s="839"/>
      <c r="BB118" s="839"/>
      <c r="BC118" s="839"/>
      <c r="BD118" s="839"/>
      <c r="BE118" s="839"/>
      <c r="BF118" s="839"/>
      <c r="BG118" s="839"/>
      <c r="BH118" s="839"/>
      <c r="BI118" s="839"/>
      <c r="BJ118" s="839"/>
      <c r="BK118" s="839"/>
      <c r="BL118" s="839"/>
      <c r="BM118" s="839"/>
      <c r="BN118" s="839"/>
      <c r="BO118" s="839"/>
      <c r="BP118" s="840"/>
      <c r="BQ118" s="879" t="s">
        <v>391</v>
      </c>
      <c r="BR118" s="845"/>
      <c r="BS118" s="845"/>
      <c r="BT118" s="845"/>
      <c r="BU118" s="845"/>
      <c r="BV118" s="845" t="s">
        <v>467</v>
      </c>
      <c r="BW118" s="845"/>
      <c r="BX118" s="845"/>
      <c r="BY118" s="845"/>
      <c r="BZ118" s="845"/>
      <c r="CA118" s="845" t="s">
        <v>391</v>
      </c>
      <c r="CB118" s="845"/>
      <c r="CC118" s="845"/>
      <c r="CD118" s="845"/>
      <c r="CE118" s="845"/>
      <c r="CF118" s="875" t="s">
        <v>391</v>
      </c>
      <c r="CG118" s="876"/>
      <c r="CH118" s="876"/>
      <c r="CI118" s="876"/>
      <c r="CJ118" s="876"/>
      <c r="CK118" s="927"/>
      <c r="CL118" s="821"/>
      <c r="CM118" s="815" t="s">
        <v>480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391</v>
      </c>
      <c r="DH118" s="780"/>
      <c r="DI118" s="780"/>
      <c r="DJ118" s="780"/>
      <c r="DK118" s="781"/>
      <c r="DL118" s="782" t="s">
        <v>391</v>
      </c>
      <c r="DM118" s="780"/>
      <c r="DN118" s="780"/>
      <c r="DO118" s="780"/>
      <c r="DP118" s="781"/>
      <c r="DQ118" s="782" t="s">
        <v>391</v>
      </c>
      <c r="DR118" s="780"/>
      <c r="DS118" s="780"/>
      <c r="DT118" s="780"/>
      <c r="DU118" s="781"/>
      <c r="DV118" s="824" t="s">
        <v>391</v>
      </c>
      <c r="DW118" s="825"/>
      <c r="DX118" s="825"/>
      <c r="DY118" s="825"/>
      <c r="DZ118" s="826"/>
    </row>
    <row r="119" spans="1:130" s="230" customFormat="1" ht="26.25" customHeight="1" x14ac:dyDescent="0.15">
      <c r="A119" s="818" t="s">
        <v>454</v>
      </c>
      <c r="B119" s="819"/>
      <c r="C119" s="860" t="s">
        <v>455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3804473</v>
      </c>
      <c r="AB119" s="889"/>
      <c r="AC119" s="889"/>
      <c r="AD119" s="889"/>
      <c r="AE119" s="890"/>
      <c r="AF119" s="891">
        <v>3327137</v>
      </c>
      <c r="AG119" s="889"/>
      <c r="AH119" s="889"/>
      <c r="AI119" s="889"/>
      <c r="AJ119" s="890"/>
      <c r="AK119" s="891">
        <v>3327874</v>
      </c>
      <c r="AL119" s="889"/>
      <c r="AM119" s="889"/>
      <c r="AN119" s="889"/>
      <c r="AO119" s="890"/>
      <c r="AP119" s="892">
        <v>0.4</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481</v>
      </c>
      <c r="BP119" s="878"/>
      <c r="BQ119" s="879">
        <v>3482395260</v>
      </c>
      <c r="BR119" s="845"/>
      <c r="BS119" s="845"/>
      <c r="BT119" s="845"/>
      <c r="BU119" s="845"/>
      <c r="BV119" s="845">
        <v>3451088906</v>
      </c>
      <c r="BW119" s="845"/>
      <c r="BX119" s="845"/>
      <c r="BY119" s="845"/>
      <c r="BZ119" s="845"/>
      <c r="CA119" s="845">
        <v>3437684521</v>
      </c>
      <c r="CB119" s="845"/>
      <c r="CC119" s="845"/>
      <c r="CD119" s="845"/>
      <c r="CE119" s="845"/>
      <c r="CF119" s="748"/>
      <c r="CG119" s="749"/>
      <c r="CH119" s="749"/>
      <c r="CI119" s="749"/>
      <c r="CJ119" s="834"/>
      <c r="CK119" s="928"/>
      <c r="CL119" s="823"/>
      <c r="CM119" s="838" t="s">
        <v>482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46415972</v>
      </c>
      <c r="DH119" s="764"/>
      <c r="DI119" s="764"/>
      <c r="DJ119" s="764"/>
      <c r="DK119" s="765"/>
      <c r="DL119" s="766">
        <v>34813920</v>
      </c>
      <c r="DM119" s="764"/>
      <c r="DN119" s="764"/>
      <c r="DO119" s="764"/>
      <c r="DP119" s="765"/>
      <c r="DQ119" s="766">
        <v>23204850</v>
      </c>
      <c r="DR119" s="764"/>
      <c r="DS119" s="764"/>
      <c r="DT119" s="764"/>
      <c r="DU119" s="765"/>
      <c r="DV119" s="848">
        <v>2.6</v>
      </c>
      <c r="DW119" s="849"/>
      <c r="DX119" s="849"/>
      <c r="DY119" s="849"/>
      <c r="DZ119" s="850"/>
    </row>
    <row r="120" spans="1:130" s="230" customFormat="1" ht="26.25" customHeight="1" x14ac:dyDescent="0.15">
      <c r="A120" s="820"/>
      <c r="B120" s="821"/>
      <c r="C120" s="815" t="s">
        <v>458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133</v>
      </c>
      <c r="AB120" s="780"/>
      <c r="AC120" s="780"/>
      <c r="AD120" s="780"/>
      <c r="AE120" s="781"/>
      <c r="AF120" s="782" t="s">
        <v>391</v>
      </c>
      <c r="AG120" s="780"/>
      <c r="AH120" s="780"/>
      <c r="AI120" s="780"/>
      <c r="AJ120" s="781"/>
      <c r="AK120" s="782" t="s">
        <v>391</v>
      </c>
      <c r="AL120" s="780"/>
      <c r="AM120" s="780"/>
      <c r="AN120" s="780"/>
      <c r="AO120" s="781"/>
      <c r="AP120" s="824" t="s">
        <v>133</v>
      </c>
      <c r="AQ120" s="825"/>
      <c r="AR120" s="825"/>
      <c r="AS120" s="825"/>
      <c r="AT120" s="826"/>
      <c r="AU120" s="880" t="s">
        <v>483</v>
      </c>
      <c r="AV120" s="881"/>
      <c r="AW120" s="881"/>
      <c r="AX120" s="881"/>
      <c r="AY120" s="882"/>
      <c r="AZ120" s="860" t="s">
        <v>484</v>
      </c>
      <c r="BA120" s="808"/>
      <c r="BB120" s="808"/>
      <c r="BC120" s="808"/>
      <c r="BD120" s="808"/>
      <c r="BE120" s="808"/>
      <c r="BF120" s="808"/>
      <c r="BG120" s="808"/>
      <c r="BH120" s="808"/>
      <c r="BI120" s="808"/>
      <c r="BJ120" s="808"/>
      <c r="BK120" s="808"/>
      <c r="BL120" s="808"/>
      <c r="BM120" s="808"/>
      <c r="BN120" s="808"/>
      <c r="BO120" s="808"/>
      <c r="BP120" s="809"/>
      <c r="BQ120" s="861">
        <v>183879808</v>
      </c>
      <c r="BR120" s="842"/>
      <c r="BS120" s="842"/>
      <c r="BT120" s="842"/>
      <c r="BU120" s="842"/>
      <c r="BV120" s="842">
        <v>251654546</v>
      </c>
      <c r="BW120" s="842"/>
      <c r="BX120" s="842"/>
      <c r="BY120" s="842"/>
      <c r="BZ120" s="842"/>
      <c r="CA120" s="842">
        <v>301420605</v>
      </c>
      <c r="CB120" s="842"/>
      <c r="CC120" s="842"/>
      <c r="CD120" s="842"/>
      <c r="CE120" s="842"/>
      <c r="CF120" s="866">
        <v>34.200000000000003</v>
      </c>
      <c r="CG120" s="867"/>
      <c r="CH120" s="867"/>
      <c r="CI120" s="867"/>
      <c r="CJ120" s="867"/>
      <c r="CK120" s="868" t="s">
        <v>485</v>
      </c>
      <c r="CL120" s="852"/>
      <c r="CM120" s="852"/>
      <c r="CN120" s="852"/>
      <c r="CO120" s="853"/>
      <c r="CP120" s="872" t="s">
        <v>486</v>
      </c>
      <c r="CQ120" s="873"/>
      <c r="CR120" s="873"/>
      <c r="CS120" s="873"/>
      <c r="CT120" s="873"/>
      <c r="CU120" s="873"/>
      <c r="CV120" s="873"/>
      <c r="CW120" s="873"/>
      <c r="CX120" s="873"/>
      <c r="CY120" s="873"/>
      <c r="CZ120" s="873"/>
      <c r="DA120" s="873"/>
      <c r="DB120" s="873"/>
      <c r="DC120" s="873"/>
      <c r="DD120" s="873"/>
      <c r="DE120" s="873"/>
      <c r="DF120" s="874"/>
      <c r="DG120" s="861">
        <v>348458593</v>
      </c>
      <c r="DH120" s="842"/>
      <c r="DI120" s="842"/>
      <c r="DJ120" s="842"/>
      <c r="DK120" s="842"/>
      <c r="DL120" s="842">
        <v>345707376</v>
      </c>
      <c r="DM120" s="842"/>
      <c r="DN120" s="842"/>
      <c r="DO120" s="842"/>
      <c r="DP120" s="842"/>
      <c r="DQ120" s="842">
        <v>367916717</v>
      </c>
      <c r="DR120" s="842"/>
      <c r="DS120" s="842"/>
      <c r="DT120" s="842"/>
      <c r="DU120" s="842"/>
      <c r="DV120" s="843">
        <v>41.7</v>
      </c>
      <c r="DW120" s="843"/>
      <c r="DX120" s="843"/>
      <c r="DY120" s="843"/>
      <c r="DZ120" s="844"/>
    </row>
    <row r="121" spans="1:130" s="230" customFormat="1" ht="26.25" customHeight="1" x14ac:dyDescent="0.15">
      <c r="A121" s="820"/>
      <c r="B121" s="821"/>
      <c r="C121" s="863" t="s">
        <v>487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391</v>
      </c>
      <c r="AB121" s="780"/>
      <c r="AC121" s="780"/>
      <c r="AD121" s="780"/>
      <c r="AE121" s="781"/>
      <c r="AF121" s="782" t="s">
        <v>133</v>
      </c>
      <c r="AG121" s="780"/>
      <c r="AH121" s="780"/>
      <c r="AI121" s="780"/>
      <c r="AJ121" s="781"/>
      <c r="AK121" s="782" t="s">
        <v>391</v>
      </c>
      <c r="AL121" s="780"/>
      <c r="AM121" s="780"/>
      <c r="AN121" s="780"/>
      <c r="AO121" s="781"/>
      <c r="AP121" s="824" t="s">
        <v>391</v>
      </c>
      <c r="AQ121" s="825"/>
      <c r="AR121" s="825"/>
      <c r="AS121" s="825"/>
      <c r="AT121" s="826"/>
      <c r="AU121" s="883"/>
      <c r="AV121" s="884"/>
      <c r="AW121" s="884"/>
      <c r="AX121" s="884"/>
      <c r="AY121" s="885"/>
      <c r="AZ121" s="815" t="s">
        <v>488</v>
      </c>
      <c r="BA121" s="752"/>
      <c r="BB121" s="752"/>
      <c r="BC121" s="752"/>
      <c r="BD121" s="752"/>
      <c r="BE121" s="752"/>
      <c r="BF121" s="752"/>
      <c r="BG121" s="752"/>
      <c r="BH121" s="752"/>
      <c r="BI121" s="752"/>
      <c r="BJ121" s="752"/>
      <c r="BK121" s="752"/>
      <c r="BL121" s="752"/>
      <c r="BM121" s="752"/>
      <c r="BN121" s="752"/>
      <c r="BO121" s="752"/>
      <c r="BP121" s="753"/>
      <c r="BQ121" s="816">
        <v>777425702</v>
      </c>
      <c r="BR121" s="817"/>
      <c r="BS121" s="817"/>
      <c r="BT121" s="817"/>
      <c r="BU121" s="817"/>
      <c r="BV121" s="817">
        <v>691902153</v>
      </c>
      <c r="BW121" s="817"/>
      <c r="BX121" s="817"/>
      <c r="BY121" s="817"/>
      <c r="BZ121" s="817"/>
      <c r="CA121" s="817">
        <v>689256514</v>
      </c>
      <c r="CB121" s="817"/>
      <c r="CC121" s="817"/>
      <c r="CD121" s="817"/>
      <c r="CE121" s="817"/>
      <c r="CF121" s="875">
        <v>78.099999999999994</v>
      </c>
      <c r="CG121" s="876"/>
      <c r="CH121" s="876"/>
      <c r="CI121" s="876"/>
      <c r="CJ121" s="876"/>
      <c r="CK121" s="869"/>
      <c r="CL121" s="855"/>
      <c r="CM121" s="855"/>
      <c r="CN121" s="855"/>
      <c r="CO121" s="856"/>
      <c r="CP121" s="835" t="s">
        <v>420</v>
      </c>
      <c r="CQ121" s="836"/>
      <c r="CR121" s="836"/>
      <c r="CS121" s="836"/>
      <c r="CT121" s="836"/>
      <c r="CU121" s="836"/>
      <c r="CV121" s="836"/>
      <c r="CW121" s="836"/>
      <c r="CX121" s="836"/>
      <c r="CY121" s="836"/>
      <c r="CZ121" s="836"/>
      <c r="DA121" s="836"/>
      <c r="DB121" s="836"/>
      <c r="DC121" s="836"/>
      <c r="DD121" s="836"/>
      <c r="DE121" s="836"/>
      <c r="DF121" s="837"/>
      <c r="DG121" s="816">
        <v>44687491</v>
      </c>
      <c r="DH121" s="817"/>
      <c r="DI121" s="817"/>
      <c r="DJ121" s="817"/>
      <c r="DK121" s="817"/>
      <c r="DL121" s="817">
        <v>40036281</v>
      </c>
      <c r="DM121" s="817"/>
      <c r="DN121" s="817"/>
      <c r="DO121" s="817"/>
      <c r="DP121" s="817"/>
      <c r="DQ121" s="817">
        <v>37201399</v>
      </c>
      <c r="DR121" s="817"/>
      <c r="DS121" s="817"/>
      <c r="DT121" s="817"/>
      <c r="DU121" s="817"/>
      <c r="DV121" s="794">
        <v>4.2</v>
      </c>
      <c r="DW121" s="794"/>
      <c r="DX121" s="794"/>
      <c r="DY121" s="794"/>
      <c r="DZ121" s="795"/>
    </row>
    <row r="122" spans="1:130" s="230" customFormat="1" ht="26.25" customHeight="1" x14ac:dyDescent="0.15">
      <c r="A122" s="820"/>
      <c r="B122" s="821"/>
      <c r="C122" s="815" t="s">
        <v>469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391</v>
      </c>
      <c r="AB122" s="780"/>
      <c r="AC122" s="780"/>
      <c r="AD122" s="780"/>
      <c r="AE122" s="781"/>
      <c r="AF122" s="782" t="s">
        <v>391</v>
      </c>
      <c r="AG122" s="780"/>
      <c r="AH122" s="780"/>
      <c r="AI122" s="780"/>
      <c r="AJ122" s="781"/>
      <c r="AK122" s="782" t="s">
        <v>391</v>
      </c>
      <c r="AL122" s="780"/>
      <c r="AM122" s="780"/>
      <c r="AN122" s="780"/>
      <c r="AO122" s="781"/>
      <c r="AP122" s="824" t="s">
        <v>391</v>
      </c>
      <c r="AQ122" s="825"/>
      <c r="AR122" s="825"/>
      <c r="AS122" s="825"/>
      <c r="AT122" s="826"/>
      <c r="AU122" s="883"/>
      <c r="AV122" s="884"/>
      <c r="AW122" s="884"/>
      <c r="AX122" s="884"/>
      <c r="AY122" s="885"/>
      <c r="AZ122" s="838" t="s">
        <v>489</v>
      </c>
      <c r="BA122" s="839"/>
      <c r="BB122" s="839"/>
      <c r="BC122" s="839"/>
      <c r="BD122" s="839"/>
      <c r="BE122" s="839"/>
      <c r="BF122" s="839"/>
      <c r="BG122" s="839"/>
      <c r="BH122" s="839"/>
      <c r="BI122" s="839"/>
      <c r="BJ122" s="839"/>
      <c r="BK122" s="839"/>
      <c r="BL122" s="839"/>
      <c r="BM122" s="839"/>
      <c r="BN122" s="839"/>
      <c r="BO122" s="839"/>
      <c r="BP122" s="840"/>
      <c r="BQ122" s="879">
        <v>1348979409</v>
      </c>
      <c r="BR122" s="845"/>
      <c r="BS122" s="845"/>
      <c r="BT122" s="845"/>
      <c r="BU122" s="845"/>
      <c r="BV122" s="845">
        <v>1344210447</v>
      </c>
      <c r="BW122" s="845"/>
      <c r="BX122" s="845"/>
      <c r="BY122" s="845"/>
      <c r="BZ122" s="845"/>
      <c r="CA122" s="845">
        <v>1306678224</v>
      </c>
      <c r="CB122" s="845"/>
      <c r="CC122" s="845"/>
      <c r="CD122" s="845"/>
      <c r="CE122" s="845"/>
      <c r="CF122" s="846">
        <v>148.1</v>
      </c>
      <c r="CG122" s="847"/>
      <c r="CH122" s="847"/>
      <c r="CI122" s="847"/>
      <c r="CJ122" s="847"/>
      <c r="CK122" s="869"/>
      <c r="CL122" s="855"/>
      <c r="CM122" s="855"/>
      <c r="CN122" s="855"/>
      <c r="CO122" s="856"/>
      <c r="CP122" s="835" t="s">
        <v>490</v>
      </c>
      <c r="CQ122" s="836"/>
      <c r="CR122" s="836"/>
      <c r="CS122" s="836"/>
      <c r="CT122" s="836"/>
      <c r="CU122" s="836"/>
      <c r="CV122" s="836"/>
      <c r="CW122" s="836"/>
      <c r="CX122" s="836"/>
      <c r="CY122" s="836"/>
      <c r="CZ122" s="836"/>
      <c r="DA122" s="836"/>
      <c r="DB122" s="836"/>
      <c r="DC122" s="836"/>
      <c r="DD122" s="836"/>
      <c r="DE122" s="836"/>
      <c r="DF122" s="837"/>
      <c r="DG122" s="816">
        <v>45898325</v>
      </c>
      <c r="DH122" s="817"/>
      <c r="DI122" s="817"/>
      <c r="DJ122" s="817"/>
      <c r="DK122" s="817"/>
      <c r="DL122" s="817">
        <v>40999314</v>
      </c>
      <c r="DM122" s="817"/>
      <c r="DN122" s="817"/>
      <c r="DO122" s="817"/>
      <c r="DP122" s="817"/>
      <c r="DQ122" s="817">
        <v>37071406</v>
      </c>
      <c r="DR122" s="817"/>
      <c r="DS122" s="817"/>
      <c r="DT122" s="817"/>
      <c r="DU122" s="817"/>
      <c r="DV122" s="794">
        <v>4.2</v>
      </c>
      <c r="DW122" s="794"/>
      <c r="DX122" s="794"/>
      <c r="DY122" s="794"/>
      <c r="DZ122" s="795"/>
    </row>
    <row r="123" spans="1:130" s="230" customFormat="1" ht="26.25" customHeight="1" x14ac:dyDescent="0.15">
      <c r="A123" s="820"/>
      <c r="B123" s="821"/>
      <c r="C123" s="815" t="s">
        <v>475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391</v>
      </c>
      <c r="AB123" s="780"/>
      <c r="AC123" s="780"/>
      <c r="AD123" s="780"/>
      <c r="AE123" s="781"/>
      <c r="AF123" s="782" t="s">
        <v>391</v>
      </c>
      <c r="AG123" s="780"/>
      <c r="AH123" s="780"/>
      <c r="AI123" s="780"/>
      <c r="AJ123" s="781"/>
      <c r="AK123" s="782" t="s">
        <v>391</v>
      </c>
      <c r="AL123" s="780"/>
      <c r="AM123" s="780"/>
      <c r="AN123" s="780"/>
      <c r="AO123" s="781"/>
      <c r="AP123" s="824" t="s">
        <v>391</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491</v>
      </c>
      <c r="BP123" s="878"/>
      <c r="BQ123" s="832">
        <v>2310284919</v>
      </c>
      <c r="BR123" s="833"/>
      <c r="BS123" s="833"/>
      <c r="BT123" s="833"/>
      <c r="BU123" s="833"/>
      <c r="BV123" s="833">
        <v>2287767146</v>
      </c>
      <c r="BW123" s="833"/>
      <c r="BX123" s="833"/>
      <c r="BY123" s="833"/>
      <c r="BZ123" s="833"/>
      <c r="CA123" s="833">
        <v>2297355343</v>
      </c>
      <c r="CB123" s="833"/>
      <c r="CC123" s="833"/>
      <c r="CD123" s="833"/>
      <c r="CE123" s="833"/>
      <c r="CF123" s="748"/>
      <c r="CG123" s="749"/>
      <c r="CH123" s="749"/>
      <c r="CI123" s="749"/>
      <c r="CJ123" s="834"/>
      <c r="CK123" s="869"/>
      <c r="CL123" s="855"/>
      <c r="CM123" s="855"/>
      <c r="CN123" s="855"/>
      <c r="CO123" s="856"/>
      <c r="CP123" s="835" t="s">
        <v>424</v>
      </c>
      <c r="CQ123" s="836"/>
      <c r="CR123" s="836"/>
      <c r="CS123" s="836"/>
      <c r="CT123" s="836"/>
      <c r="CU123" s="836"/>
      <c r="CV123" s="836"/>
      <c r="CW123" s="836"/>
      <c r="CX123" s="836"/>
      <c r="CY123" s="836"/>
      <c r="CZ123" s="836"/>
      <c r="DA123" s="836"/>
      <c r="DB123" s="836"/>
      <c r="DC123" s="836"/>
      <c r="DD123" s="836"/>
      <c r="DE123" s="836"/>
      <c r="DF123" s="837"/>
      <c r="DG123" s="779">
        <v>16373724</v>
      </c>
      <c r="DH123" s="780"/>
      <c r="DI123" s="780"/>
      <c r="DJ123" s="780"/>
      <c r="DK123" s="781"/>
      <c r="DL123" s="782">
        <v>17043101</v>
      </c>
      <c r="DM123" s="780"/>
      <c r="DN123" s="780"/>
      <c r="DO123" s="780"/>
      <c r="DP123" s="781"/>
      <c r="DQ123" s="782">
        <v>7427677</v>
      </c>
      <c r="DR123" s="780"/>
      <c r="DS123" s="780"/>
      <c r="DT123" s="780"/>
      <c r="DU123" s="781"/>
      <c r="DV123" s="824">
        <v>0.8</v>
      </c>
      <c r="DW123" s="825"/>
      <c r="DX123" s="825"/>
      <c r="DY123" s="825"/>
      <c r="DZ123" s="826"/>
    </row>
    <row r="124" spans="1:130" s="230" customFormat="1" ht="26.25" customHeight="1" thickBot="1" x14ac:dyDescent="0.2">
      <c r="A124" s="820"/>
      <c r="B124" s="821"/>
      <c r="C124" s="815" t="s">
        <v>478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133</v>
      </c>
      <c r="AB124" s="780"/>
      <c r="AC124" s="780"/>
      <c r="AD124" s="780"/>
      <c r="AE124" s="781"/>
      <c r="AF124" s="782" t="s">
        <v>391</v>
      </c>
      <c r="AG124" s="780"/>
      <c r="AH124" s="780"/>
      <c r="AI124" s="780"/>
      <c r="AJ124" s="781"/>
      <c r="AK124" s="782" t="s">
        <v>391</v>
      </c>
      <c r="AL124" s="780"/>
      <c r="AM124" s="780"/>
      <c r="AN124" s="780"/>
      <c r="AO124" s="781"/>
      <c r="AP124" s="824" t="s">
        <v>391</v>
      </c>
      <c r="AQ124" s="825"/>
      <c r="AR124" s="825"/>
      <c r="AS124" s="825"/>
      <c r="AT124" s="826"/>
      <c r="AU124" s="827" t="s">
        <v>492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137.4</v>
      </c>
      <c r="BR124" s="831"/>
      <c r="BS124" s="831"/>
      <c r="BT124" s="831"/>
      <c r="BU124" s="831"/>
      <c r="BV124" s="831">
        <v>129.9</v>
      </c>
      <c r="BW124" s="831"/>
      <c r="BX124" s="831"/>
      <c r="BY124" s="831"/>
      <c r="BZ124" s="831"/>
      <c r="CA124" s="831">
        <v>129.19999999999999</v>
      </c>
      <c r="CB124" s="831"/>
      <c r="CC124" s="831"/>
      <c r="CD124" s="831"/>
      <c r="CE124" s="831"/>
      <c r="CF124" s="726"/>
      <c r="CG124" s="727"/>
      <c r="CH124" s="727"/>
      <c r="CI124" s="727"/>
      <c r="CJ124" s="862"/>
      <c r="CK124" s="870"/>
      <c r="CL124" s="870"/>
      <c r="CM124" s="870"/>
      <c r="CN124" s="870"/>
      <c r="CO124" s="871"/>
      <c r="CP124" s="835" t="s">
        <v>493</v>
      </c>
      <c r="CQ124" s="836"/>
      <c r="CR124" s="836"/>
      <c r="CS124" s="836"/>
      <c r="CT124" s="836"/>
      <c r="CU124" s="836"/>
      <c r="CV124" s="836"/>
      <c r="CW124" s="836"/>
      <c r="CX124" s="836"/>
      <c r="CY124" s="836"/>
      <c r="CZ124" s="836"/>
      <c r="DA124" s="836"/>
      <c r="DB124" s="836"/>
      <c r="DC124" s="836"/>
      <c r="DD124" s="836"/>
      <c r="DE124" s="836"/>
      <c r="DF124" s="837"/>
      <c r="DG124" s="763">
        <v>12539417</v>
      </c>
      <c r="DH124" s="764"/>
      <c r="DI124" s="764"/>
      <c r="DJ124" s="764"/>
      <c r="DK124" s="765"/>
      <c r="DL124" s="766">
        <v>10759347</v>
      </c>
      <c r="DM124" s="764"/>
      <c r="DN124" s="764"/>
      <c r="DO124" s="764"/>
      <c r="DP124" s="765"/>
      <c r="DQ124" s="766">
        <v>11056979</v>
      </c>
      <c r="DR124" s="764"/>
      <c r="DS124" s="764"/>
      <c r="DT124" s="764"/>
      <c r="DU124" s="765"/>
      <c r="DV124" s="848">
        <v>1.3</v>
      </c>
      <c r="DW124" s="849"/>
      <c r="DX124" s="849"/>
      <c r="DY124" s="849"/>
      <c r="DZ124" s="850"/>
    </row>
    <row r="125" spans="1:130" s="230" customFormat="1" ht="26.25" customHeight="1" x14ac:dyDescent="0.15">
      <c r="A125" s="820"/>
      <c r="B125" s="821"/>
      <c r="C125" s="815" t="s">
        <v>480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391</v>
      </c>
      <c r="AB125" s="780"/>
      <c r="AC125" s="780"/>
      <c r="AD125" s="780"/>
      <c r="AE125" s="781"/>
      <c r="AF125" s="782" t="s">
        <v>391</v>
      </c>
      <c r="AG125" s="780"/>
      <c r="AH125" s="780"/>
      <c r="AI125" s="780"/>
      <c r="AJ125" s="781"/>
      <c r="AK125" s="782" t="s">
        <v>133</v>
      </c>
      <c r="AL125" s="780"/>
      <c r="AM125" s="780"/>
      <c r="AN125" s="780"/>
      <c r="AO125" s="781"/>
      <c r="AP125" s="824" t="s">
        <v>391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494</v>
      </c>
      <c r="CL125" s="852"/>
      <c r="CM125" s="852"/>
      <c r="CN125" s="852"/>
      <c r="CO125" s="853"/>
      <c r="CP125" s="860" t="s">
        <v>495</v>
      </c>
      <c r="CQ125" s="808"/>
      <c r="CR125" s="808"/>
      <c r="CS125" s="808"/>
      <c r="CT125" s="808"/>
      <c r="CU125" s="808"/>
      <c r="CV125" s="808"/>
      <c r="CW125" s="808"/>
      <c r="CX125" s="808"/>
      <c r="CY125" s="808"/>
      <c r="CZ125" s="808"/>
      <c r="DA125" s="808"/>
      <c r="DB125" s="808"/>
      <c r="DC125" s="808"/>
      <c r="DD125" s="808"/>
      <c r="DE125" s="808"/>
      <c r="DF125" s="809"/>
      <c r="DG125" s="861" t="s">
        <v>391</v>
      </c>
      <c r="DH125" s="842"/>
      <c r="DI125" s="842"/>
      <c r="DJ125" s="842"/>
      <c r="DK125" s="842"/>
      <c r="DL125" s="842" t="s">
        <v>496</v>
      </c>
      <c r="DM125" s="842"/>
      <c r="DN125" s="842"/>
      <c r="DO125" s="842"/>
      <c r="DP125" s="842"/>
      <c r="DQ125" s="842" t="s">
        <v>391</v>
      </c>
      <c r="DR125" s="842"/>
      <c r="DS125" s="842"/>
      <c r="DT125" s="842"/>
      <c r="DU125" s="842"/>
      <c r="DV125" s="843" t="s">
        <v>391</v>
      </c>
      <c r="DW125" s="843"/>
      <c r="DX125" s="843"/>
      <c r="DY125" s="843"/>
      <c r="DZ125" s="844"/>
    </row>
    <row r="126" spans="1:130" s="230" customFormat="1" ht="26.25" customHeight="1" thickBot="1" x14ac:dyDescent="0.2">
      <c r="A126" s="820"/>
      <c r="B126" s="821"/>
      <c r="C126" s="815" t="s">
        <v>482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391</v>
      </c>
      <c r="AB126" s="780"/>
      <c r="AC126" s="780"/>
      <c r="AD126" s="780"/>
      <c r="AE126" s="781"/>
      <c r="AF126" s="782" t="s">
        <v>391</v>
      </c>
      <c r="AG126" s="780"/>
      <c r="AH126" s="780"/>
      <c r="AI126" s="780"/>
      <c r="AJ126" s="781"/>
      <c r="AK126" s="782" t="s">
        <v>133</v>
      </c>
      <c r="AL126" s="780"/>
      <c r="AM126" s="780"/>
      <c r="AN126" s="780"/>
      <c r="AO126" s="781"/>
      <c r="AP126" s="824" t="s">
        <v>497</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498</v>
      </c>
      <c r="CQ126" s="752"/>
      <c r="CR126" s="752"/>
      <c r="CS126" s="752"/>
      <c r="CT126" s="752"/>
      <c r="CU126" s="752"/>
      <c r="CV126" s="752"/>
      <c r="CW126" s="752"/>
      <c r="CX126" s="752"/>
      <c r="CY126" s="752"/>
      <c r="CZ126" s="752"/>
      <c r="DA126" s="752"/>
      <c r="DB126" s="752"/>
      <c r="DC126" s="752"/>
      <c r="DD126" s="752"/>
      <c r="DE126" s="752"/>
      <c r="DF126" s="753"/>
      <c r="DG126" s="816" t="s">
        <v>133</v>
      </c>
      <c r="DH126" s="817"/>
      <c r="DI126" s="817"/>
      <c r="DJ126" s="817"/>
      <c r="DK126" s="817"/>
      <c r="DL126" s="817" t="s">
        <v>391</v>
      </c>
      <c r="DM126" s="817"/>
      <c r="DN126" s="817"/>
      <c r="DO126" s="817"/>
      <c r="DP126" s="817"/>
      <c r="DQ126" s="817" t="s">
        <v>391</v>
      </c>
      <c r="DR126" s="817"/>
      <c r="DS126" s="817"/>
      <c r="DT126" s="817"/>
      <c r="DU126" s="817"/>
      <c r="DV126" s="794" t="s">
        <v>133</v>
      </c>
      <c r="DW126" s="794"/>
      <c r="DX126" s="794"/>
      <c r="DY126" s="794"/>
      <c r="DZ126" s="795"/>
    </row>
    <row r="127" spans="1:130" s="230" customFormat="1" ht="26.25" customHeight="1" x14ac:dyDescent="0.15">
      <c r="A127" s="822"/>
      <c r="B127" s="823"/>
      <c r="C127" s="838" t="s">
        <v>499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133</v>
      </c>
      <c r="AB127" s="780"/>
      <c r="AC127" s="780"/>
      <c r="AD127" s="780"/>
      <c r="AE127" s="781"/>
      <c r="AF127" s="782" t="s">
        <v>133</v>
      </c>
      <c r="AG127" s="780"/>
      <c r="AH127" s="780"/>
      <c r="AI127" s="780"/>
      <c r="AJ127" s="781"/>
      <c r="AK127" s="782" t="s">
        <v>133</v>
      </c>
      <c r="AL127" s="780"/>
      <c r="AM127" s="780"/>
      <c r="AN127" s="780"/>
      <c r="AO127" s="781"/>
      <c r="AP127" s="824" t="s">
        <v>133</v>
      </c>
      <c r="AQ127" s="825"/>
      <c r="AR127" s="825"/>
      <c r="AS127" s="825"/>
      <c r="AT127" s="826"/>
      <c r="AU127" s="232"/>
      <c r="AV127" s="232"/>
      <c r="AW127" s="232"/>
      <c r="AX127" s="841" t="s">
        <v>500</v>
      </c>
      <c r="AY127" s="812"/>
      <c r="AZ127" s="812"/>
      <c r="BA127" s="812"/>
      <c r="BB127" s="812"/>
      <c r="BC127" s="812"/>
      <c r="BD127" s="812"/>
      <c r="BE127" s="813"/>
      <c r="BF127" s="811" t="s">
        <v>501</v>
      </c>
      <c r="BG127" s="812"/>
      <c r="BH127" s="812"/>
      <c r="BI127" s="812"/>
      <c r="BJ127" s="812"/>
      <c r="BK127" s="812"/>
      <c r="BL127" s="813"/>
      <c r="BM127" s="811" t="s">
        <v>502</v>
      </c>
      <c r="BN127" s="812"/>
      <c r="BO127" s="812"/>
      <c r="BP127" s="812"/>
      <c r="BQ127" s="812"/>
      <c r="BR127" s="812"/>
      <c r="BS127" s="813"/>
      <c r="BT127" s="811" t="s">
        <v>503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504</v>
      </c>
      <c r="CQ127" s="752"/>
      <c r="CR127" s="752"/>
      <c r="CS127" s="752"/>
      <c r="CT127" s="752"/>
      <c r="CU127" s="752"/>
      <c r="CV127" s="752"/>
      <c r="CW127" s="752"/>
      <c r="CX127" s="752"/>
      <c r="CY127" s="752"/>
      <c r="CZ127" s="752"/>
      <c r="DA127" s="752"/>
      <c r="DB127" s="752"/>
      <c r="DC127" s="752"/>
      <c r="DD127" s="752"/>
      <c r="DE127" s="752"/>
      <c r="DF127" s="753"/>
      <c r="DG127" s="816" t="s">
        <v>133</v>
      </c>
      <c r="DH127" s="817"/>
      <c r="DI127" s="817"/>
      <c r="DJ127" s="817"/>
      <c r="DK127" s="817"/>
      <c r="DL127" s="817" t="s">
        <v>133</v>
      </c>
      <c r="DM127" s="817"/>
      <c r="DN127" s="817"/>
      <c r="DO127" s="817"/>
      <c r="DP127" s="817"/>
      <c r="DQ127" s="817" t="s">
        <v>133</v>
      </c>
      <c r="DR127" s="817"/>
      <c r="DS127" s="817"/>
      <c r="DT127" s="817"/>
      <c r="DU127" s="817"/>
      <c r="DV127" s="794" t="s">
        <v>391</v>
      </c>
      <c r="DW127" s="794"/>
      <c r="DX127" s="794"/>
      <c r="DY127" s="794"/>
      <c r="DZ127" s="795"/>
    </row>
    <row r="128" spans="1:130" s="230" customFormat="1" ht="26.25" customHeight="1" thickBot="1" x14ac:dyDescent="0.2">
      <c r="A128" s="796" t="s">
        <v>505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506</v>
      </c>
      <c r="X128" s="798"/>
      <c r="Y128" s="798"/>
      <c r="Z128" s="799"/>
      <c r="AA128" s="800">
        <v>61815390</v>
      </c>
      <c r="AB128" s="801"/>
      <c r="AC128" s="801"/>
      <c r="AD128" s="801"/>
      <c r="AE128" s="802"/>
      <c r="AF128" s="803">
        <v>51424709</v>
      </c>
      <c r="AG128" s="801"/>
      <c r="AH128" s="801"/>
      <c r="AI128" s="801"/>
      <c r="AJ128" s="802"/>
      <c r="AK128" s="803">
        <v>69071805</v>
      </c>
      <c r="AL128" s="801"/>
      <c r="AM128" s="801"/>
      <c r="AN128" s="801"/>
      <c r="AO128" s="802"/>
      <c r="AP128" s="804"/>
      <c r="AQ128" s="805"/>
      <c r="AR128" s="805"/>
      <c r="AS128" s="805"/>
      <c r="AT128" s="806"/>
      <c r="AU128" s="232"/>
      <c r="AV128" s="232"/>
      <c r="AW128" s="232"/>
      <c r="AX128" s="807" t="s">
        <v>507</v>
      </c>
      <c r="AY128" s="808"/>
      <c r="AZ128" s="808"/>
      <c r="BA128" s="808"/>
      <c r="BB128" s="808"/>
      <c r="BC128" s="808"/>
      <c r="BD128" s="808"/>
      <c r="BE128" s="809"/>
      <c r="BF128" s="786" t="s">
        <v>133</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508</v>
      </c>
      <c r="CQ128" s="730"/>
      <c r="CR128" s="730"/>
      <c r="CS128" s="730"/>
      <c r="CT128" s="730"/>
      <c r="CU128" s="730"/>
      <c r="CV128" s="730"/>
      <c r="CW128" s="730"/>
      <c r="CX128" s="730"/>
      <c r="CY128" s="730"/>
      <c r="CZ128" s="730"/>
      <c r="DA128" s="730"/>
      <c r="DB128" s="730"/>
      <c r="DC128" s="730"/>
      <c r="DD128" s="730"/>
      <c r="DE128" s="730"/>
      <c r="DF128" s="731"/>
      <c r="DG128" s="790">
        <v>39544193</v>
      </c>
      <c r="DH128" s="791"/>
      <c r="DI128" s="791"/>
      <c r="DJ128" s="791"/>
      <c r="DK128" s="791"/>
      <c r="DL128" s="791">
        <v>10655056</v>
      </c>
      <c r="DM128" s="791"/>
      <c r="DN128" s="791"/>
      <c r="DO128" s="791"/>
      <c r="DP128" s="791"/>
      <c r="DQ128" s="791">
        <v>7980713</v>
      </c>
      <c r="DR128" s="791"/>
      <c r="DS128" s="791"/>
      <c r="DT128" s="791"/>
      <c r="DU128" s="791"/>
      <c r="DV128" s="792">
        <v>0.9</v>
      </c>
      <c r="DW128" s="792"/>
      <c r="DX128" s="792"/>
      <c r="DY128" s="792"/>
      <c r="DZ128" s="793"/>
    </row>
    <row r="129" spans="1:131" s="230" customFormat="1" ht="26.25" customHeight="1" x14ac:dyDescent="0.15">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509</v>
      </c>
      <c r="X129" s="777"/>
      <c r="Y129" s="777"/>
      <c r="Z129" s="778"/>
      <c r="AA129" s="779">
        <v>957786462</v>
      </c>
      <c r="AB129" s="780"/>
      <c r="AC129" s="780"/>
      <c r="AD129" s="780"/>
      <c r="AE129" s="781"/>
      <c r="AF129" s="782">
        <v>999814703</v>
      </c>
      <c r="AG129" s="780"/>
      <c r="AH129" s="780"/>
      <c r="AI129" s="780"/>
      <c r="AJ129" s="781"/>
      <c r="AK129" s="782">
        <v>982949142</v>
      </c>
      <c r="AL129" s="780"/>
      <c r="AM129" s="780"/>
      <c r="AN129" s="780"/>
      <c r="AO129" s="781"/>
      <c r="AP129" s="783"/>
      <c r="AQ129" s="784"/>
      <c r="AR129" s="784"/>
      <c r="AS129" s="784"/>
      <c r="AT129" s="785"/>
      <c r="AU129" s="233"/>
      <c r="AV129" s="233"/>
      <c r="AW129" s="233"/>
      <c r="AX129" s="751" t="s">
        <v>510</v>
      </c>
      <c r="AY129" s="752"/>
      <c r="AZ129" s="752"/>
      <c r="BA129" s="752"/>
      <c r="BB129" s="752"/>
      <c r="BC129" s="752"/>
      <c r="BD129" s="752"/>
      <c r="BE129" s="753"/>
      <c r="BF129" s="770" t="s">
        <v>391</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511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512</v>
      </c>
      <c r="X130" s="777"/>
      <c r="Y130" s="777"/>
      <c r="Z130" s="778"/>
      <c r="AA130" s="779">
        <v>104869365</v>
      </c>
      <c r="AB130" s="780"/>
      <c r="AC130" s="780"/>
      <c r="AD130" s="780"/>
      <c r="AE130" s="781"/>
      <c r="AF130" s="782">
        <v>104749580</v>
      </c>
      <c r="AG130" s="780"/>
      <c r="AH130" s="780"/>
      <c r="AI130" s="780"/>
      <c r="AJ130" s="781"/>
      <c r="AK130" s="782">
        <v>100787701</v>
      </c>
      <c r="AL130" s="780"/>
      <c r="AM130" s="780"/>
      <c r="AN130" s="780"/>
      <c r="AO130" s="781"/>
      <c r="AP130" s="783"/>
      <c r="AQ130" s="784"/>
      <c r="AR130" s="784"/>
      <c r="AS130" s="784"/>
      <c r="AT130" s="785"/>
      <c r="AU130" s="233"/>
      <c r="AV130" s="233"/>
      <c r="AW130" s="233"/>
      <c r="AX130" s="751" t="s">
        <v>513</v>
      </c>
      <c r="AY130" s="752"/>
      <c r="AZ130" s="752"/>
      <c r="BA130" s="752"/>
      <c r="BB130" s="752"/>
      <c r="BC130" s="752"/>
      <c r="BD130" s="752"/>
      <c r="BE130" s="753"/>
      <c r="BF130" s="754">
        <v>9.6999999999999993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514</v>
      </c>
      <c r="X131" s="761"/>
      <c r="Y131" s="761"/>
      <c r="Z131" s="762"/>
      <c r="AA131" s="763">
        <v>852917097</v>
      </c>
      <c r="AB131" s="764"/>
      <c r="AC131" s="764"/>
      <c r="AD131" s="764"/>
      <c r="AE131" s="765"/>
      <c r="AF131" s="766">
        <v>895065123</v>
      </c>
      <c r="AG131" s="764"/>
      <c r="AH131" s="764"/>
      <c r="AI131" s="764"/>
      <c r="AJ131" s="765"/>
      <c r="AK131" s="766">
        <v>882161441</v>
      </c>
      <c r="AL131" s="764"/>
      <c r="AM131" s="764"/>
      <c r="AN131" s="764"/>
      <c r="AO131" s="765"/>
      <c r="AP131" s="767"/>
      <c r="AQ131" s="768"/>
      <c r="AR131" s="768"/>
      <c r="AS131" s="768"/>
      <c r="AT131" s="769"/>
      <c r="AU131" s="233"/>
      <c r="AV131" s="233"/>
      <c r="AW131" s="233"/>
      <c r="AX131" s="729" t="s">
        <v>515</v>
      </c>
      <c r="AY131" s="730"/>
      <c r="AZ131" s="730"/>
      <c r="BA131" s="730"/>
      <c r="BB131" s="730"/>
      <c r="BC131" s="730"/>
      <c r="BD131" s="730"/>
      <c r="BE131" s="731"/>
      <c r="BF131" s="732">
        <v>129.19999999999999</v>
      </c>
      <c r="BG131" s="733"/>
      <c r="BH131" s="733"/>
      <c r="BI131" s="733"/>
      <c r="BJ131" s="733"/>
      <c r="BK131" s="733"/>
      <c r="BL131" s="734"/>
      <c r="BM131" s="732">
        <v>400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517</v>
      </c>
      <c r="W132" s="742"/>
      <c r="X132" s="742"/>
      <c r="Y132" s="742"/>
      <c r="Z132" s="743"/>
      <c r="AA132" s="744">
        <v>10.806974110000001</v>
      </c>
      <c r="AB132" s="745"/>
      <c r="AC132" s="745"/>
      <c r="AD132" s="745"/>
      <c r="AE132" s="746"/>
      <c r="AF132" s="747">
        <v>10.041867229999999</v>
      </c>
      <c r="AG132" s="745"/>
      <c r="AH132" s="745"/>
      <c r="AI132" s="745"/>
      <c r="AJ132" s="746"/>
      <c r="AK132" s="747">
        <v>8.4476780649999998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518</v>
      </c>
      <c r="W133" s="721"/>
      <c r="X133" s="721"/>
      <c r="Y133" s="721"/>
      <c r="Z133" s="722"/>
      <c r="AA133" s="723">
        <v>10.5</v>
      </c>
      <c r="AB133" s="724"/>
      <c r="AC133" s="724"/>
      <c r="AD133" s="724"/>
      <c r="AE133" s="725"/>
      <c r="AF133" s="723">
        <v>10.6</v>
      </c>
      <c r="AG133" s="724"/>
      <c r="AH133" s="724"/>
      <c r="AI133" s="724"/>
      <c r="AJ133" s="725"/>
      <c r="AK133" s="723">
        <v>9.6999999999999993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L1ycBkc5RYesOhEZdCR8sM3I6WfLGx26UQ3zjbVt6ZpD0mR0usvHVk1KFyD7tNYdqLMMzRtBMktb06nFHuS6w==" saltValue="/wVcMMylUA8lODEMxvqdDQ==" spinCount="100000" sheet="1" objects="1" scenarios="1" formatRows="0"/>
  <customSheetViews>
    <customSheetView guid="{80CB8F96-30A8-4A01-A16A-E5B85CFD8E14}" scale="70" fitToPage="1" hiddenRows="1" hiddenColumns="1">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customSheetView>
  </customSheetViews>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Z71"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7" zoomScaleNormal="100" zoomScaleSheetLayoutView="55" workbookViewId="0">
      <selection activeCell="DL76" sqref="DL76"/>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VxnmC7DNnH0YvSC817LpxFA5Hwi4VVusCEooTZ7TOifxLOVSQkZhuxGKR5q1PjDrvcmyTy8lTptInivlyM4xw==" saltValue="jfoPOuWD6EhEaw4J2sfyjQ==" spinCount="100000" sheet="1" objects="1" scenarios="1"/>
  <dataConsolidate/>
  <customSheetViews>
    <customSheetView guid="{80CB8F96-30A8-4A01-A16A-E5B85CFD8E14}" showGridLines="0" fitToPage="1" hiddenRows="1" hiddenColumns="1">
      <pageMargins left="0" right="0" top="0" bottom="0" header="0" footer="0"/>
      <printOptions horizontalCentered="1" verticalCentered="1"/>
      <pageSetup paperSize="9" scale="46" orientation="landscape" horizontalDpi="300" verticalDpi="300"/>
      <headerFooter alignWithMargins="0">
        <oddFooter>&amp;C&amp;P/&amp;N</oddFooter>
      </headerFooter>
    </customSheetView>
  </customSheetViews>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1" t="s">
        <v>522</v>
      </c>
      <c r="AP7" s="272"/>
      <c r="AQ7" s="273" t="s">
        <v>523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2"/>
      <c r="AP8" s="278" t="s">
        <v>524</v>
      </c>
      <c r="AQ8" s="279" t="s">
        <v>525</v>
      </c>
      <c r="AR8" s="280" t="s">
        <v>526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3" t="s">
        <v>527</v>
      </c>
      <c r="AL9" s="1134"/>
      <c r="AM9" s="1134"/>
      <c r="AN9" s="1135"/>
      <c r="AO9" s="281">
        <v>364447730</v>
      </c>
      <c r="AP9" s="281">
        <v>97092</v>
      </c>
      <c r="AQ9" s="282">
        <v>106216</v>
      </c>
      <c r="AR9" s="283">
        <v>-8.6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3" t="s">
        <v>528</v>
      </c>
      <c r="AL10" s="1134"/>
      <c r="AM10" s="1134"/>
      <c r="AN10" s="1135"/>
      <c r="AO10" s="284">
        <v>469</v>
      </c>
      <c r="AP10" s="284">
        <v>0</v>
      </c>
      <c r="AQ10" s="285">
        <v>93</v>
      </c>
      <c r="AR10" s="286">
        <v>-100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3" t="s">
        <v>529</v>
      </c>
      <c r="AL11" s="1134"/>
      <c r="AM11" s="1134"/>
      <c r="AN11" s="1135"/>
      <c r="AO11" s="284">
        <v>2285622</v>
      </c>
      <c r="AP11" s="284">
        <v>609</v>
      </c>
      <c r="AQ11" s="285">
        <v>1081</v>
      </c>
      <c r="AR11" s="286">
        <v>-43.7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3" t="s">
        <v>530</v>
      </c>
      <c r="AL12" s="1134"/>
      <c r="AM12" s="1134"/>
      <c r="AN12" s="1135"/>
      <c r="AO12" s="284" t="s">
        <v>531</v>
      </c>
      <c r="AP12" s="284" t="s">
        <v>531</v>
      </c>
      <c r="AQ12" s="285">
        <v>5</v>
      </c>
      <c r="AR12" s="286" t="s">
        <v>531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3" t="s">
        <v>532</v>
      </c>
      <c r="AL13" s="1134"/>
      <c r="AM13" s="1134"/>
      <c r="AN13" s="1135"/>
      <c r="AO13" s="284">
        <v>7417048</v>
      </c>
      <c r="AP13" s="284">
        <v>1976</v>
      </c>
      <c r="AQ13" s="285">
        <v>1912</v>
      </c>
      <c r="AR13" s="286">
        <v>3.3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3" t="s">
        <v>533</v>
      </c>
      <c r="AL14" s="1134"/>
      <c r="AM14" s="1134"/>
      <c r="AN14" s="1135"/>
      <c r="AO14" s="284">
        <v>4543991</v>
      </c>
      <c r="AP14" s="284">
        <v>1211</v>
      </c>
      <c r="AQ14" s="285">
        <v>1291</v>
      </c>
      <c r="AR14" s="286">
        <v>-6.2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6" t="s">
        <v>534</v>
      </c>
      <c r="AL15" s="1137"/>
      <c r="AM15" s="1137"/>
      <c r="AN15" s="1138"/>
      <c r="AO15" s="284">
        <v>-21290599</v>
      </c>
      <c r="AP15" s="284">
        <v>-5672</v>
      </c>
      <c r="AQ15" s="285">
        <v>-7284</v>
      </c>
      <c r="AR15" s="286">
        <v>-22.1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6" t="s">
        <v>191</v>
      </c>
      <c r="AL16" s="1137"/>
      <c r="AM16" s="1137"/>
      <c r="AN16" s="1138"/>
      <c r="AO16" s="284">
        <v>357404261</v>
      </c>
      <c r="AP16" s="284">
        <v>95215</v>
      </c>
      <c r="AQ16" s="285">
        <v>103314</v>
      </c>
      <c r="AR16" s="286">
        <v>-7.8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536</v>
      </c>
      <c r="AP20" s="293" t="s">
        <v>537</v>
      </c>
      <c r="AQ20" s="294" t="s">
        <v>538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9" t="s">
        <v>539</v>
      </c>
      <c r="AL21" s="1140"/>
      <c r="AM21" s="1140"/>
      <c r="AN21" s="1141"/>
      <c r="AO21" s="297">
        <v>10.23</v>
      </c>
      <c r="AP21" s="298">
        <v>11.33</v>
      </c>
      <c r="AQ21" s="299">
        <v>-1.1000000000000001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9" t="s">
        <v>540</v>
      </c>
      <c r="AL22" s="1140"/>
      <c r="AM22" s="1140"/>
      <c r="AN22" s="1141"/>
      <c r="AO22" s="302">
        <v>100.1</v>
      </c>
      <c r="AP22" s="303">
        <v>99.7</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2" t="s">
        <v>541</v>
      </c>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c r="AT26" s="267"/>
    </row>
    <row r="27" spans="1:46" x14ac:dyDescent="0.15">
      <c r="A27" s="309"/>
      <c r="AO27" s="262"/>
      <c r="AP27" s="262"/>
      <c r="AQ27" s="262"/>
      <c r="AR27" s="262"/>
      <c r="AS27" s="262"/>
      <c r="AT27" s="262"/>
    </row>
    <row r="28" spans="1:46" ht="17.25" x14ac:dyDescent="0.15">
      <c r="A28" s="263" t="s">
        <v>542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1" t="s">
        <v>522</v>
      </c>
      <c r="AP30" s="272"/>
      <c r="AQ30" s="273" t="s">
        <v>523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2"/>
      <c r="AP31" s="278" t="s">
        <v>524</v>
      </c>
      <c r="AQ31" s="279" t="s">
        <v>525</v>
      </c>
      <c r="AR31" s="280" t="s">
        <v>526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3" t="s">
        <v>544</v>
      </c>
      <c r="AL32" s="1124"/>
      <c r="AM32" s="1124"/>
      <c r="AN32" s="1125"/>
      <c r="AO32" s="312">
        <v>114870002</v>
      </c>
      <c r="AP32" s="312">
        <v>30602</v>
      </c>
      <c r="AQ32" s="313">
        <v>30951</v>
      </c>
      <c r="AR32" s="314">
        <v>-1.1000000000000001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3" t="s">
        <v>545</v>
      </c>
      <c r="AL33" s="1124"/>
      <c r="AM33" s="1124"/>
      <c r="AN33" s="1125"/>
      <c r="AO33" s="312">
        <v>22518063</v>
      </c>
      <c r="AP33" s="312">
        <v>5999</v>
      </c>
      <c r="AQ33" s="313">
        <v>1792</v>
      </c>
      <c r="AR33" s="314">
        <v>234.8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3" t="s">
        <v>546</v>
      </c>
      <c r="AL34" s="1124"/>
      <c r="AM34" s="1124"/>
      <c r="AN34" s="1125"/>
      <c r="AO34" s="312">
        <v>61172265</v>
      </c>
      <c r="AP34" s="312">
        <v>16297</v>
      </c>
      <c r="AQ34" s="313">
        <v>21367</v>
      </c>
      <c r="AR34" s="314">
        <v>-23.7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3" t="s">
        <v>547</v>
      </c>
      <c r="AL35" s="1124"/>
      <c r="AM35" s="1124"/>
      <c r="AN35" s="1125"/>
      <c r="AO35" s="312">
        <v>42493461</v>
      </c>
      <c r="AP35" s="312">
        <v>11321</v>
      </c>
      <c r="AQ35" s="313">
        <v>9606</v>
      </c>
      <c r="AR35" s="314">
        <v>17.899999999999999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3" t="s">
        <v>548</v>
      </c>
      <c r="AL36" s="1124"/>
      <c r="AM36" s="1124"/>
      <c r="AN36" s="1125"/>
      <c r="AO36" s="312" t="s">
        <v>531</v>
      </c>
      <c r="AP36" s="312" t="s">
        <v>531</v>
      </c>
      <c r="AQ36" s="313">
        <v>129</v>
      </c>
      <c r="AR36" s="314" t="s">
        <v>531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3" t="s">
        <v>549</v>
      </c>
      <c r="AL37" s="1124"/>
      <c r="AM37" s="1124"/>
      <c r="AN37" s="1125"/>
      <c r="AO37" s="312">
        <v>3327874</v>
      </c>
      <c r="AP37" s="312">
        <v>887</v>
      </c>
      <c r="AQ37" s="313">
        <v>1458</v>
      </c>
      <c r="AR37" s="314">
        <v>-39.200000000000003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6" t="s">
        <v>550</v>
      </c>
      <c r="AL38" s="1127"/>
      <c r="AM38" s="1127"/>
      <c r="AN38" s="1128"/>
      <c r="AO38" s="315" t="s">
        <v>531</v>
      </c>
      <c r="AP38" s="315" t="s">
        <v>531</v>
      </c>
      <c r="AQ38" s="316">
        <v>0</v>
      </c>
      <c r="AR38" s="304" t="s">
        <v>531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6" t="s">
        <v>551</v>
      </c>
      <c r="AL39" s="1127"/>
      <c r="AM39" s="1127"/>
      <c r="AN39" s="1128"/>
      <c r="AO39" s="312">
        <v>-69071805</v>
      </c>
      <c r="AP39" s="312">
        <v>-18401</v>
      </c>
      <c r="AQ39" s="313">
        <v>-17360</v>
      </c>
      <c r="AR39" s="314">
        <v>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3" t="s">
        <v>552</v>
      </c>
      <c r="AL40" s="1124"/>
      <c r="AM40" s="1124"/>
      <c r="AN40" s="1125"/>
      <c r="AO40" s="312">
        <v>-100787701</v>
      </c>
      <c r="AP40" s="312">
        <v>-26851</v>
      </c>
      <c r="AQ40" s="313">
        <v>-31639</v>
      </c>
      <c r="AR40" s="314">
        <v>-15.1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9" t="s">
        <v>302</v>
      </c>
      <c r="AL41" s="1130"/>
      <c r="AM41" s="1130"/>
      <c r="AN41" s="1131"/>
      <c r="AO41" s="312">
        <v>74522159</v>
      </c>
      <c r="AP41" s="312">
        <v>19853</v>
      </c>
      <c r="AQ41" s="313">
        <v>16304</v>
      </c>
      <c r="AR41" s="314">
        <v>21.8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6" t="s">
        <v>522</v>
      </c>
      <c r="AN49" s="1118" t="s">
        <v>556</v>
      </c>
      <c r="AO49" s="1119"/>
      <c r="AP49" s="1119"/>
      <c r="AQ49" s="1119"/>
      <c r="AR49" s="112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7"/>
      <c r="AN50" s="328" t="s">
        <v>557</v>
      </c>
      <c r="AO50" s="329" t="s">
        <v>558</v>
      </c>
      <c r="AP50" s="330" t="s">
        <v>559</v>
      </c>
      <c r="AQ50" s="331" t="s">
        <v>560</v>
      </c>
      <c r="AR50" s="332" t="s">
        <v>561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562</v>
      </c>
      <c r="AL51" s="325"/>
      <c r="AM51" s="333">
        <v>235234575</v>
      </c>
      <c r="AN51" s="334">
        <v>62800</v>
      </c>
      <c r="AO51" s="335">
        <v>15.9</v>
      </c>
      <c r="AP51" s="336">
        <v>54945</v>
      </c>
      <c r="AQ51" s="337">
        <v>3.9</v>
      </c>
      <c r="AR51" s="338">
        <v>12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563</v>
      </c>
      <c r="AM52" s="341">
        <v>156061437</v>
      </c>
      <c r="AN52" s="342">
        <v>41663</v>
      </c>
      <c r="AO52" s="343">
        <v>34.799999999999997</v>
      </c>
      <c r="AP52" s="344">
        <v>29293</v>
      </c>
      <c r="AQ52" s="345">
        <v>8.4</v>
      </c>
      <c r="AR52" s="346">
        <v>26.4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564</v>
      </c>
      <c r="AL53" s="325"/>
      <c r="AM53" s="333">
        <v>235246591</v>
      </c>
      <c r="AN53" s="334">
        <v>62653</v>
      </c>
      <c r="AO53" s="335">
        <v>-0.2</v>
      </c>
      <c r="AP53" s="336">
        <v>57132</v>
      </c>
      <c r="AQ53" s="337">
        <v>4</v>
      </c>
      <c r="AR53" s="338">
        <v>-4.2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563</v>
      </c>
      <c r="AM54" s="341">
        <v>149855391</v>
      </c>
      <c r="AN54" s="342">
        <v>39911</v>
      </c>
      <c r="AO54" s="343">
        <v>-4.2</v>
      </c>
      <c r="AP54" s="344">
        <v>30126</v>
      </c>
      <c r="AQ54" s="345">
        <v>2.8</v>
      </c>
      <c r="AR54" s="346">
        <v>-7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565</v>
      </c>
      <c r="AL55" s="325"/>
      <c r="AM55" s="333">
        <v>228994699</v>
      </c>
      <c r="AN55" s="334">
        <v>60904</v>
      </c>
      <c r="AO55" s="335">
        <v>-2.8</v>
      </c>
      <c r="AP55" s="336">
        <v>58766</v>
      </c>
      <c r="AQ55" s="337">
        <v>2.9</v>
      </c>
      <c r="AR55" s="338">
        <v>-5.7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563</v>
      </c>
      <c r="AM56" s="341">
        <v>123197219</v>
      </c>
      <c r="AN56" s="342">
        <v>32766</v>
      </c>
      <c r="AO56" s="343">
        <v>-17.899999999999999</v>
      </c>
      <c r="AP56" s="344">
        <v>29363</v>
      </c>
      <c r="AQ56" s="345">
        <v>-2.5</v>
      </c>
      <c r="AR56" s="346">
        <v>-15.4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566</v>
      </c>
      <c r="AL57" s="325"/>
      <c r="AM57" s="333">
        <v>315899623</v>
      </c>
      <c r="AN57" s="334">
        <v>84110</v>
      </c>
      <c r="AO57" s="335">
        <v>38.1</v>
      </c>
      <c r="AP57" s="336">
        <v>62482</v>
      </c>
      <c r="AQ57" s="337">
        <v>6.3</v>
      </c>
      <c r="AR57" s="338">
        <v>31.8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563</v>
      </c>
      <c r="AM58" s="341">
        <v>228669087</v>
      </c>
      <c r="AN58" s="342">
        <v>60884</v>
      </c>
      <c r="AO58" s="343">
        <v>85.8</v>
      </c>
      <c r="AP58" s="344">
        <v>34626</v>
      </c>
      <c r="AQ58" s="345">
        <v>17.899999999999999</v>
      </c>
      <c r="AR58" s="346">
        <v>67.900000000000006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567</v>
      </c>
      <c r="AL59" s="325"/>
      <c r="AM59" s="333">
        <v>209057665</v>
      </c>
      <c r="AN59" s="334">
        <v>55695</v>
      </c>
      <c r="AO59" s="335">
        <v>-33.799999999999997</v>
      </c>
      <c r="AP59" s="336">
        <v>59288</v>
      </c>
      <c r="AQ59" s="337">
        <v>-5.0999999999999996</v>
      </c>
      <c r="AR59" s="338">
        <v>-28.7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563</v>
      </c>
      <c r="AM60" s="341">
        <v>133788511</v>
      </c>
      <c r="AN60" s="342">
        <v>35642</v>
      </c>
      <c r="AO60" s="343">
        <v>-41.5</v>
      </c>
      <c r="AP60" s="344">
        <v>32670</v>
      </c>
      <c r="AQ60" s="345">
        <v>-5.6</v>
      </c>
      <c r="AR60" s="346">
        <v>-35.9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568</v>
      </c>
      <c r="AL61" s="347"/>
      <c r="AM61" s="348">
        <v>244886631</v>
      </c>
      <c r="AN61" s="349">
        <v>65232</v>
      </c>
      <c r="AO61" s="350">
        <v>3.4</v>
      </c>
      <c r="AP61" s="351">
        <v>58523</v>
      </c>
      <c r="AQ61" s="352">
        <v>2.4</v>
      </c>
      <c r="AR61" s="338">
        <v>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563</v>
      </c>
      <c r="AM62" s="341">
        <v>158314329</v>
      </c>
      <c r="AN62" s="342">
        <v>42173</v>
      </c>
      <c r="AO62" s="343">
        <v>11.4</v>
      </c>
      <c r="AP62" s="344">
        <v>31216</v>
      </c>
      <c r="AQ62" s="345">
        <v>4.2</v>
      </c>
      <c r="AR62" s="346">
        <v>7.2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k7i9EBhcexq82xIIwBJu9xmacReODEBcTlYzujcUkcS3s697MnDDFKW0FM4cS6yh4MuEbGeicwdzI2zr+BGRQ==" saltValue="6nZy85azrUA4ZmnIaVGLCQ==" spinCount="100000" sheet="1" objects="1" scenarios="1"/>
  <customSheetViews>
    <customSheetView guid="{80CB8F96-30A8-4A01-A16A-E5B85CFD8E14}"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headerFooter alignWithMargins="0">
        <oddFooter>&amp;C&amp;P/&amp;N</oddFooter>
      </headerFooter>
    </customSheetView>
  </customSheetViews>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5" zoomScaleNormal="100" zoomScaleSheetLayoutView="55" workbookViewId="0">
      <selection activeCell="BK102" sqref="BK102"/>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570</v>
      </c>
    </row>
    <row r="120" spans="125:125" ht="13.5" hidden="1" customHeight="1" x14ac:dyDescent="0.15"/>
    <row r="121" spans="125:125" ht="13.5" hidden="1" customHeight="1" x14ac:dyDescent="0.15">
      <c r="DU121" s="259"/>
    </row>
  </sheetData>
  <dataConsolidate/>
  <customSheetViews>
    <customSheetView guid="{80CB8F96-30A8-4A01-A16A-E5B85CFD8E14}" showGridLines="0" fitToPage="1" hiddenRows="1" hiddenColumns="1" topLeftCell="A95">
      <pageMargins left="0" right="0" top="0.19685039370078741" bottom="0" header="0.39370078740157483" footer="0"/>
      <printOptions horizontalCentered="1" verticalCentered="1"/>
      <pageSetup paperSize="9" scale="38" orientation="landscape" horizontalDpi="300" verticalDpi="300"/>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9" zoomScaleNormal="100" zoomScaleSheetLayoutView="55" workbookViewId="0">
      <selection activeCell="CN26" sqref="CN23:CN26"/>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571</v>
      </c>
    </row>
  </sheetData>
  <sheetProtection algorithmName="SHA-512" hashValue="nKDfbbDaE/3wWDJzpAJgJUmeqh/s0l3H+dSYa4DJBRnL77ytsfuri3eAr4Nu3g+RfbBp0h7CXzWbEBpygXak3w==" saltValue="j5MFVPlUJsVO5RstL5NHcg==" spinCount="100000" sheet="1" objects="1" scenarios="1"/>
  <dataConsolidate/>
  <customSheetViews>
    <customSheetView guid="{80CB8F96-30A8-4A01-A16A-E5B85CFD8E14}" showGridLines="0" fitToPage="1" hiddenRows="1" hiddenColumns="1" topLeftCell="A97">
      <pageMargins left="0" right="0" top="0.19685039370078741" bottom="0" header="0.39370078740157483" footer="0"/>
      <printOptions horizontalCentered="1" verticalCentered="1"/>
      <pageSetup paperSize="9" scale="40" orientation="landscape" horizontalDpi="300" verticalDpi="300"/>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B32" zoomScale="115" zoomScaleNormal="115"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142" t="s">
        <v>3</v>
      </c>
      <c r="D47" s="1142"/>
      <c r="E47" s="1143"/>
      <c r="F47" s="11">
        <v>2.31</v>
      </c>
      <c r="G47" s="12">
        <v>0.84</v>
      </c>
      <c r="H47" s="12">
        <v>1.19</v>
      </c>
      <c r="I47" s="12">
        <v>3.13</v>
      </c>
      <c r="J47" s="13">
        <v>3.19</v>
      </c>
    </row>
    <row r="48" spans="2:10" ht="57.75" customHeight="1" x14ac:dyDescent="0.15">
      <c r="B48" s="14"/>
      <c r="C48" s="1144" t="s">
        <v>4</v>
      </c>
      <c r="D48" s="1144"/>
      <c r="E48" s="1145"/>
      <c r="F48" s="15">
        <v>0.51</v>
      </c>
      <c r="G48" s="16">
        <v>0.86</v>
      </c>
      <c r="H48" s="16">
        <v>0.7</v>
      </c>
      <c r="I48" s="16">
        <v>1.4</v>
      </c>
      <c r="J48" s="17">
        <v>2.0099999999999998</v>
      </c>
    </row>
    <row r="49" spans="2:10" ht="57.75" customHeight="1" thickBot="1" x14ac:dyDescent="0.2">
      <c r="B49" s="18"/>
      <c r="C49" s="1146" t="s">
        <v>5</v>
      </c>
      <c r="D49" s="1146"/>
      <c r="E49" s="1147"/>
      <c r="F49" s="19" t="s">
        <v>577</v>
      </c>
      <c r="G49" s="20" t="s">
        <v>578</v>
      </c>
      <c r="H49" s="20" t="s">
        <v>579</v>
      </c>
      <c r="I49" s="20">
        <v>2.4500000000000002</v>
      </c>
      <c r="J49" s="21">
        <v>0.02</v>
      </c>
    </row>
    <row r="50" spans="2:10" x14ac:dyDescent="0.15"/>
  </sheetData>
  <sheetProtection algorithmName="SHA-512" hashValue="UjbcWfaKuK4MnKbegfAXfsBPj5iRDG6owdkNtWXm5uGB4IPv3uwVKcESF+V9xbsyS0vOvAafvsULW+w1WSOATQ==" saltValue="/qY/agsa1n+A38KlZRIdCw==" spinCount="100000" sheet="1" objects="1" scenarios="1"/>
  <customSheetViews>
    <customSheetView guid="{80CB8F96-30A8-4A01-A16A-E5B85CFD8E14}" showGridLines="0" fitToPage="1" hiddenRows="1" hiddenColumns="1" topLeftCell="F46">
      <pageMargins left="0" right="0" top="0.19685039370078741" bottom="0" header="0" footer="0"/>
      <printOptions horizontalCentered="1"/>
      <pageSetup paperSize="9" scale="64" orientation="landscape" horizontalDpi="300" verticalDpi="300"/>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154" t="s">
        <v>580</v>
      </c>
      <c r="D34" s="1154"/>
      <c r="E34" s="1155"/>
      <c r="F34" s="32">
        <v>4.3099999999999996</v>
      </c>
      <c r="G34" s="33">
        <v>4.46</v>
      </c>
      <c r="H34" s="33">
        <v>4.5</v>
      </c>
      <c r="I34" s="33">
        <v>4.82</v>
      </c>
      <c r="J34" s="34">
        <v>5.63</v>
      </c>
      <c r="K34" s="22"/>
      <c r="L34" s="22"/>
      <c r="M34" s="22"/>
      <c r="N34" s="22"/>
      <c r="O34" s="22"/>
      <c r="P34" s="22"/>
    </row>
    <row r="35" spans="1:16" ht="39" customHeight="1" x14ac:dyDescent="0.15">
      <c r="A35" s="22"/>
      <c r="B35" s="35"/>
      <c r="C35" s="1148" t="s">
        <v>581</v>
      </c>
      <c r="D35" s="1149"/>
      <c r="E35" s="1150"/>
      <c r="F35" s="36">
        <v>2.34</v>
      </c>
      <c r="G35" s="37">
        <v>2.34</v>
      </c>
      <c r="H35" s="37">
        <v>2.15</v>
      </c>
      <c r="I35" s="37">
        <v>2.4500000000000002</v>
      </c>
      <c r="J35" s="38">
        <v>3.01</v>
      </c>
      <c r="K35" s="22"/>
      <c r="L35" s="22"/>
      <c r="M35" s="22"/>
      <c r="N35" s="22"/>
      <c r="O35" s="22"/>
      <c r="P35" s="22"/>
    </row>
    <row r="36" spans="1:16" ht="39" customHeight="1" x14ac:dyDescent="0.15">
      <c r="A36" s="22"/>
      <c r="B36" s="35"/>
      <c r="C36" s="1148" t="s">
        <v>582</v>
      </c>
      <c r="D36" s="1149"/>
      <c r="E36" s="1150"/>
      <c r="F36" s="36">
        <v>0.45</v>
      </c>
      <c r="G36" s="37">
        <v>0.34</v>
      </c>
      <c r="H36" s="37">
        <v>0.86</v>
      </c>
      <c r="I36" s="37">
        <v>1.38</v>
      </c>
      <c r="J36" s="38">
        <v>1.59</v>
      </c>
      <c r="K36" s="22"/>
      <c r="L36" s="22"/>
      <c r="M36" s="22"/>
      <c r="N36" s="22"/>
      <c r="O36" s="22"/>
      <c r="P36" s="22"/>
    </row>
    <row r="37" spans="1:16" ht="39" customHeight="1" x14ac:dyDescent="0.15">
      <c r="A37" s="22"/>
      <c r="B37" s="35"/>
      <c r="C37" s="1148" t="s">
        <v>583</v>
      </c>
      <c r="D37" s="1149"/>
      <c r="E37" s="1150"/>
      <c r="F37" s="36">
        <v>0.21</v>
      </c>
      <c r="G37" s="37">
        <v>0.44</v>
      </c>
      <c r="H37" s="37">
        <v>0.56000000000000005</v>
      </c>
      <c r="I37" s="37">
        <v>1.1200000000000001</v>
      </c>
      <c r="J37" s="38">
        <v>1.55</v>
      </c>
      <c r="K37" s="22"/>
      <c r="L37" s="22"/>
      <c r="M37" s="22"/>
      <c r="N37" s="22"/>
      <c r="O37" s="22"/>
      <c r="P37" s="22"/>
    </row>
    <row r="38" spans="1:16" ht="39" customHeight="1" x14ac:dyDescent="0.15">
      <c r="A38" s="22"/>
      <c r="B38" s="35"/>
      <c r="C38" s="1148" t="s">
        <v>584</v>
      </c>
      <c r="D38" s="1149"/>
      <c r="E38" s="1150"/>
      <c r="F38" s="36">
        <v>0.59</v>
      </c>
      <c r="G38" s="37">
        <v>0.44</v>
      </c>
      <c r="H38" s="37">
        <v>1.21</v>
      </c>
      <c r="I38" s="37">
        <v>1.1599999999999999</v>
      </c>
      <c r="J38" s="38">
        <v>1.46</v>
      </c>
      <c r="K38" s="22"/>
      <c r="L38" s="22"/>
      <c r="M38" s="22"/>
      <c r="N38" s="22"/>
      <c r="O38" s="22"/>
      <c r="P38" s="22"/>
    </row>
    <row r="39" spans="1:16" ht="39" customHeight="1" x14ac:dyDescent="0.15">
      <c r="A39" s="22"/>
      <c r="B39" s="35"/>
      <c r="C39" s="1148" t="s">
        <v>585</v>
      </c>
      <c r="D39" s="1149"/>
      <c r="E39" s="1150"/>
      <c r="F39" s="36">
        <v>0.26</v>
      </c>
      <c r="G39" s="37">
        <v>0.25</v>
      </c>
      <c r="H39" s="37">
        <v>0.26</v>
      </c>
      <c r="I39" s="37">
        <v>0.57999999999999996</v>
      </c>
      <c r="J39" s="38">
        <v>0.75</v>
      </c>
      <c r="K39" s="22"/>
      <c r="L39" s="22"/>
      <c r="M39" s="22"/>
      <c r="N39" s="22"/>
      <c r="O39" s="22"/>
      <c r="P39" s="22"/>
    </row>
    <row r="40" spans="1:16" ht="39" customHeight="1" x14ac:dyDescent="0.15">
      <c r="A40" s="22"/>
      <c r="B40" s="35"/>
      <c r="C40" s="1148" t="s">
        <v>586</v>
      </c>
      <c r="D40" s="1149"/>
      <c r="E40" s="1150"/>
      <c r="F40" s="36">
        <v>0.51</v>
      </c>
      <c r="G40" s="37">
        <v>0.47</v>
      </c>
      <c r="H40" s="37">
        <v>0.48</v>
      </c>
      <c r="I40" s="37">
        <v>0.47</v>
      </c>
      <c r="J40" s="38">
        <v>0.49</v>
      </c>
      <c r="K40" s="22"/>
      <c r="L40" s="22"/>
      <c r="M40" s="22"/>
      <c r="N40" s="22"/>
      <c r="O40" s="22"/>
      <c r="P40" s="22"/>
    </row>
    <row r="41" spans="1:16" ht="39" customHeight="1" x14ac:dyDescent="0.15">
      <c r="A41" s="22"/>
      <c r="B41" s="35"/>
      <c r="C41" s="1148" t="s">
        <v>587</v>
      </c>
      <c r="D41" s="1149"/>
      <c r="E41" s="1150"/>
      <c r="F41" s="36">
        <v>0.68</v>
      </c>
      <c r="G41" s="37">
        <v>0.68</v>
      </c>
      <c r="H41" s="37">
        <v>0.44</v>
      </c>
      <c r="I41" s="37">
        <v>0.44</v>
      </c>
      <c r="J41" s="38">
        <v>0.47</v>
      </c>
      <c r="K41" s="22"/>
      <c r="L41" s="22"/>
      <c r="M41" s="22"/>
      <c r="N41" s="22"/>
      <c r="O41" s="22"/>
      <c r="P41" s="22"/>
    </row>
    <row r="42" spans="1:16" ht="39" customHeight="1" x14ac:dyDescent="0.15">
      <c r="A42" s="22"/>
      <c r="B42" s="39"/>
      <c r="C42" s="1148" t="s">
        <v>588</v>
      </c>
      <c r="D42" s="1149"/>
      <c r="E42" s="1150"/>
      <c r="F42" s="36" t="s">
        <v>531</v>
      </c>
      <c r="G42" s="37" t="s">
        <v>531</v>
      </c>
      <c r="H42" s="37" t="s">
        <v>531</v>
      </c>
      <c r="I42" s="37" t="s">
        <v>531</v>
      </c>
      <c r="J42" s="38" t="s">
        <v>531</v>
      </c>
      <c r="K42" s="22"/>
      <c r="L42" s="22"/>
      <c r="M42" s="22"/>
      <c r="N42" s="22"/>
      <c r="O42" s="22"/>
      <c r="P42" s="22"/>
    </row>
    <row r="43" spans="1:16" ht="39" customHeight="1" thickBot="1" x14ac:dyDescent="0.2">
      <c r="A43" s="22"/>
      <c r="B43" s="40"/>
      <c r="C43" s="1151" t="s">
        <v>589</v>
      </c>
      <c r="D43" s="1152"/>
      <c r="E43" s="1153"/>
      <c r="F43" s="41">
        <v>1.44</v>
      </c>
      <c r="G43" s="42">
        <v>1.73</v>
      </c>
      <c r="H43" s="42">
        <v>0.54</v>
      </c>
      <c r="I43" s="42">
        <v>0.54</v>
      </c>
      <c r="J43" s="43">
        <v>0.23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Oz9kukonSsA7AB7gGPI/nnIqhBYni7l3ABfl1T5slJod2RPYPu9oIGuVWc8+o/KrfQsj7grIMaGbiPQrvUfOA==" saltValue="Fi2Vp0U/mE1Lx7I7S1n4Aw==" spinCount="100000" sheet="1" objects="1" scenarios="1"/>
  <customSheetViews>
    <customSheetView guid="{80CB8F96-30A8-4A01-A16A-E5B85CFD8E14}" showGridLines="0" fitToPage="1" hiddenRows="1" hiddenColumns="1" topLeftCell="G36">
      <pageMargins left="0" right="0" top="0.19685039370078741" bottom="0" header="0" footer="0"/>
      <printOptions horizontalCentered="1"/>
      <pageSetup paperSize="9" scale="62" orientation="landscape" horizontalDpi="300" verticalDpi="300"/>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F40" zoomScale="85" zoomScaleNormal="85" zoomScaleSheetLayoutView="55" workbookViewId="0">
      <selection activeCell="S54" sqref="S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179" t="s">
        <v>11</v>
      </c>
      <c r="C45" s="1180"/>
      <c r="D45" s="58"/>
      <c r="E45" s="1185" t="s">
        <v>12</v>
      </c>
      <c r="F45" s="1185"/>
      <c r="G45" s="1185"/>
      <c r="H45" s="1185"/>
      <c r="I45" s="1185"/>
      <c r="J45" s="1186"/>
      <c r="K45" s="59">
        <v>105495</v>
      </c>
      <c r="L45" s="60">
        <v>119475</v>
      </c>
      <c r="M45" s="60">
        <v>122220</v>
      </c>
      <c r="N45" s="60">
        <v>114468</v>
      </c>
      <c r="O45" s="61">
        <v>114870</v>
      </c>
      <c r="P45" s="48"/>
      <c r="Q45" s="48"/>
      <c r="R45" s="48"/>
      <c r="S45" s="48"/>
      <c r="T45" s="48"/>
      <c r="U45" s="48"/>
    </row>
    <row r="46" spans="1:21" ht="30.75" customHeight="1" x14ac:dyDescent="0.15">
      <c r="A46" s="48"/>
      <c r="B46" s="1181"/>
      <c r="C46" s="1182"/>
      <c r="D46" s="62"/>
      <c r="E46" s="1158" t="s">
        <v>13</v>
      </c>
      <c r="F46" s="1158"/>
      <c r="G46" s="1158"/>
      <c r="H46" s="1158"/>
      <c r="I46" s="1158"/>
      <c r="J46" s="1159"/>
      <c r="K46" s="63">
        <v>38039</v>
      </c>
      <c r="L46" s="64">
        <v>37686</v>
      </c>
      <c r="M46" s="64">
        <v>29478</v>
      </c>
      <c r="N46" s="64">
        <v>23891</v>
      </c>
      <c r="O46" s="65">
        <v>22518</v>
      </c>
      <c r="P46" s="48"/>
      <c r="Q46" s="48"/>
      <c r="R46" s="48"/>
      <c r="S46" s="48"/>
      <c r="T46" s="48"/>
      <c r="U46" s="48"/>
    </row>
    <row r="47" spans="1:21" ht="30.75" customHeight="1" x14ac:dyDescent="0.15">
      <c r="A47" s="48"/>
      <c r="B47" s="1181"/>
      <c r="C47" s="1182"/>
      <c r="D47" s="62"/>
      <c r="E47" s="1158" t="s">
        <v>14</v>
      </c>
      <c r="F47" s="1158"/>
      <c r="G47" s="1158"/>
      <c r="H47" s="1158"/>
      <c r="I47" s="1158"/>
      <c r="J47" s="1159"/>
      <c r="K47" s="63">
        <v>66507</v>
      </c>
      <c r="L47" s="64">
        <v>61378</v>
      </c>
      <c r="M47" s="64">
        <v>60203</v>
      </c>
      <c r="N47" s="64">
        <v>61101</v>
      </c>
      <c r="O47" s="65">
        <v>61172</v>
      </c>
      <c r="P47" s="48"/>
      <c r="Q47" s="48"/>
      <c r="R47" s="48"/>
      <c r="S47" s="48"/>
      <c r="T47" s="48"/>
      <c r="U47" s="48"/>
    </row>
    <row r="48" spans="1:21" ht="30.75" customHeight="1" x14ac:dyDescent="0.15">
      <c r="A48" s="48"/>
      <c r="B48" s="1181"/>
      <c r="C48" s="1182"/>
      <c r="D48" s="62"/>
      <c r="E48" s="1158" t="s">
        <v>15</v>
      </c>
      <c r="F48" s="1158"/>
      <c r="G48" s="1158"/>
      <c r="H48" s="1158"/>
      <c r="I48" s="1158"/>
      <c r="J48" s="1159"/>
      <c r="K48" s="63">
        <v>53308</v>
      </c>
      <c r="L48" s="64">
        <v>48636</v>
      </c>
      <c r="M48" s="64">
        <v>43151</v>
      </c>
      <c r="N48" s="64">
        <v>43269</v>
      </c>
      <c r="O48" s="65">
        <v>42493</v>
      </c>
      <c r="P48" s="48"/>
      <c r="Q48" s="48"/>
      <c r="R48" s="48"/>
      <c r="S48" s="48"/>
      <c r="T48" s="48"/>
      <c r="U48" s="48"/>
    </row>
    <row r="49" spans="1:21" ht="30.75" customHeight="1" x14ac:dyDescent="0.15">
      <c r="A49" s="48"/>
      <c r="B49" s="1181"/>
      <c r="C49" s="1182"/>
      <c r="D49" s="62"/>
      <c r="E49" s="1158" t="s">
        <v>16</v>
      </c>
      <c r="F49" s="1158"/>
      <c r="G49" s="1158"/>
      <c r="H49" s="1158"/>
      <c r="I49" s="1158"/>
      <c r="J49" s="1159"/>
      <c r="K49" s="63" t="s">
        <v>531</v>
      </c>
      <c r="L49" s="64" t="s">
        <v>531</v>
      </c>
      <c r="M49" s="64" t="s">
        <v>531</v>
      </c>
      <c r="N49" s="64" t="s">
        <v>531</v>
      </c>
      <c r="O49" s="65" t="s">
        <v>531</v>
      </c>
      <c r="P49" s="48"/>
      <c r="Q49" s="48"/>
      <c r="R49" s="48"/>
      <c r="S49" s="48"/>
      <c r="T49" s="48"/>
      <c r="U49" s="48"/>
    </row>
    <row r="50" spans="1:21" ht="30.75" customHeight="1" x14ac:dyDescent="0.15">
      <c r="A50" s="48"/>
      <c r="B50" s="1181"/>
      <c r="C50" s="1182"/>
      <c r="D50" s="62"/>
      <c r="E50" s="1158" t="s">
        <v>17</v>
      </c>
      <c r="F50" s="1158"/>
      <c r="G50" s="1158"/>
      <c r="H50" s="1158"/>
      <c r="I50" s="1158"/>
      <c r="J50" s="1159"/>
      <c r="K50" s="63">
        <v>1655</v>
      </c>
      <c r="L50" s="64">
        <v>2556</v>
      </c>
      <c r="M50" s="64">
        <v>3804</v>
      </c>
      <c r="N50" s="64">
        <v>3327</v>
      </c>
      <c r="O50" s="65">
        <v>3328</v>
      </c>
      <c r="P50" s="48"/>
      <c r="Q50" s="48"/>
      <c r="R50" s="48"/>
      <c r="S50" s="48"/>
      <c r="T50" s="48"/>
      <c r="U50" s="48"/>
    </row>
    <row r="51" spans="1:21" ht="30.75" customHeight="1" x14ac:dyDescent="0.15">
      <c r="A51" s="48"/>
      <c r="B51" s="1183"/>
      <c r="C51" s="1184"/>
      <c r="D51" s="66"/>
      <c r="E51" s="1158" t="s">
        <v>18</v>
      </c>
      <c r="F51" s="1158"/>
      <c r="G51" s="1158"/>
      <c r="H51" s="1158"/>
      <c r="I51" s="1158"/>
      <c r="J51" s="1159"/>
      <c r="K51" s="63" t="s">
        <v>531</v>
      </c>
      <c r="L51" s="64" t="s">
        <v>531</v>
      </c>
      <c r="M51" s="64">
        <v>3</v>
      </c>
      <c r="N51" s="64">
        <v>0</v>
      </c>
      <c r="O51" s="65" t="s">
        <v>531</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183591</v>
      </c>
      <c r="L52" s="64">
        <v>175855</v>
      </c>
      <c r="M52" s="64">
        <v>166684</v>
      </c>
      <c r="N52" s="64">
        <v>156175</v>
      </c>
      <c r="O52" s="65">
        <v>169860</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81413</v>
      </c>
      <c r="L53" s="69">
        <v>93876</v>
      </c>
      <c r="M53" s="69">
        <v>92175</v>
      </c>
      <c r="N53" s="69">
        <v>89881</v>
      </c>
      <c r="O53" s="70">
        <v>74521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590</v>
      </c>
      <c r="P56" s="48"/>
      <c r="Q56" s="48"/>
      <c r="R56" s="48"/>
      <c r="S56" s="48"/>
      <c r="T56" s="48"/>
      <c r="U56" s="48"/>
    </row>
    <row r="57" spans="1:21" ht="31.5" customHeight="1" thickBot="1" x14ac:dyDescent="0.2">
      <c r="A57" s="48"/>
      <c r="B57" s="76"/>
      <c r="C57" s="77"/>
      <c r="D57" s="77"/>
      <c r="E57" s="78"/>
      <c r="F57" s="78"/>
      <c r="G57" s="78"/>
      <c r="H57" s="78"/>
      <c r="I57" s="78"/>
      <c r="J57" s="79" t="s">
        <v>2</v>
      </c>
      <c r="K57" s="80" t="s">
        <v>591</v>
      </c>
      <c r="L57" s="81" t="s">
        <v>592</v>
      </c>
      <c r="M57" s="81" t="s">
        <v>593</v>
      </c>
      <c r="N57" s="81" t="s">
        <v>594</v>
      </c>
      <c r="O57" s="82" t="s">
        <v>595</v>
      </c>
      <c r="P57" s="48"/>
      <c r="Q57" s="48"/>
      <c r="R57" s="48"/>
      <c r="S57" s="48"/>
      <c r="T57" s="48"/>
      <c r="U57" s="48"/>
    </row>
    <row r="58" spans="1:21" ht="31.5" customHeight="1" x14ac:dyDescent="0.15">
      <c r="B58" s="1164" t="s">
        <v>26</v>
      </c>
      <c r="C58" s="1165"/>
      <c r="D58" s="1170" t="s">
        <v>27</v>
      </c>
      <c r="E58" s="1171"/>
      <c r="F58" s="1171"/>
      <c r="G58" s="1171"/>
      <c r="H58" s="1171"/>
      <c r="I58" s="1171"/>
      <c r="J58" s="1172"/>
      <c r="K58" s="83">
        <v>49977</v>
      </c>
      <c r="L58" s="84">
        <v>54274</v>
      </c>
      <c r="M58" s="84">
        <v>44672</v>
      </c>
      <c r="N58" s="84">
        <v>35008</v>
      </c>
      <c r="O58" s="85">
        <v>36544</v>
      </c>
    </row>
    <row r="59" spans="1:21" ht="31.5" customHeight="1" x14ac:dyDescent="0.15">
      <c r="B59" s="1166"/>
      <c r="C59" s="1167"/>
      <c r="D59" s="1173" t="s">
        <v>28</v>
      </c>
      <c r="E59" s="1174"/>
      <c r="F59" s="1174"/>
      <c r="G59" s="1174"/>
      <c r="H59" s="1174"/>
      <c r="I59" s="1174"/>
      <c r="J59" s="1175"/>
      <c r="K59" s="86">
        <v>98140</v>
      </c>
      <c r="L59" s="87">
        <v>128350</v>
      </c>
      <c r="M59" s="87">
        <v>141795</v>
      </c>
      <c r="N59" s="87">
        <v>136484</v>
      </c>
      <c r="O59" s="88">
        <v>174578</v>
      </c>
    </row>
    <row r="60" spans="1:21" ht="31.5" customHeight="1" thickBot="1" x14ac:dyDescent="0.2">
      <c r="B60" s="1168"/>
      <c r="C60" s="1169"/>
      <c r="D60" s="1176" t="s">
        <v>29</v>
      </c>
      <c r="E60" s="1177"/>
      <c r="F60" s="1177"/>
      <c r="G60" s="1177"/>
      <c r="H60" s="1177"/>
      <c r="I60" s="1177"/>
      <c r="J60" s="1178"/>
      <c r="K60" s="89">
        <v>410840</v>
      </c>
      <c r="L60" s="90">
        <v>419943</v>
      </c>
      <c r="M60" s="90">
        <v>416891</v>
      </c>
      <c r="N60" s="90">
        <v>429806</v>
      </c>
      <c r="O60" s="91">
        <v>454863</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cAT3Dlyd73Y9eUM43wen+K7K7XnGORnM4qummouLKgSWtlFmIum7B8GDlRL4zFjDhO07hCwSlkadqYEUVd5rw==" saltValue="1rQpT7SiZa+Q2cIAbisVWA==" spinCount="100000" sheet="1" objects="1" scenarios="1"/>
  <customSheetViews>
    <customSheetView guid="{80CB8F96-30A8-4A01-A16A-E5B85CFD8E14}" showGridLines="0" fitToPage="1" hiddenRows="1" hiddenColumns="1" topLeftCell="I55">
      <selection activeCell="U45" sqref="U45"/>
      <pageMargins left="0" right="0" top="0.19685039370078741" bottom="0.23622047244094491" header="0" footer="0"/>
      <printOptions horizontalCentered="1"/>
      <pageSetup paperSize="9" scale="56" orientation="landscape" horizontalDpi="300" verticalDpi="300"/>
      <headerFooter alignWithMargins="0">
        <oddFooter>&amp;C&amp;P/&amp;N</oddFooter>
      </headerFooter>
    </customSheetView>
  </customSheetViews>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C34"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572</v>
      </c>
      <c r="J40" s="103" t="s">
        <v>573</v>
      </c>
      <c r="K40" s="103" t="s">
        <v>574</v>
      </c>
      <c r="L40" s="103" t="s">
        <v>575</v>
      </c>
      <c r="M40" s="104" t="s">
        <v>576</v>
      </c>
    </row>
    <row r="41" spans="2:13" ht="27.75" customHeight="1" x14ac:dyDescent="0.15">
      <c r="B41" s="1199" t="s">
        <v>32</v>
      </c>
      <c r="C41" s="1200"/>
      <c r="D41" s="105"/>
      <c r="E41" s="1201" t="s">
        <v>33</v>
      </c>
      <c r="F41" s="1201"/>
      <c r="G41" s="1201"/>
      <c r="H41" s="1202"/>
      <c r="I41" s="355">
        <v>2639495</v>
      </c>
      <c r="J41" s="356">
        <v>2671095</v>
      </c>
      <c r="K41" s="356">
        <v>2678080</v>
      </c>
      <c r="L41" s="356">
        <v>2701273</v>
      </c>
      <c r="M41" s="357">
        <v>2699944</v>
      </c>
    </row>
    <row r="42" spans="2:13" ht="27.75" customHeight="1" x14ac:dyDescent="0.15">
      <c r="B42" s="1189"/>
      <c r="C42" s="1190"/>
      <c r="D42" s="106"/>
      <c r="E42" s="1193" t="s">
        <v>34</v>
      </c>
      <c r="F42" s="1193"/>
      <c r="G42" s="1193"/>
      <c r="H42" s="1194"/>
      <c r="I42" s="358">
        <v>41831</v>
      </c>
      <c r="J42" s="359">
        <v>95988</v>
      </c>
      <c r="K42" s="359">
        <v>91230</v>
      </c>
      <c r="L42" s="359">
        <v>76748</v>
      </c>
      <c r="M42" s="360">
        <v>61995</v>
      </c>
    </row>
    <row r="43" spans="2:13" ht="27.75" customHeight="1" x14ac:dyDescent="0.15">
      <c r="B43" s="1189"/>
      <c r="C43" s="1190"/>
      <c r="D43" s="106"/>
      <c r="E43" s="1193" t="s">
        <v>35</v>
      </c>
      <c r="F43" s="1193"/>
      <c r="G43" s="1193"/>
      <c r="H43" s="1194"/>
      <c r="I43" s="358">
        <v>520361</v>
      </c>
      <c r="J43" s="359">
        <v>493202</v>
      </c>
      <c r="K43" s="359">
        <v>467958</v>
      </c>
      <c r="L43" s="359">
        <v>454545</v>
      </c>
      <c r="M43" s="360">
        <v>460674</v>
      </c>
    </row>
    <row r="44" spans="2:13" ht="27.75" customHeight="1" x14ac:dyDescent="0.15">
      <c r="B44" s="1189"/>
      <c r="C44" s="1190"/>
      <c r="D44" s="106"/>
      <c r="E44" s="1193" t="s">
        <v>36</v>
      </c>
      <c r="F44" s="1193"/>
      <c r="G44" s="1193"/>
      <c r="H44" s="1194"/>
      <c r="I44" s="358">
        <v>105</v>
      </c>
      <c r="J44" s="359" t="s">
        <v>531</v>
      </c>
      <c r="K44" s="359" t="s">
        <v>531</v>
      </c>
      <c r="L44" s="359" t="s">
        <v>531</v>
      </c>
      <c r="M44" s="360" t="s">
        <v>531</v>
      </c>
    </row>
    <row r="45" spans="2:13" ht="27.75" customHeight="1" x14ac:dyDescent="0.15">
      <c r="B45" s="1189"/>
      <c r="C45" s="1190"/>
      <c r="D45" s="106"/>
      <c r="E45" s="1193" t="s">
        <v>37</v>
      </c>
      <c r="F45" s="1193"/>
      <c r="G45" s="1193"/>
      <c r="H45" s="1194"/>
      <c r="I45" s="358">
        <v>207077</v>
      </c>
      <c r="J45" s="359">
        <v>204782</v>
      </c>
      <c r="K45" s="359">
        <v>205583</v>
      </c>
      <c r="L45" s="359">
        <v>207868</v>
      </c>
      <c r="M45" s="360">
        <v>207090</v>
      </c>
    </row>
    <row r="46" spans="2:13" ht="27.75" customHeight="1" x14ac:dyDescent="0.15">
      <c r="B46" s="1189"/>
      <c r="C46" s="1190"/>
      <c r="D46" s="107"/>
      <c r="E46" s="1193" t="s">
        <v>38</v>
      </c>
      <c r="F46" s="1193"/>
      <c r="G46" s="1193"/>
      <c r="H46" s="1194"/>
      <c r="I46" s="358">
        <v>50501</v>
      </c>
      <c r="J46" s="359">
        <v>38574</v>
      </c>
      <c r="K46" s="359">
        <v>39544</v>
      </c>
      <c r="L46" s="359">
        <v>10655</v>
      </c>
      <c r="M46" s="360">
        <v>7981</v>
      </c>
    </row>
    <row r="47" spans="2:13" ht="27.75" customHeight="1" x14ac:dyDescent="0.15">
      <c r="B47" s="1189"/>
      <c r="C47" s="1190"/>
      <c r="D47" s="108"/>
      <c r="E47" s="1203" t="s">
        <v>39</v>
      </c>
      <c r="F47" s="1204"/>
      <c r="G47" s="1204"/>
      <c r="H47" s="1205"/>
      <c r="I47" s="358" t="s">
        <v>531</v>
      </c>
      <c r="J47" s="359" t="s">
        <v>531</v>
      </c>
      <c r="K47" s="359" t="s">
        <v>531</v>
      </c>
      <c r="L47" s="359" t="s">
        <v>531</v>
      </c>
      <c r="M47" s="360" t="s">
        <v>531</v>
      </c>
    </row>
    <row r="48" spans="2:13" ht="27.75" customHeight="1" x14ac:dyDescent="0.15">
      <c r="B48" s="1189"/>
      <c r="C48" s="1190"/>
      <c r="D48" s="106"/>
      <c r="E48" s="1193" t="s">
        <v>40</v>
      </c>
      <c r="F48" s="1193"/>
      <c r="G48" s="1193"/>
      <c r="H48" s="1194"/>
      <c r="I48" s="358" t="s">
        <v>531</v>
      </c>
      <c r="J48" s="359" t="s">
        <v>531</v>
      </c>
      <c r="K48" s="359" t="s">
        <v>531</v>
      </c>
      <c r="L48" s="359" t="s">
        <v>531</v>
      </c>
      <c r="M48" s="360" t="s">
        <v>531</v>
      </c>
    </row>
    <row r="49" spans="2:13" ht="27.75" customHeight="1" x14ac:dyDescent="0.15">
      <c r="B49" s="1191"/>
      <c r="C49" s="1192"/>
      <c r="D49" s="106"/>
      <c r="E49" s="1193" t="s">
        <v>41</v>
      </c>
      <c r="F49" s="1193"/>
      <c r="G49" s="1193"/>
      <c r="H49" s="1194"/>
      <c r="I49" s="358" t="s">
        <v>531</v>
      </c>
      <c r="J49" s="359" t="s">
        <v>531</v>
      </c>
      <c r="K49" s="359" t="s">
        <v>531</v>
      </c>
      <c r="L49" s="359" t="s">
        <v>531</v>
      </c>
      <c r="M49" s="360" t="s">
        <v>531</v>
      </c>
    </row>
    <row r="50" spans="2:13" ht="27.75" customHeight="1" x14ac:dyDescent="0.15">
      <c r="B50" s="1187" t="s">
        <v>42</v>
      </c>
      <c r="C50" s="1188"/>
      <c r="D50" s="109"/>
      <c r="E50" s="1193" t="s">
        <v>43</v>
      </c>
      <c r="F50" s="1193"/>
      <c r="G50" s="1193"/>
      <c r="H50" s="1194"/>
      <c r="I50" s="358">
        <v>182347</v>
      </c>
      <c r="J50" s="359">
        <v>181000</v>
      </c>
      <c r="K50" s="359">
        <v>183880</v>
      </c>
      <c r="L50" s="359">
        <v>251655</v>
      </c>
      <c r="M50" s="360">
        <v>301421</v>
      </c>
    </row>
    <row r="51" spans="2:13" ht="27.75" customHeight="1" x14ac:dyDescent="0.15">
      <c r="B51" s="1189"/>
      <c r="C51" s="1190"/>
      <c r="D51" s="106"/>
      <c r="E51" s="1193" t="s">
        <v>44</v>
      </c>
      <c r="F51" s="1193"/>
      <c r="G51" s="1193"/>
      <c r="H51" s="1194"/>
      <c r="I51" s="358">
        <v>746716</v>
      </c>
      <c r="J51" s="359">
        <v>777314</v>
      </c>
      <c r="K51" s="359">
        <v>777426</v>
      </c>
      <c r="L51" s="359">
        <v>691902</v>
      </c>
      <c r="M51" s="360">
        <v>689257</v>
      </c>
    </row>
    <row r="52" spans="2:13" ht="27.75" customHeight="1" x14ac:dyDescent="0.15">
      <c r="B52" s="1191"/>
      <c r="C52" s="1192"/>
      <c r="D52" s="106"/>
      <c r="E52" s="1193" t="s">
        <v>45</v>
      </c>
      <c r="F52" s="1193"/>
      <c r="G52" s="1193"/>
      <c r="H52" s="1194"/>
      <c r="I52" s="358">
        <v>1377858</v>
      </c>
      <c r="J52" s="359">
        <v>1367852</v>
      </c>
      <c r="K52" s="359">
        <v>1348979</v>
      </c>
      <c r="L52" s="359">
        <v>1344210</v>
      </c>
      <c r="M52" s="360">
        <v>1306678</v>
      </c>
    </row>
    <row r="53" spans="2:13" ht="27.75" customHeight="1" thickBot="1" x14ac:dyDescent="0.2">
      <c r="B53" s="1195" t="s">
        <v>46</v>
      </c>
      <c r="C53" s="1196"/>
      <c r="D53" s="110"/>
      <c r="E53" s="1197" t="s">
        <v>47</v>
      </c>
      <c r="F53" s="1197"/>
      <c r="G53" s="1197"/>
      <c r="H53" s="1198"/>
      <c r="I53" s="361">
        <v>1152448</v>
      </c>
      <c r="J53" s="362">
        <v>1177474</v>
      </c>
      <c r="K53" s="362">
        <v>1172110</v>
      </c>
      <c r="L53" s="362">
        <v>1163322</v>
      </c>
      <c r="M53" s="363">
        <v>1140329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zbkifblRCribTWPbm8dSUpwfGqntGG1lT64zvU72Gq4uo3+BNUPMcubYwQCtHWdlufLyjbA+KeR/Mzr7Sd8uow==" saltValue="mJajYxd4VoE+kLQeYnSICQ==" spinCount="100000" sheet="1" objects="1" scenarios="1"/>
  <customSheetViews>
    <customSheetView guid="{80CB8F96-30A8-4A01-A16A-E5B85CFD8E14}" showGridLines="0" fitToPage="1" hiddenRows="1" hiddenColumns="1" topLeftCell="I45">
      <pageMargins left="0" right="0" top="0.19685039370078741" bottom="0" header="0" footer="0"/>
      <printOptions horizontalCentered="1"/>
      <pageSetup paperSize="9" scale="60" orientation="landscape" horizontalDpi="300" verticalDpi="300"/>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 zoomScale="70" zoomScaleNormal="70" zoomScaleSheetLayoutView="100" workbookViewId="0">
      <selection activeCell="C58" sqref="C58:E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574</v>
      </c>
      <c r="G54" s="119" t="s">
        <v>575</v>
      </c>
      <c r="H54" s="120" t="s">
        <v>576</v>
      </c>
    </row>
    <row r="55" spans="2:8" ht="52.5" customHeight="1" x14ac:dyDescent="0.15">
      <c r="B55" s="121"/>
      <c r="C55" s="1214" t="s">
        <v>50</v>
      </c>
      <c r="D55" s="1214"/>
      <c r="E55" s="1215"/>
      <c r="F55" s="122">
        <v>11352</v>
      </c>
      <c r="G55" s="122">
        <v>31319</v>
      </c>
      <c r="H55" s="123">
        <v>31352</v>
      </c>
    </row>
    <row r="56" spans="2:8" ht="52.5" customHeight="1" x14ac:dyDescent="0.15">
      <c r="B56" s="124"/>
      <c r="C56" s="1216" t="s">
        <v>51</v>
      </c>
      <c r="D56" s="1216"/>
      <c r="E56" s="1217"/>
      <c r="F56" s="125" t="s">
        <v>531</v>
      </c>
      <c r="G56" s="125" t="s">
        <v>531</v>
      </c>
      <c r="H56" s="126" t="s">
        <v>531</v>
      </c>
    </row>
    <row r="57" spans="2:8" ht="53.25" customHeight="1" x14ac:dyDescent="0.15">
      <c r="B57" s="124"/>
      <c r="C57" s="1218" t="s">
        <v>52</v>
      </c>
      <c r="D57" s="1218"/>
      <c r="E57" s="1219"/>
      <c r="F57" s="127">
        <v>17419</v>
      </c>
      <c r="G57" s="127">
        <v>18338</v>
      </c>
      <c r="H57" s="128">
        <v>18475</v>
      </c>
    </row>
    <row r="58" spans="2:8" ht="45.75" customHeight="1" x14ac:dyDescent="0.15">
      <c r="B58" s="129"/>
      <c r="C58" s="1206" t="s">
        <v>596</v>
      </c>
      <c r="D58" s="1207"/>
      <c r="E58" s="1208"/>
      <c r="F58" s="130">
        <v>9501</v>
      </c>
      <c r="G58" s="130">
        <v>9502</v>
      </c>
      <c r="H58" s="131">
        <v>9504</v>
      </c>
    </row>
    <row r="59" spans="2:8" ht="45.75" customHeight="1" x14ac:dyDescent="0.15">
      <c r="B59" s="129"/>
      <c r="C59" s="1206" t="s">
        <v>597</v>
      </c>
      <c r="D59" s="1207"/>
      <c r="E59" s="1208"/>
      <c r="F59" s="130">
        <v>2581</v>
      </c>
      <c r="G59" s="130">
        <v>2581</v>
      </c>
      <c r="H59" s="131">
        <v>2581</v>
      </c>
    </row>
    <row r="60" spans="2:8" ht="45.75" customHeight="1" x14ac:dyDescent="0.15">
      <c r="B60" s="129"/>
      <c r="C60" s="1206" t="s">
        <v>598</v>
      </c>
      <c r="D60" s="1207"/>
      <c r="E60" s="1208"/>
      <c r="F60" s="130">
        <v>1880</v>
      </c>
      <c r="G60" s="130">
        <v>2010</v>
      </c>
      <c r="H60" s="131">
        <v>2057</v>
      </c>
    </row>
    <row r="61" spans="2:8" ht="45.75" customHeight="1" x14ac:dyDescent="0.15">
      <c r="B61" s="129"/>
      <c r="C61" s="1206" t="s">
        <v>599</v>
      </c>
      <c r="D61" s="1207"/>
      <c r="E61" s="1208"/>
      <c r="F61" s="130">
        <v>512</v>
      </c>
      <c r="G61" s="130">
        <v>966</v>
      </c>
      <c r="H61" s="131">
        <v>1078</v>
      </c>
    </row>
    <row r="62" spans="2:8" ht="45.75" customHeight="1" thickBot="1" x14ac:dyDescent="0.2">
      <c r="B62" s="132"/>
      <c r="C62" s="1209" t="s">
        <v>600</v>
      </c>
      <c r="D62" s="1210"/>
      <c r="E62" s="1211"/>
      <c r="F62" s="133">
        <v>498</v>
      </c>
      <c r="G62" s="133">
        <v>827</v>
      </c>
      <c r="H62" s="134">
        <v>972</v>
      </c>
    </row>
    <row r="63" spans="2:8" ht="52.5" customHeight="1" thickBot="1" x14ac:dyDescent="0.2">
      <c r="B63" s="135"/>
      <c r="C63" s="1212" t="s">
        <v>53</v>
      </c>
      <c r="D63" s="1212"/>
      <c r="E63" s="1213"/>
      <c r="F63" s="136">
        <v>28772</v>
      </c>
      <c r="G63" s="136">
        <v>49658</v>
      </c>
      <c r="H63" s="137">
        <v>49828</v>
      </c>
    </row>
    <row r="64" spans="2:8" x14ac:dyDescent="0.15"/>
  </sheetData>
  <sheetProtection algorithmName="SHA-512" hashValue="othrKQehmzRIoJRDyu1aEuM4age2sB1d91EYT870+6qvw1gpYkSCtMiHiHwYd3sUtmD5L6pQFJFUzCwzegOhNQ==" saltValue="Asj7TIEusKIVPXEnEpeqRw==" spinCount="100000" sheet="1" objects="1" scenarios="1"/>
  <customSheetViews>
    <customSheetView guid="{80CB8F96-30A8-4A01-A16A-E5B85CFD8E14}" scale="70" showGridLines="0" fitToPage="1" hiddenRows="1" hiddenColumns="1" topLeftCell="A52">
      <pageMargins left="0" right="0" top="0.19685039370078741" bottom="0" header="0" footer="0"/>
      <printOptions horizontalCentered="1"/>
      <pageSetup paperSize="9" scale="43" orientation="landscape" verticalDpi="300"/>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D050E-5808-4B1B-B393-708E06C23E14}">
  <sheetPr>
    <pageSetUpPr fitToPage="1"/>
  </sheetPr>
  <dimension ref="A1:DE85"/>
  <sheetViews>
    <sheetView showGridLines="0" tabSelected="1" zoomScale="85" zoomScaleNormal="85" zoomScaleSheetLayoutView="55" workbookViewId="0"/>
  </sheetViews>
  <sheetFormatPr defaultColWidth="0" defaultRowHeight="0" customHeight="1" zeroHeight="1" x14ac:dyDescent="0.15"/>
  <cols>
    <col min="1" max="1" width="6.375" style="1220" customWidth="1"/>
    <col min="2" max="107" width="2.5" style="1220" customWidth="1"/>
    <col min="108" max="108" width="6.125" style="1222" customWidth="1"/>
    <col min="109" max="109" width="5.875" style="1221" customWidth="1"/>
    <col min="110" max="16384" width="8.625" style="1220" hidden="1"/>
  </cols>
  <sheetData>
    <row r="1" spans="1:109" ht="42.75" customHeight="1" x14ac:dyDescent="0.15">
      <c r="A1" s="1286"/>
      <c r="B1" s="1285"/>
      <c r="DD1" s="1220"/>
      <c r="DE1" s="1220"/>
    </row>
    <row r="2" spans="1:109" ht="25.5" customHeight="1" x14ac:dyDescent="0.15">
      <c r="A2" s="1284"/>
      <c r="C2" s="1284"/>
      <c r="O2" s="1284"/>
      <c r="P2" s="1284"/>
      <c r="Q2" s="1284"/>
      <c r="R2" s="1284"/>
      <c r="S2" s="1284"/>
      <c r="T2" s="1284"/>
      <c r="U2" s="1284"/>
      <c r="V2" s="1284"/>
      <c r="W2" s="1284"/>
      <c r="X2" s="1284"/>
      <c r="Y2" s="1284"/>
      <c r="Z2" s="1284"/>
      <c r="AA2" s="1284"/>
      <c r="AB2" s="1284"/>
      <c r="AC2" s="1284"/>
      <c r="AD2" s="1284"/>
      <c r="AE2" s="1284"/>
      <c r="AF2" s="1284"/>
      <c r="AG2" s="1284"/>
      <c r="AH2" s="1284"/>
      <c r="AI2" s="1284"/>
      <c r="AU2" s="1284"/>
      <c r="BG2" s="1284"/>
      <c r="BS2" s="1284"/>
      <c r="CE2" s="1284"/>
      <c r="CQ2" s="1284"/>
      <c r="DD2" s="1220"/>
      <c r="DE2" s="1220"/>
    </row>
    <row r="3" spans="1:109" ht="25.5" customHeight="1" x14ac:dyDescent="0.15">
      <c r="A3" s="1284"/>
      <c r="C3" s="1284"/>
      <c r="O3" s="1284"/>
      <c r="P3" s="1284"/>
      <c r="Q3" s="1284"/>
      <c r="R3" s="1284"/>
      <c r="S3" s="1284"/>
      <c r="T3" s="1284"/>
      <c r="U3" s="1284"/>
      <c r="V3" s="1284"/>
      <c r="W3" s="1284"/>
      <c r="X3" s="1284"/>
      <c r="Y3" s="1284"/>
      <c r="Z3" s="1284"/>
      <c r="AA3" s="1284"/>
      <c r="AB3" s="1284"/>
      <c r="AC3" s="1284"/>
      <c r="AD3" s="1284"/>
      <c r="AE3" s="1284"/>
      <c r="AF3" s="1284"/>
      <c r="AG3" s="1284"/>
      <c r="AH3" s="1284"/>
      <c r="AI3" s="1284"/>
      <c r="AU3" s="1284"/>
      <c r="BG3" s="1284"/>
      <c r="BS3" s="1284"/>
      <c r="CE3" s="1284"/>
      <c r="CQ3" s="1284"/>
      <c r="DD3" s="1220"/>
      <c r="DE3" s="1220"/>
    </row>
    <row r="4" spans="1:109" s="259" customFormat="1" ht="13.5" x14ac:dyDescent="0.15">
      <c r="A4" s="1284"/>
      <c r="B4" s="1284"/>
      <c r="C4" s="1284"/>
      <c r="D4" s="1284"/>
      <c r="E4" s="1284"/>
      <c r="F4" s="1284"/>
      <c r="G4" s="1284"/>
      <c r="H4" s="1284"/>
      <c r="I4" s="1284"/>
      <c r="J4" s="1284"/>
      <c r="K4" s="1284"/>
      <c r="L4" s="1284"/>
      <c r="M4" s="1284"/>
      <c r="N4" s="1284"/>
      <c r="O4" s="1284"/>
      <c r="P4" s="1284"/>
      <c r="Q4" s="1284"/>
      <c r="R4" s="1284"/>
      <c r="S4" s="1284"/>
      <c r="T4" s="1284"/>
      <c r="U4" s="1284"/>
      <c r="V4" s="1284"/>
      <c r="W4" s="1284"/>
      <c r="X4" s="1284"/>
      <c r="Y4" s="1284"/>
      <c r="Z4" s="1284"/>
      <c r="AA4" s="1284"/>
      <c r="AB4" s="1284"/>
      <c r="AC4" s="1284"/>
      <c r="AD4" s="1284"/>
      <c r="AE4" s="1284"/>
      <c r="AF4" s="1284"/>
      <c r="AG4" s="1284"/>
      <c r="AH4" s="1284"/>
      <c r="AI4" s="1284"/>
      <c r="AJ4" s="1284"/>
      <c r="AK4" s="1284"/>
      <c r="AL4" s="1284"/>
      <c r="AM4" s="1284"/>
      <c r="AN4" s="1284"/>
      <c r="AO4" s="1284"/>
      <c r="AP4" s="1284"/>
      <c r="AQ4" s="1284"/>
      <c r="AR4" s="1284"/>
      <c r="AS4" s="1284"/>
      <c r="AT4" s="1284"/>
      <c r="AU4" s="1284"/>
      <c r="AV4" s="1284"/>
      <c r="AW4" s="1284"/>
      <c r="AX4" s="1284"/>
      <c r="AY4" s="1284"/>
      <c r="AZ4" s="1284"/>
      <c r="BA4" s="1284"/>
      <c r="BB4" s="1284"/>
      <c r="BC4" s="1284"/>
      <c r="BD4" s="1284"/>
      <c r="BE4" s="1284"/>
      <c r="BF4" s="1284"/>
      <c r="BG4" s="1284"/>
      <c r="BH4" s="1284"/>
      <c r="BI4" s="1284"/>
      <c r="BJ4" s="1284"/>
      <c r="BK4" s="1284"/>
      <c r="BL4" s="1284"/>
      <c r="BM4" s="1284"/>
      <c r="BN4" s="1284"/>
      <c r="BO4" s="1284"/>
      <c r="BP4" s="1284"/>
      <c r="BQ4" s="1284"/>
      <c r="BR4" s="1284"/>
      <c r="BS4" s="1284"/>
      <c r="BT4" s="1284"/>
      <c r="BU4" s="1284"/>
      <c r="BV4" s="1284"/>
      <c r="BW4" s="1284"/>
      <c r="BX4" s="1284"/>
      <c r="BY4" s="1284"/>
      <c r="BZ4" s="1284"/>
      <c r="CA4" s="1284"/>
      <c r="CB4" s="1284"/>
      <c r="CC4" s="1284"/>
      <c r="CD4" s="1284"/>
      <c r="CE4" s="1284"/>
      <c r="CF4" s="1284"/>
      <c r="CG4" s="1284"/>
      <c r="CH4" s="1284"/>
      <c r="CI4" s="1284"/>
      <c r="CJ4" s="1284"/>
      <c r="CK4" s="1284"/>
      <c r="CL4" s="1284"/>
      <c r="CM4" s="1284"/>
      <c r="CN4" s="1284"/>
      <c r="CO4" s="1284"/>
      <c r="CP4" s="1284"/>
      <c r="CQ4" s="1284"/>
      <c r="CR4" s="1284"/>
      <c r="CS4" s="1284"/>
      <c r="CT4" s="1284"/>
      <c r="CU4" s="1284"/>
      <c r="CV4" s="1284"/>
      <c r="CW4" s="1284"/>
      <c r="CX4" s="1284"/>
      <c r="CY4" s="1284"/>
      <c r="CZ4" s="1284"/>
      <c r="DA4" s="1284"/>
      <c r="DB4" s="1284"/>
      <c r="DC4" s="1284"/>
      <c r="DD4" s="1284"/>
      <c r="DE4" s="1284"/>
    </row>
    <row r="5" spans="1:109" s="259" customFormat="1" ht="13.5" x14ac:dyDescent="0.15">
      <c r="A5" s="1284"/>
      <c r="B5" s="1284"/>
      <c r="C5" s="1284"/>
      <c r="D5" s="1284"/>
      <c r="E5" s="1284"/>
      <c r="F5" s="1284"/>
      <c r="G5" s="1284"/>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284"/>
      <c r="AK5" s="1284"/>
      <c r="AL5" s="1284"/>
      <c r="AM5" s="1284"/>
      <c r="AN5" s="1284"/>
      <c r="AO5" s="1284"/>
      <c r="AP5" s="1284"/>
      <c r="AQ5" s="1284"/>
      <c r="AR5" s="1284"/>
      <c r="AS5" s="1284"/>
      <c r="AT5" s="1284"/>
      <c r="AU5" s="1284"/>
      <c r="AV5" s="1284"/>
      <c r="AW5" s="1284"/>
      <c r="AX5" s="1284"/>
      <c r="AY5" s="1284"/>
      <c r="AZ5" s="1284"/>
      <c r="BA5" s="1284"/>
      <c r="BB5" s="1284"/>
      <c r="BC5" s="1284"/>
      <c r="BD5" s="1284"/>
      <c r="BE5" s="1284"/>
      <c r="BF5" s="1284"/>
      <c r="BG5" s="1284"/>
      <c r="BH5" s="1284"/>
      <c r="BI5" s="1284"/>
      <c r="BJ5" s="1284"/>
      <c r="BK5" s="1284"/>
      <c r="BL5" s="1284"/>
      <c r="BM5" s="1284"/>
      <c r="BN5" s="1284"/>
      <c r="BO5" s="1284"/>
      <c r="BP5" s="1284"/>
      <c r="BQ5" s="1284"/>
      <c r="BR5" s="1284"/>
      <c r="BS5" s="1284"/>
      <c r="BT5" s="1284"/>
      <c r="BU5" s="1284"/>
      <c r="BV5" s="1284"/>
      <c r="BW5" s="1284"/>
      <c r="BX5" s="1284"/>
      <c r="BY5" s="1284"/>
      <c r="BZ5" s="1284"/>
      <c r="CA5" s="1284"/>
      <c r="CB5" s="1284"/>
      <c r="CC5" s="1284"/>
      <c r="CD5" s="1284"/>
      <c r="CE5" s="1284"/>
      <c r="CF5" s="1284"/>
      <c r="CG5" s="1284"/>
      <c r="CH5" s="1284"/>
      <c r="CI5" s="1284"/>
      <c r="CJ5" s="1284"/>
      <c r="CK5" s="1284"/>
      <c r="CL5" s="1284"/>
      <c r="CM5" s="1284"/>
      <c r="CN5" s="1284"/>
      <c r="CO5" s="1284"/>
      <c r="CP5" s="1284"/>
      <c r="CQ5" s="1284"/>
      <c r="CR5" s="1284"/>
      <c r="CS5" s="1284"/>
      <c r="CT5" s="1284"/>
      <c r="CU5" s="1284"/>
      <c r="CV5" s="1284"/>
      <c r="CW5" s="1284"/>
      <c r="CX5" s="1284"/>
      <c r="CY5" s="1284"/>
      <c r="CZ5" s="1284"/>
      <c r="DA5" s="1284"/>
      <c r="DB5" s="1284"/>
      <c r="DC5" s="1284"/>
      <c r="DD5" s="1284"/>
      <c r="DE5" s="1284"/>
    </row>
    <row r="6" spans="1:109" s="259" customFormat="1" ht="13.5" x14ac:dyDescent="0.15">
      <c r="A6" s="1284"/>
      <c r="B6" s="1284"/>
      <c r="C6" s="1284"/>
      <c r="D6" s="1284"/>
      <c r="E6" s="1284"/>
      <c r="F6" s="1284"/>
      <c r="G6" s="1284"/>
      <c r="H6" s="1284"/>
      <c r="I6" s="1284"/>
      <c r="J6" s="1284"/>
      <c r="K6" s="1284"/>
      <c r="L6" s="1284"/>
      <c r="M6" s="1284"/>
      <c r="N6" s="1284"/>
      <c r="O6" s="1284"/>
      <c r="P6" s="1284"/>
      <c r="Q6" s="1284"/>
      <c r="R6" s="1284"/>
      <c r="S6" s="1284"/>
      <c r="T6" s="1284"/>
      <c r="U6" s="1284"/>
      <c r="V6" s="1284"/>
      <c r="W6" s="1284"/>
      <c r="X6" s="1284"/>
      <c r="Y6" s="1284"/>
      <c r="Z6" s="1284"/>
      <c r="AA6" s="1284"/>
      <c r="AB6" s="1284"/>
      <c r="AC6" s="1284"/>
      <c r="AD6" s="1284"/>
      <c r="AE6" s="1284"/>
      <c r="AF6" s="1284"/>
      <c r="AG6" s="1284"/>
      <c r="AH6" s="1284"/>
      <c r="AI6" s="1284"/>
      <c r="AJ6" s="1284"/>
      <c r="AK6" s="1284"/>
      <c r="AL6" s="1284"/>
      <c r="AM6" s="1284"/>
      <c r="AN6" s="1284"/>
      <c r="AO6" s="1284"/>
      <c r="AP6" s="1284"/>
      <c r="AQ6" s="1284"/>
      <c r="AR6" s="1284"/>
      <c r="AS6" s="1284"/>
      <c r="AT6" s="1284"/>
      <c r="AU6" s="1284"/>
      <c r="AV6" s="1284"/>
      <c r="AW6" s="1284"/>
      <c r="AX6" s="1284"/>
      <c r="AY6" s="1284"/>
      <c r="AZ6" s="1284"/>
      <c r="BA6" s="1284"/>
      <c r="BB6" s="1284"/>
      <c r="BC6" s="1284"/>
      <c r="BD6" s="1284"/>
      <c r="BE6" s="1284"/>
      <c r="BF6" s="1284"/>
      <c r="BG6" s="1284"/>
      <c r="BH6" s="1284"/>
      <c r="BI6" s="1284"/>
      <c r="BJ6" s="1284"/>
      <c r="BK6" s="1284"/>
      <c r="BL6" s="1284"/>
      <c r="BM6" s="1284"/>
      <c r="BN6" s="1284"/>
      <c r="BO6" s="1284"/>
      <c r="BP6" s="1284"/>
      <c r="BQ6" s="1284"/>
      <c r="BR6" s="1284"/>
      <c r="BS6" s="1284"/>
      <c r="BT6" s="1284"/>
      <c r="BU6" s="1284"/>
      <c r="BV6" s="1284"/>
      <c r="BW6" s="1284"/>
      <c r="BX6" s="1284"/>
      <c r="BY6" s="1284"/>
      <c r="BZ6" s="1284"/>
      <c r="CA6" s="1284"/>
      <c r="CB6" s="1284"/>
      <c r="CC6" s="1284"/>
      <c r="CD6" s="1284"/>
      <c r="CE6" s="1284"/>
      <c r="CF6" s="1284"/>
      <c r="CG6" s="1284"/>
      <c r="CH6" s="1284"/>
      <c r="CI6" s="1284"/>
      <c r="CJ6" s="1284"/>
      <c r="CK6" s="1284"/>
      <c r="CL6" s="1284"/>
      <c r="CM6" s="1284"/>
      <c r="CN6" s="1284"/>
      <c r="CO6" s="1284"/>
      <c r="CP6" s="1284"/>
      <c r="CQ6" s="1284"/>
      <c r="CR6" s="1284"/>
      <c r="CS6" s="1284"/>
      <c r="CT6" s="1284"/>
      <c r="CU6" s="1284"/>
      <c r="CV6" s="1284"/>
      <c r="CW6" s="1284"/>
      <c r="CX6" s="1284"/>
      <c r="CY6" s="1284"/>
      <c r="CZ6" s="1284"/>
      <c r="DA6" s="1284"/>
      <c r="DB6" s="1284"/>
      <c r="DC6" s="1284"/>
      <c r="DD6" s="1284"/>
      <c r="DE6" s="1284"/>
    </row>
    <row r="7" spans="1:109" s="259" customFormat="1" ht="13.5" x14ac:dyDescent="0.15">
      <c r="A7" s="1284"/>
      <c r="B7" s="1284"/>
      <c r="C7" s="1284"/>
      <c r="D7" s="1284"/>
      <c r="E7" s="1284"/>
      <c r="F7" s="1284"/>
      <c r="G7" s="1284"/>
      <c r="H7" s="1284"/>
      <c r="I7" s="1284"/>
      <c r="J7" s="1284"/>
      <c r="K7" s="1284"/>
      <c r="L7" s="1284"/>
      <c r="M7" s="1284"/>
      <c r="N7" s="1284"/>
      <c r="O7" s="1284"/>
      <c r="P7" s="1284"/>
      <c r="Q7" s="1284"/>
      <c r="R7" s="1284"/>
      <c r="S7" s="1284"/>
      <c r="T7" s="1284"/>
      <c r="U7" s="1284"/>
      <c r="V7" s="1284"/>
      <c r="W7" s="1284"/>
      <c r="X7" s="1284"/>
      <c r="Y7" s="1284"/>
      <c r="Z7" s="1284"/>
      <c r="AA7" s="1284"/>
      <c r="AB7" s="1284"/>
      <c r="AC7" s="1284"/>
      <c r="AD7" s="1284"/>
      <c r="AE7" s="1284"/>
      <c r="AF7" s="1284"/>
      <c r="AG7" s="1284"/>
      <c r="AH7" s="1284"/>
      <c r="AI7" s="1284"/>
      <c r="AJ7" s="1284"/>
      <c r="AK7" s="1284"/>
      <c r="AL7" s="1284"/>
      <c r="AM7" s="1284"/>
      <c r="AN7" s="1284"/>
      <c r="AO7" s="1284"/>
      <c r="AP7" s="1284"/>
      <c r="AQ7" s="1284"/>
      <c r="AR7" s="1284"/>
      <c r="AS7" s="1284"/>
      <c r="AT7" s="1284"/>
      <c r="AU7" s="1284"/>
      <c r="AV7" s="1284"/>
      <c r="AW7" s="1284"/>
      <c r="AX7" s="1284"/>
      <c r="AY7" s="1284"/>
      <c r="AZ7" s="1284"/>
      <c r="BA7" s="1284"/>
      <c r="BB7" s="1284"/>
      <c r="BC7" s="1284"/>
      <c r="BD7" s="1284"/>
      <c r="BE7" s="1284"/>
      <c r="BF7" s="1284"/>
      <c r="BG7" s="1284"/>
      <c r="BH7" s="1284"/>
      <c r="BI7" s="1284"/>
      <c r="BJ7" s="1284"/>
      <c r="BK7" s="1284"/>
      <c r="BL7" s="1284"/>
      <c r="BM7" s="1284"/>
      <c r="BN7" s="1284"/>
      <c r="BO7" s="1284"/>
      <c r="BP7" s="1284"/>
      <c r="BQ7" s="1284"/>
      <c r="BR7" s="1284"/>
      <c r="BS7" s="1284"/>
      <c r="BT7" s="1284"/>
      <c r="BU7" s="1284"/>
      <c r="BV7" s="1284"/>
      <c r="BW7" s="1284"/>
      <c r="BX7" s="1284"/>
      <c r="BY7" s="1284"/>
      <c r="BZ7" s="1284"/>
      <c r="CA7" s="1284"/>
      <c r="CB7" s="1284"/>
      <c r="CC7" s="1284"/>
      <c r="CD7" s="1284"/>
      <c r="CE7" s="1284"/>
      <c r="CF7" s="1284"/>
      <c r="CG7" s="1284"/>
      <c r="CH7" s="1284"/>
      <c r="CI7" s="1284"/>
      <c r="CJ7" s="1284"/>
      <c r="CK7" s="1284"/>
      <c r="CL7" s="1284"/>
      <c r="CM7" s="1284"/>
      <c r="CN7" s="1284"/>
      <c r="CO7" s="1284"/>
      <c r="CP7" s="1284"/>
      <c r="CQ7" s="1284"/>
      <c r="CR7" s="1284"/>
      <c r="CS7" s="1284"/>
      <c r="CT7" s="1284"/>
      <c r="CU7" s="1284"/>
      <c r="CV7" s="1284"/>
      <c r="CW7" s="1284"/>
      <c r="CX7" s="1284"/>
      <c r="CY7" s="1284"/>
      <c r="CZ7" s="1284"/>
      <c r="DA7" s="1284"/>
      <c r="DB7" s="1284"/>
      <c r="DC7" s="1284"/>
      <c r="DD7" s="1284"/>
      <c r="DE7" s="1284"/>
    </row>
    <row r="8" spans="1:109" s="259" customFormat="1" ht="13.5" x14ac:dyDescent="0.15">
      <c r="A8" s="1284"/>
      <c r="B8" s="1284"/>
      <c r="C8" s="1284"/>
      <c r="D8" s="1284"/>
      <c r="E8" s="1284"/>
      <c r="F8" s="1284"/>
      <c r="G8" s="1284"/>
      <c r="H8" s="1284"/>
      <c r="I8" s="1284"/>
      <c r="J8" s="1284"/>
      <c r="K8" s="1284"/>
      <c r="L8" s="1284"/>
      <c r="M8" s="1284"/>
      <c r="N8" s="1284"/>
      <c r="O8" s="1284"/>
      <c r="P8" s="1284"/>
      <c r="Q8" s="1284"/>
      <c r="R8" s="1284"/>
      <c r="S8" s="1284"/>
      <c r="T8" s="1284"/>
      <c r="U8" s="1284"/>
      <c r="V8" s="1284"/>
      <c r="W8" s="1284"/>
      <c r="X8" s="1284"/>
      <c r="Y8" s="1284"/>
      <c r="Z8" s="1284"/>
      <c r="AA8" s="1284"/>
      <c r="AB8" s="1284"/>
      <c r="AC8" s="1284"/>
      <c r="AD8" s="1284"/>
      <c r="AE8" s="1284"/>
      <c r="AF8" s="1284"/>
      <c r="AG8" s="1284"/>
      <c r="AH8" s="1284"/>
      <c r="AI8" s="1284"/>
      <c r="AJ8" s="1284"/>
      <c r="AK8" s="1284"/>
      <c r="AL8" s="1284"/>
      <c r="AM8" s="1284"/>
      <c r="AN8" s="1284"/>
      <c r="AO8" s="1284"/>
      <c r="AP8" s="1284"/>
      <c r="AQ8" s="1284"/>
      <c r="AR8" s="1284"/>
      <c r="AS8" s="1284"/>
      <c r="AT8" s="1284"/>
      <c r="AU8" s="1284"/>
      <c r="AV8" s="1284"/>
      <c r="AW8" s="1284"/>
      <c r="AX8" s="1284"/>
      <c r="AY8" s="1284"/>
      <c r="AZ8" s="1284"/>
      <c r="BA8" s="1284"/>
      <c r="BB8" s="1284"/>
      <c r="BC8" s="1284"/>
      <c r="BD8" s="1284"/>
      <c r="BE8" s="1284"/>
      <c r="BF8" s="1284"/>
      <c r="BG8" s="1284"/>
      <c r="BH8" s="1284"/>
      <c r="BI8" s="1284"/>
      <c r="BJ8" s="1284"/>
      <c r="BK8" s="1284"/>
      <c r="BL8" s="1284"/>
      <c r="BM8" s="1284"/>
      <c r="BN8" s="1284"/>
      <c r="BO8" s="1284"/>
      <c r="BP8" s="1284"/>
      <c r="BQ8" s="1284"/>
      <c r="BR8" s="1284"/>
      <c r="BS8" s="1284"/>
      <c r="BT8" s="1284"/>
      <c r="BU8" s="1284"/>
      <c r="BV8" s="1284"/>
      <c r="BW8" s="1284"/>
      <c r="BX8" s="1284"/>
      <c r="BY8" s="1284"/>
      <c r="BZ8" s="1284"/>
      <c r="CA8" s="1284"/>
      <c r="CB8" s="1284"/>
      <c r="CC8" s="1284"/>
      <c r="CD8" s="1284"/>
      <c r="CE8" s="1284"/>
      <c r="CF8" s="1284"/>
      <c r="CG8" s="1284"/>
      <c r="CH8" s="1284"/>
      <c r="CI8" s="1284"/>
      <c r="CJ8" s="1284"/>
      <c r="CK8" s="1284"/>
      <c r="CL8" s="1284"/>
      <c r="CM8" s="1284"/>
      <c r="CN8" s="1284"/>
      <c r="CO8" s="1284"/>
      <c r="CP8" s="1284"/>
      <c r="CQ8" s="1284"/>
      <c r="CR8" s="1284"/>
      <c r="CS8" s="1284"/>
      <c r="CT8" s="1284"/>
      <c r="CU8" s="1284"/>
      <c r="CV8" s="1284"/>
      <c r="CW8" s="1284"/>
      <c r="CX8" s="1284"/>
      <c r="CY8" s="1284"/>
      <c r="CZ8" s="1284"/>
      <c r="DA8" s="1284"/>
      <c r="DB8" s="1284"/>
      <c r="DC8" s="1284"/>
      <c r="DD8" s="1284"/>
      <c r="DE8" s="1284"/>
    </row>
    <row r="9" spans="1:109" s="259" customFormat="1" ht="13.5" x14ac:dyDescent="0.15">
      <c r="A9" s="1284"/>
      <c r="B9" s="1284"/>
      <c r="C9" s="1284"/>
      <c r="D9" s="1284"/>
      <c r="E9" s="1284"/>
      <c r="F9" s="1284"/>
      <c r="G9" s="1284"/>
      <c r="H9" s="1284"/>
      <c r="I9" s="1284"/>
      <c r="J9" s="1284"/>
      <c r="K9" s="1284"/>
      <c r="L9" s="1284"/>
      <c r="M9" s="1284"/>
      <c r="N9" s="1284"/>
      <c r="O9" s="1284"/>
      <c r="P9" s="1284"/>
      <c r="Q9" s="1284"/>
      <c r="R9" s="1284"/>
      <c r="S9" s="1284"/>
      <c r="T9" s="1284"/>
      <c r="U9" s="1284"/>
      <c r="V9" s="1284"/>
      <c r="W9" s="1284"/>
      <c r="X9" s="1284"/>
      <c r="Y9" s="1284"/>
      <c r="Z9" s="1284"/>
      <c r="AA9" s="1284"/>
      <c r="AB9" s="1284"/>
      <c r="AC9" s="1284"/>
      <c r="AD9" s="1284"/>
      <c r="AE9" s="1284"/>
      <c r="AF9" s="1284"/>
      <c r="AG9" s="1284"/>
      <c r="AH9" s="1284"/>
      <c r="AI9" s="1284"/>
      <c r="AJ9" s="1284"/>
      <c r="AK9" s="1284"/>
      <c r="AL9" s="1284"/>
      <c r="AM9" s="1284"/>
      <c r="AN9" s="1284"/>
      <c r="AO9" s="1284"/>
      <c r="AP9" s="1284"/>
      <c r="AQ9" s="1284"/>
      <c r="AR9" s="1284"/>
      <c r="AS9" s="1284"/>
      <c r="AT9" s="1284"/>
      <c r="AU9" s="1284"/>
      <c r="AV9" s="1284"/>
      <c r="AW9" s="1284"/>
      <c r="AX9" s="1284"/>
      <c r="AY9" s="1284"/>
      <c r="AZ9" s="1284"/>
      <c r="BA9" s="1284"/>
      <c r="BB9" s="1284"/>
      <c r="BC9" s="1284"/>
      <c r="BD9" s="1284"/>
      <c r="BE9" s="1284"/>
      <c r="BF9" s="1284"/>
      <c r="BG9" s="1284"/>
      <c r="BH9" s="1284"/>
      <c r="BI9" s="1284"/>
      <c r="BJ9" s="1284"/>
      <c r="BK9" s="1284"/>
      <c r="BL9" s="1284"/>
      <c r="BM9" s="1284"/>
      <c r="BN9" s="1284"/>
      <c r="BO9" s="1284"/>
      <c r="BP9" s="1284"/>
      <c r="BQ9" s="1284"/>
      <c r="BR9" s="1284"/>
      <c r="BS9" s="1284"/>
      <c r="BT9" s="1284"/>
      <c r="BU9" s="1284"/>
      <c r="BV9" s="1284"/>
      <c r="BW9" s="1284"/>
      <c r="BX9" s="1284"/>
      <c r="BY9" s="1284"/>
      <c r="BZ9" s="1284"/>
      <c r="CA9" s="1284"/>
      <c r="CB9" s="1284"/>
      <c r="CC9" s="1284"/>
      <c r="CD9" s="1284"/>
      <c r="CE9" s="1284"/>
      <c r="CF9" s="1284"/>
      <c r="CG9" s="1284"/>
      <c r="CH9" s="1284"/>
      <c r="CI9" s="1284"/>
      <c r="CJ9" s="1284"/>
      <c r="CK9" s="1284"/>
      <c r="CL9" s="1284"/>
      <c r="CM9" s="1284"/>
      <c r="CN9" s="1284"/>
      <c r="CO9" s="1284"/>
      <c r="CP9" s="1284"/>
      <c r="CQ9" s="1284"/>
      <c r="CR9" s="1284"/>
      <c r="CS9" s="1284"/>
      <c r="CT9" s="1284"/>
      <c r="CU9" s="1284"/>
      <c r="CV9" s="1284"/>
      <c r="CW9" s="1284"/>
      <c r="CX9" s="1284"/>
      <c r="CY9" s="1284"/>
      <c r="CZ9" s="1284"/>
      <c r="DA9" s="1284"/>
      <c r="DB9" s="1284"/>
      <c r="DC9" s="1284"/>
      <c r="DD9" s="1284"/>
      <c r="DE9" s="1284"/>
    </row>
    <row r="10" spans="1:109" s="259" customFormat="1" ht="13.5" x14ac:dyDescent="0.15">
      <c r="A10" s="1284"/>
      <c r="B10" s="1284"/>
      <c r="C10" s="1284"/>
      <c r="D10" s="1284"/>
      <c r="E10" s="1284"/>
      <c r="F10" s="1284"/>
      <c r="G10" s="1284"/>
      <c r="H10" s="1284"/>
      <c r="I10" s="1284"/>
      <c r="J10" s="1284"/>
      <c r="K10" s="1284"/>
      <c r="L10" s="1284"/>
      <c r="M10" s="1284"/>
      <c r="N10" s="1284"/>
      <c r="O10" s="1284"/>
      <c r="P10" s="1284"/>
      <c r="Q10" s="1284"/>
      <c r="R10" s="1284"/>
      <c r="S10" s="1284"/>
      <c r="T10" s="1284"/>
      <c r="U10" s="1284"/>
      <c r="V10" s="1284"/>
      <c r="W10" s="1284"/>
      <c r="X10" s="1284"/>
      <c r="Y10" s="1284"/>
      <c r="Z10" s="1284"/>
      <c r="AA10" s="1284"/>
      <c r="AB10" s="1284"/>
      <c r="AC10" s="1284"/>
      <c r="AD10" s="1284"/>
      <c r="AE10" s="1284"/>
      <c r="AF10" s="1284"/>
      <c r="AG10" s="1284"/>
      <c r="AH10" s="1284"/>
      <c r="AI10" s="1284"/>
      <c r="AJ10" s="1284"/>
      <c r="AK10" s="1284"/>
      <c r="AL10" s="1284"/>
      <c r="AM10" s="1284"/>
      <c r="AN10" s="1284"/>
      <c r="AO10" s="1284"/>
      <c r="AP10" s="1284"/>
      <c r="AQ10" s="1284"/>
      <c r="AR10" s="1284"/>
      <c r="AS10" s="1284"/>
      <c r="AT10" s="1284"/>
      <c r="AU10" s="1284"/>
      <c r="AV10" s="1284"/>
      <c r="AW10" s="1284"/>
      <c r="AX10" s="1284"/>
      <c r="AY10" s="1284"/>
      <c r="AZ10" s="1284"/>
      <c r="BA10" s="1284"/>
      <c r="BB10" s="1284"/>
      <c r="BC10" s="1284"/>
      <c r="BD10" s="1284"/>
      <c r="BE10" s="1284"/>
      <c r="BF10" s="1284"/>
      <c r="BG10" s="1284"/>
      <c r="BH10" s="1284"/>
      <c r="BI10" s="1284"/>
      <c r="BJ10" s="1284"/>
      <c r="BK10" s="1284"/>
      <c r="BL10" s="1284"/>
      <c r="BM10" s="1284"/>
      <c r="BN10" s="1284"/>
      <c r="BO10" s="1284"/>
      <c r="BP10" s="1284"/>
      <c r="BQ10" s="1284"/>
      <c r="BR10" s="1284"/>
      <c r="BS10" s="1284"/>
      <c r="BT10" s="1284"/>
      <c r="BU10" s="1284"/>
      <c r="BV10" s="1284"/>
      <c r="BW10" s="1284"/>
      <c r="BX10" s="1284"/>
      <c r="BY10" s="1284"/>
      <c r="BZ10" s="1284"/>
      <c r="CA10" s="1284"/>
      <c r="CB10" s="1284"/>
      <c r="CC10" s="1284"/>
      <c r="CD10" s="1284"/>
      <c r="CE10" s="1284"/>
      <c r="CF10" s="1284"/>
      <c r="CG10" s="1284"/>
      <c r="CH10" s="1284"/>
      <c r="CI10" s="1284"/>
      <c r="CJ10" s="1284"/>
      <c r="CK10" s="1284"/>
      <c r="CL10" s="1284"/>
      <c r="CM10" s="1284"/>
      <c r="CN10" s="1284"/>
      <c r="CO10" s="1284"/>
      <c r="CP10" s="1284"/>
      <c r="CQ10" s="1284"/>
      <c r="CR10" s="1284"/>
      <c r="CS10" s="1284"/>
      <c r="CT10" s="1284"/>
      <c r="CU10" s="1284"/>
      <c r="CV10" s="1284"/>
      <c r="CW10" s="1284"/>
      <c r="CX10" s="1284"/>
      <c r="CY10" s="1284"/>
      <c r="CZ10" s="1284"/>
      <c r="DA10" s="1284"/>
      <c r="DB10" s="1284"/>
      <c r="DC10" s="1284"/>
      <c r="DD10" s="1284"/>
      <c r="DE10" s="1284"/>
    </row>
    <row r="11" spans="1:109" s="259" customFormat="1" ht="13.5" x14ac:dyDescent="0.15">
      <c r="A11" s="1284"/>
      <c r="B11" s="1284"/>
      <c r="C11" s="1284"/>
      <c r="D11" s="1284"/>
      <c r="E11" s="1284"/>
      <c r="F11" s="1284"/>
      <c r="G11" s="1284"/>
      <c r="H11" s="1284"/>
      <c r="I11" s="1284"/>
      <c r="J11" s="1284"/>
      <c r="K11" s="1284"/>
      <c r="L11" s="1284"/>
      <c r="M11" s="1284"/>
      <c r="N11" s="1284"/>
      <c r="O11" s="1284"/>
      <c r="P11" s="1284"/>
      <c r="Q11" s="1284"/>
      <c r="R11" s="1284"/>
      <c r="S11" s="1284"/>
      <c r="T11" s="1284"/>
      <c r="U11" s="1284"/>
      <c r="V11" s="1284"/>
      <c r="W11" s="1284"/>
      <c r="X11" s="1284"/>
      <c r="Y11" s="1284"/>
      <c r="Z11" s="1284"/>
      <c r="AA11" s="1284"/>
      <c r="AB11" s="1284"/>
      <c r="AC11" s="1284"/>
      <c r="AD11" s="1284"/>
      <c r="AE11" s="1284"/>
      <c r="AF11" s="1284"/>
      <c r="AG11" s="1284"/>
      <c r="AH11" s="1284"/>
      <c r="AI11" s="1284"/>
      <c r="AJ11" s="1284"/>
      <c r="AK11" s="1284"/>
      <c r="AL11" s="1284"/>
      <c r="AM11" s="1284"/>
      <c r="AN11" s="1284"/>
      <c r="AO11" s="1284"/>
      <c r="AP11" s="1284"/>
      <c r="AQ11" s="1284"/>
      <c r="AR11" s="1284"/>
      <c r="AS11" s="1284"/>
      <c r="AT11" s="1284"/>
      <c r="AU11" s="1284"/>
      <c r="AV11" s="1284"/>
      <c r="AW11" s="1284"/>
      <c r="AX11" s="1284"/>
      <c r="AY11" s="1284"/>
      <c r="AZ11" s="1284"/>
      <c r="BA11" s="1284"/>
      <c r="BB11" s="1284"/>
      <c r="BC11" s="1284"/>
      <c r="BD11" s="1284"/>
      <c r="BE11" s="1284"/>
      <c r="BF11" s="1284"/>
      <c r="BG11" s="1284"/>
      <c r="BH11" s="1284"/>
      <c r="BI11" s="1284"/>
      <c r="BJ11" s="1284"/>
      <c r="BK11" s="1284"/>
      <c r="BL11" s="1284"/>
      <c r="BM11" s="1284"/>
      <c r="BN11" s="1284"/>
      <c r="BO11" s="1284"/>
      <c r="BP11" s="1284"/>
      <c r="BQ11" s="1284"/>
      <c r="BR11" s="1284"/>
      <c r="BS11" s="1284"/>
      <c r="BT11" s="1284"/>
      <c r="BU11" s="1284"/>
      <c r="BV11" s="1284"/>
      <c r="BW11" s="1284"/>
      <c r="BX11" s="1284"/>
      <c r="BY11" s="1284"/>
      <c r="BZ11" s="1284"/>
      <c r="CA11" s="1284"/>
      <c r="CB11" s="1284"/>
      <c r="CC11" s="1284"/>
      <c r="CD11" s="1284"/>
      <c r="CE11" s="1284"/>
      <c r="CF11" s="1284"/>
      <c r="CG11" s="1284"/>
      <c r="CH11" s="1284"/>
      <c r="CI11" s="1284"/>
      <c r="CJ11" s="1284"/>
      <c r="CK11" s="1284"/>
      <c r="CL11" s="1284"/>
      <c r="CM11" s="1284"/>
      <c r="CN11" s="1284"/>
      <c r="CO11" s="1284"/>
      <c r="CP11" s="1284"/>
      <c r="CQ11" s="1284"/>
      <c r="CR11" s="1284"/>
      <c r="CS11" s="1284"/>
      <c r="CT11" s="1284"/>
      <c r="CU11" s="1284"/>
      <c r="CV11" s="1284"/>
      <c r="CW11" s="1284"/>
      <c r="CX11" s="1284"/>
      <c r="CY11" s="1284"/>
      <c r="CZ11" s="1284"/>
      <c r="DA11" s="1284"/>
      <c r="DB11" s="1284"/>
      <c r="DC11" s="1284"/>
      <c r="DD11" s="1284"/>
      <c r="DE11" s="1284"/>
    </row>
    <row r="12" spans="1:109" s="259" customFormat="1" ht="13.5" x14ac:dyDescent="0.15">
      <c r="A12" s="1284"/>
      <c r="B12" s="1284"/>
      <c r="C12" s="1284"/>
      <c r="D12" s="1284"/>
      <c r="E12" s="1284"/>
      <c r="F12" s="1284"/>
      <c r="G12" s="1284"/>
      <c r="H12" s="1284"/>
      <c r="I12" s="1284"/>
      <c r="J12" s="1284"/>
      <c r="K12" s="1284"/>
      <c r="L12" s="1284"/>
      <c r="M12" s="1284"/>
      <c r="N12" s="1284"/>
      <c r="O12" s="1284"/>
      <c r="P12" s="1284"/>
      <c r="Q12" s="1284"/>
      <c r="R12" s="1284"/>
      <c r="S12" s="1284"/>
      <c r="T12" s="1284"/>
      <c r="U12" s="1284"/>
      <c r="V12" s="1284"/>
      <c r="W12" s="1284"/>
      <c r="X12" s="1284"/>
      <c r="Y12" s="1284"/>
      <c r="Z12" s="1284"/>
      <c r="AA12" s="1284"/>
      <c r="AB12" s="1284"/>
      <c r="AC12" s="1284"/>
      <c r="AD12" s="1284"/>
      <c r="AE12" s="1284"/>
      <c r="AF12" s="1284"/>
      <c r="AG12" s="1284"/>
      <c r="AH12" s="1284"/>
      <c r="AI12" s="1284"/>
      <c r="AJ12" s="1284"/>
      <c r="AK12" s="1284"/>
      <c r="AL12" s="1284"/>
      <c r="AM12" s="1284"/>
      <c r="AN12" s="1284"/>
      <c r="AO12" s="1284"/>
      <c r="AP12" s="1284"/>
      <c r="AQ12" s="1284"/>
      <c r="AR12" s="1284"/>
      <c r="AS12" s="1284"/>
      <c r="AT12" s="1284"/>
      <c r="AU12" s="1284"/>
      <c r="AV12" s="1284"/>
      <c r="AW12" s="1284"/>
      <c r="AX12" s="1284"/>
      <c r="AY12" s="1284"/>
      <c r="AZ12" s="1284"/>
      <c r="BA12" s="1284"/>
      <c r="BB12" s="1284"/>
      <c r="BC12" s="1284"/>
      <c r="BD12" s="1284"/>
      <c r="BE12" s="1284"/>
      <c r="BF12" s="1284"/>
      <c r="BG12" s="1284"/>
      <c r="BH12" s="1284"/>
      <c r="BI12" s="1284"/>
      <c r="BJ12" s="1284"/>
      <c r="BK12" s="1284"/>
      <c r="BL12" s="1284"/>
      <c r="BM12" s="1284"/>
      <c r="BN12" s="1284"/>
      <c r="BO12" s="1284"/>
      <c r="BP12" s="1284"/>
      <c r="BQ12" s="1284"/>
      <c r="BR12" s="1284"/>
      <c r="BS12" s="1284"/>
      <c r="BT12" s="1284"/>
      <c r="BU12" s="1284"/>
      <c r="BV12" s="1284"/>
      <c r="BW12" s="1284"/>
      <c r="BX12" s="1284"/>
      <c r="BY12" s="1284"/>
      <c r="BZ12" s="1284"/>
      <c r="CA12" s="1284"/>
      <c r="CB12" s="1284"/>
      <c r="CC12" s="1284"/>
      <c r="CD12" s="1284"/>
      <c r="CE12" s="1284"/>
      <c r="CF12" s="1284"/>
      <c r="CG12" s="1284"/>
      <c r="CH12" s="1284"/>
      <c r="CI12" s="1284"/>
      <c r="CJ12" s="1284"/>
      <c r="CK12" s="1284"/>
      <c r="CL12" s="1284"/>
      <c r="CM12" s="1284"/>
      <c r="CN12" s="1284"/>
      <c r="CO12" s="1284"/>
      <c r="CP12" s="1284"/>
      <c r="CQ12" s="1284"/>
      <c r="CR12" s="1284"/>
      <c r="CS12" s="1284"/>
      <c r="CT12" s="1284"/>
      <c r="CU12" s="1284"/>
      <c r="CV12" s="1284"/>
      <c r="CW12" s="1284"/>
      <c r="CX12" s="1284"/>
      <c r="CY12" s="1284"/>
      <c r="CZ12" s="1284"/>
      <c r="DA12" s="1284"/>
      <c r="DB12" s="1284"/>
      <c r="DC12" s="1284"/>
      <c r="DD12" s="1284"/>
      <c r="DE12" s="1284"/>
    </row>
    <row r="13" spans="1:109" s="259" customFormat="1" ht="13.5" x14ac:dyDescent="0.15">
      <c r="A13" s="1284"/>
      <c r="B13" s="1284"/>
      <c r="C13" s="1284"/>
      <c r="D13" s="1284"/>
      <c r="E13" s="1284"/>
      <c r="F13" s="1284"/>
      <c r="G13" s="1284"/>
      <c r="H13" s="1284"/>
      <c r="I13" s="1284"/>
      <c r="J13" s="1284"/>
      <c r="K13" s="1284"/>
      <c r="L13" s="1284"/>
      <c r="M13" s="1284"/>
      <c r="N13" s="1284"/>
      <c r="O13" s="1284"/>
      <c r="P13" s="1284"/>
      <c r="Q13" s="1284"/>
      <c r="R13" s="1284"/>
      <c r="S13" s="1284"/>
      <c r="T13" s="1284"/>
      <c r="U13" s="1284"/>
      <c r="V13" s="1284"/>
      <c r="W13" s="1284"/>
      <c r="X13" s="1284"/>
      <c r="Y13" s="1284"/>
      <c r="Z13" s="1284"/>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row>
    <row r="14" spans="1:109" s="259" customFormat="1" ht="13.5" x14ac:dyDescent="0.15">
      <c r="A14" s="1284"/>
      <c r="B14" s="1284"/>
      <c r="C14" s="1284"/>
      <c r="D14" s="1284"/>
      <c r="E14" s="1284"/>
      <c r="F14" s="1284"/>
      <c r="G14" s="1284"/>
      <c r="H14" s="1284"/>
      <c r="I14" s="1284"/>
      <c r="J14" s="1284"/>
      <c r="K14" s="1284"/>
      <c r="L14" s="1284"/>
      <c r="M14" s="1284"/>
      <c r="N14" s="1284"/>
      <c r="O14" s="1284"/>
      <c r="P14" s="1284"/>
      <c r="Q14" s="1284"/>
      <c r="R14" s="1284"/>
      <c r="S14" s="1284"/>
      <c r="T14" s="1284"/>
      <c r="U14" s="1284"/>
      <c r="V14" s="1284"/>
      <c r="W14" s="1284"/>
      <c r="X14" s="1284"/>
      <c r="Y14" s="1284"/>
      <c r="Z14" s="1284"/>
      <c r="AA14" s="1284"/>
      <c r="AB14" s="1284"/>
      <c r="AC14" s="1284"/>
      <c r="AD14" s="1284"/>
      <c r="AE14" s="1284"/>
      <c r="AF14" s="1284"/>
      <c r="AG14" s="1284"/>
      <c r="AH14" s="1284"/>
      <c r="AI14" s="1284"/>
      <c r="AJ14" s="1284"/>
      <c r="AK14" s="1284"/>
      <c r="AL14" s="1284"/>
      <c r="AM14" s="1284"/>
      <c r="AN14" s="1284"/>
      <c r="AO14" s="1284"/>
      <c r="AP14" s="1284"/>
      <c r="AQ14" s="1284"/>
      <c r="AR14" s="1284"/>
      <c r="AS14" s="1284"/>
      <c r="AT14" s="1284"/>
      <c r="AU14" s="1284"/>
      <c r="AV14" s="1284"/>
      <c r="AW14" s="1284"/>
      <c r="AX14" s="1284"/>
      <c r="AY14" s="1284"/>
      <c r="AZ14" s="1284"/>
      <c r="BA14" s="1284"/>
      <c r="BB14" s="1284"/>
      <c r="BC14" s="1284"/>
      <c r="BD14" s="1284"/>
      <c r="BE14" s="1284"/>
      <c r="BF14" s="1284"/>
      <c r="BG14" s="1284"/>
      <c r="BH14" s="1284"/>
      <c r="BI14" s="1284"/>
      <c r="BJ14" s="1284"/>
      <c r="BK14" s="1284"/>
      <c r="BL14" s="1284"/>
      <c r="BM14" s="1284"/>
      <c r="BN14" s="1284"/>
      <c r="BO14" s="1284"/>
      <c r="BP14" s="1284"/>
      <c r="BQ14" s="1284"/>
      <c r="BR14" s="1284"/>
      <c r="BS14" s="1284"/>
      <c r="BT14" s="1284"/>
      <c r="BU14" s="1284"/>
      <c r="BV14" s="1284"/>
      <c r="BW14" s="1284"/>
      <c r="BX14" s="1284"/>
      <c r="BY14" s="1284"/>
      <c r="BZ14" s="1284"/>
      <c r="CA14" s="1284"/>
      <c r="CB14" s="1284"/>
      <c r="CC14" s="1284"/>
      <c r="CD14" s="1284"/>
      <c r="CE14" s="1284"/>
      <c r="CF14" s="1284"/>
      <c r="CG14" s="1284"/>
      <c r="CH14" s="1284"/>
      <c r="CI14" s="1284"/>
      <c r="CJ14" s="1284"/>
      <c r="CK14" s="1284"/>
      <c r="CL14" s="1284"/>
      <c r="CM14" s="1284"/>
      <c r="CN14" s="1284"/>
      <c r="CO14" s="1284"/>
      <c r="CP14" s="1284"/>
      <c r="CQ14" s="1284"/>
      <c r="CR14" s="1284"/>
      <c r="CS14" s="1284"/>
      <c r="CT14" s="1284"/>
      <c r="CU14" s="1284"/>
      <c r="CV14" s="1284"/>
      <c r="CW14" s="1284"/>
      <c r="CX14" s="1284"/>
      <c r="CY14" s="1284"/>
      <c r="CZ14" s="1284"/>
      <c r="DA14" s="1284"/>
      <c r="DB14" s="1284"/>
      <c r="DC14" s="1284"/>
      <c r="DD14" s="1284"/>
      <c r="DE14" s="1284"/>
    </row>
    <row r="15" spans="1:109" s="259" customFormat="1" ht="13.5" x14ac:dyDescent="0.15">
      <c r="A15" s="1220"/>
      <c r="B15" s="1284"/>
      <c r="C15" s="1284"/>
      <c r="D15" s="1284"/>
      <c r="E15" s="1284"/>
      <c r="F15" s="1284"/>
      <c r="G15" s="1284"/>
      <c r="H15" s="1284"/>
      <c r="I15" s="1284"/>
      <c r="J15" s="1284"/>
      <c r="K15" s="1284"/>
      <c r="L15" s="1284"/>
      <c r="M15" s="1284"/>
      <c r="N15" s="1284"/>
      <c r="O15" s="1284"/>
      <c r="P15" s="1284"/>
      <c r="Q15" s="1284"/>
      <c r="R15" s="1284"/>
      <c r="S15" s="1284"/>
      <c r="T15" s="1284"/>
      <c r="U15" s="1284"/>
      <c r="V15" s="1284"/>
      <c r="W15" s="1284"/>
      <c r="X15" s="1284"/>
      <c r="Y15" s="1284"/>
      <c r="Z15" s="1284"/>
      <c r="AA15" s="1284"/>
      <c r="AB15" s="1284"/>
      <c r="AC15" s="1284"/>
      <c r="AD15" s="1284"/>
      <c r="AE15" s="1284"/>
      <c r="AF15" s="1284"/>
      <c r="AG15" s="1284"/>
      <c r="AH15" s="1284"/>
      <c r="AI15" s="1284"/>
      <c r="AJ15" s="1284"/>
      <c r="AK15" s="1284"/>
      <c r="AL15" s="1284"/>
      <c r="AM15" s="1284"/>
      <c r="AN15" s="1284"/>
      <c r="AO15" s="1284"/>
      <c r="AP15" s="1284"/>
      <c r="AQ15" s="1284"/>
      <c r="AR15" s="1284"/>
      <c r="AS15" s="1284"/>
      <c r="AT15" s="1284"/>
      <c r="AU15" s="1284"/>
      <c r="AV15" s="1284"/>
      <c r="AW15" s="1284"/>
      <c r="AX15" s="1284"/>
      <c r="AY15" s="1284"/>
      <c r="AZ15" s="1284"/>
      <c r="BA15" s="1284"/>
      <c r="BB15" s="1284"/>
      <c r="BC15" s="1284"/>
      <c r="BD15" s="1284"/>
      <c r="BE15" s="1284"/>
      <c r="BF15" s="1284"/>
      <c r="BG15" s="1284"/>
      <c r="BH15" s="1284"/>
      <c r="BI15" s="1284"/>
      <c r="BJ15" s="1284"/>
      <c r="BK15" s="1284"/>
      <c r="BL15" s="1284"/>
      <c r="BM15" s="1284"/>
      <c r="BN15" s="1284"/>
      <c r="BO15" s="1284"/>
      <c r="BP15" s="1284"/>
      <c r="BQ15" s="1284"/>
      <c r="BR15" s="1284"/>
      <c r="BS15" s="1284"/>
      <c r="BT15" s="1284"/>
      <c r="BU15" s="1284"/>
      <c r="BV15" s="1284"/>
      <c r="BW15" s="1284"/>
      <c r="BX15" s="1284"/>
      <c r="BY15" s="1284"/>
      <c r="BZ15" s="1284"/>
      <c r="CA15" s="1284"/>
      <c r="CB15" s="1284"/>
      <c r="CC15" s="1284"/>
      <c r="CD15" s="1284"/>
      <c r="CE15" s="1284"/>
      <c r="CF15" s="1284"/>
      <c r="CG15" s="1284"/>
      <c r="CH15" s="1284"/>
      <c r="CI15" s="1284"/>
      <c r="CJ15" s="1284"/>
      <c r="CK15" s="1284"/>
      <c r="CL15" s="1284"/>
      <c r="CM15" s="1284"/>
      <c r="CN15" s="1284"/>
      <c r="CO15" s="1284"/>
      <c r="CP15" s="1284"/>
      <c r="CQ15" s="1284"/>
      <c r="CR15" s="1284"/>
      <c r="CS15" s="1284"/>
      <c r="CT15" s="1284"/>
      <c r="CU15" s="1284"/>
      <c r="CV15" s="1284"/>
      <c r="CW15" s="1284"/>
      <c r="CX15" s="1284"/>
      <c r="CY15" s="1284"/>
      <c r="CZ15" s="1284"/>
      <c r="DA15" s="1284"/>
      <c r="DB15" s="1284"/>
      <c r="DC15" s="1284"/>
      <c r="DD15" s="1284"/>
      <c r="DE15" s="1284"/>
    </row>
    <row r="16" spans="1:109" s="259" customFormat="1" ht="13.5" x14ac:dyDescent="0.15">
      <c r="A16" s="1220"/>
      <c r="B16" s="1284"/>
      <c r="C16" s="1284"/>
      <c r="D16" s="1284"/>
      <c r="E16" s="1284"/>
      <c r="F16" s="1284"/>
      <c r="G16" s="1284"/>
      <c r="H16" s="1284"/>
      <c r="I16" s="1284"/>
      <c r="J16" s="1284"/>
      <c r="K16" s="1284"/>
      <c r="L16" s="1284"/>
      <c r="M16" s="1284"/>
      <c r="N16" s="1284"/>
      <c r="O16" s="1284"/>
      <c r="P16" s="1284"/>
      <c r="Q16" s="1284"/>
      <c r="R16" s="1284"/>
      <c r="S16" s="1284"/>
      <c r="T16" s="1284"/>
      <c r="U16" s="1284"/>
      <c r="V16" s="1284"/>
      <c r="W16" s="1284"/>
      <c r="X16" s="1284"/>
      <c r="Y16" s="1284"/>
      <c r="Z16" s="1284"/>
      <c r="AA16" s="1284"/>
      <c r="AB16" s="1284"/>
      <c r="AC16" s="1284"/>
      <c r="AD16" s="1284"/>
      <c r="AE16" s="1284"/>
      <c r="AF16" s="1284"/>
      <c r="AG16" s="1284"/>
      <c r="AH16" s="1284"/>
      <c r="AI16" s="1284"/>
      <c r="AJ16" s="1284"/>
      <c r="AK16" s="1284"/>
      <c r="AL16" s="1284"/>
      <c r="AM16" s="1284"/>
      <c r="AN16" s="1284"/>
      <c r="AO16" s="1284"/>
      <c r="AP16" s="1284"/>
      <c r="AQ16" s="1284"/>
      <c r="AR16" s="1284"/>
      <c r="AS16" s="1284"/>
      <c r="AT16" s="1284"/>
      <c r="AU16" s="1284"/>
      <c r="AV16" s="1284"/>
      <c r="AW16" s="1284"/>
      <c r="AX16" s="1284"/>
      <c r="AY16" s="1284"/>
      <c r="AZ16" s="1284"/>
      <c r="BA16" s="1284"/>
      <c r="BB16" s="1284"/>
      <c r="BC16" s="1284"/>
      <c r="BD16" s="1284"/>
      <c r="BE16" s="1284"/>
      <c r="BF16" s="1284"/>
      <c r="BG16" s="1284"/>
      <c r="BH16" s="1284"/>
      <c r="BI16" s="1284"/>
      <c r="BJ16" s="1284"/>
      <c r="BK16" s="1284"/>
      <c r="BL16" s="1284"/>
      <c r="BM16" s="1284"/>
      <c r="BN16" s="1284"/>
      <c r="BO16" s="1284"/>
      <c r="BP16" s="1284"/>
      <c r="BQ16" s="1284"/>
      <c r="BR16" s="1284"/>
      <c r="BS16" s="1284"/>
      <c r="BT16" s="1284"/>
      <c r="BU16" s="1284"/>
      <c r="BV16" s="1284"/>
      <c r="BW16" s="1284"/>
      <c r="BX16" s="1284"/>
      <c r="BY16" s="1284"/>
      <c r="BZ16" s="1284"/>
      <c r="CA16" s="1284"/>
      <c r="CB16" s="1284"/>
      <c r="CC16" s="1284"/>
      <c r="CD16" s="1284"/>
      <c r="CE16" s="1284"/>
      <c r="CF16" s="1284"/>
      <c r="CG16" s="1284"/>
      <c r="CH16" s="1284"/>
      <c r="CI16" s="1284"/>
      <c r="CJ16" s="1284"/>
      <c r="CK16" s="1284"/>
      <c r="CL16" s="1284"/>
      <c r="CM16" s="1284"/>
      <c r="CN16" s="1284"/>
      <c r="CO16" s="1284"/>
      <c r="CP16" s="1284"/>
      <c r="CQ16" s="1284"/>
      <c r="CR16" s="1284"/>
      <c r="CS16" s="1284"/>
      <c r="CT16" s="1284"/>
      <c r="CU16" s="1284"/>
      <c r="CV16" s="1284"/>
      <c r="CW16" s="1284"/>
      <c r="CX16" s="1284"/>
      <c r="CY16" s="1284"/>
      <c r="CZ16" s="1284"/>
      <c r="DA16" s="1284"/>
      <c r="DB16" s="1284"/>
      <c r="DC16" s="1284"/>
      <c r="DD16" s="1284"/>
      <c r="DE16" s="1284"/>
    </row>
    <row r="17" spans="1:109" s="259" customFormat="1" ht="13.5" x14ac:dyDescent="0.15">
      <c r="A17" s="1220"/>
      <c r="B17" s="1284"/>
      <c r="C17" s="1284"/>
      <c r="D17" s="1284"/>
      <c r="E17" s="1284"/>
      <c r="F17" s="1284"/>
      <c r="G17" s="1284"/>
      <c r="H17" s="1284"/>
      <c r="I17" s="1284"/>
      <c r="J17" s="1284"/>
      <c r="K17" s="1284"/>
      <c r="L17" s="1284"/>
      <c r="M17" s="1284"/>
      <c r="N17" s="1284"/>
      <c r="O17" s="1284"/>
      <c r="P17" s="1284"/>
      <c r="Q17" s="1284"/>
      <c r="R17" s="1284"/>
      <c r="S17" s="1284"/>
      <c r="T17" s="1284"/>
      <c r="U17" s="1284"/>
      <c r="V17" s="1284"/>
      <c r="W17" s="1284"/>
      <c r="X17" s="1284"/>
      <c r="Y17" s="1284"/>
      <c r="Z17" s="1284"/>
      <c r="AA17" s="1284"/>
      <c r="AB17" s="1284"/>
      <c r="AC17" s="1284"/>
      <c r="AD17" s="1284"/>
      <c r="AE17" s="1284"/>
      <c r="AF17" s="1284"/>
      <c r="AG17" s="1284"/>
      <c r="AH17" s="1284"/>
      <c r="AI17" s="1284"/>
      <c r="AJ17" s="1284"/>
      <c r="AK17" s="1284"/>
      <c r="AL17" s="1284"/>
      <c r="AM17" s="1284"/>
      <c r="AN17" s="1284"/>
      <c r="AO17" s="1284"/>
      <c r="AP17" s="1284"/>
      <c r="AQ17" s="1284"/>
      <c r="AR17" s="1284"/>
      <c r="AS17" s="1284"/>
      <c r="AT17" s="1284"/>
      <c r="AU17" s="1284"/>
      <c r="AV17" s="1284"/>
      <c r="AW17" s="1284"/>
      <c r="AX17" s="1284"/>
      <c r="AY17" s="1284"/>
      <c r="AZ17" s="1284"/>
      <c r="BA17" s="1284"/>
      <c r="BB17" s="1284"/>
      <c r="BC17" s="1284"/>
      <c r="BD17" s="1284"/>
      <c r="BE17" s="1284"/>
      <c r="BF17" s="1284"/>
      <c r="BG17" s="1284"/>
      <c r="BH17" s="1284"/>
      <c r="BI17" s="1284"/>
      <c r="BJ17" s="1284"/>
      <c r="BK17" s="1284"/>
      <c r="BL17" s="1284"/>
      <c r="BM17" s="1284"/>
      <c r="BN17" s="1284"/>
      <c r="BO17" s="1284"/>
      <c r="BP17" s="1284"/>
      <c r="BQ17" s="1284"/>
      <c r="BR17" s="1284"/>
      <c r="BS17" s="1284"/>
      <c r="BT17" s="1284"/>
      <c r="BU17" s="1284"/>
      <c r="BV17" s="1284"/>
      <c r="BW17" s="1284"/>
      <c r="BX17" s="1284"/>
      <c r="BY17" s="1284"/>
      <c r="BZ17" s="1284"/>
      <c r="CA17" s="1284"/>
      <c r="CB17" s="1284"/>
      <c r="CC17" s="1284"/>
      <c r="CD17" s="1284"/>
      <c r="CE17" s="1284"/>
      <c r="CF17" s="1284"/>
      <c r="CG17" s="1284"/>
      <c r="CH17" s="1284"/>
      <c r="CI17" s="1284"/>
      <c r="CJ17" s="1284"/>
      <c r="CK17" s="1284"/>
      <c r="CL17" s="1284"/>
      <c r="CM17" s="1284"/>
      <c r="CN17" s="1284"/>
      <c r="CO17" s="1284"/>
      <c r="CP17" s="1284"/>
      <c r="CQ17" s="1284"/>
      <c r="CR17" s="1284"/>
      <c r="CS17" s="1284"/>
      <c r="CT17" s="1284"/>
      <c r="CU17" s="1284"/>
      <c r="CV17" s="1284"/>
      <c r="CW17" s="1284"/>
      <c r="CX17" s="1284"/>
      <c r="CY17" s="1284"/>
      <c r="CZ17" s="1284"/>
      <c r="DA17" s="1284"/>
      <c r="DB17" s="1284"/>
      <c r="DC17" s="1284"/>
      <c r="DD17" s="1284"/>
      <c r="DE17" s="1284"/>
    </row>
    <row r="18" spans="1:109" s="259" customFormat="1" ht="13.5" x14ac:dyDescent="0.15">
      <c r="A18" s="1220"/>
      <c r="B18" s="1284"/>
      <c r="C18" s="1284"/>
      <c r="D18" s="1284"/>
      <c r="E18" s="1284"/>
      <c r="F18" s="1284"/>
      <c r="G18" s="1284"/>
      <c r="H18" s="1284"/>
      <c r="I18" s="1284"/>
      <c r="J18" s="1284"/>
      <c r="K18" s="1284"/>
      <c r="L18" s="1284"/>
      <c r="M18" s="1284"/>
      <c r="N18" s="1284"/>
      <c r="O18" s="1284"/>
      <c r="P18" s="1284"/>
      <c r="Q18" s="1284"/>
      <c r="R18" s="1284"/>
      <c r="S18" s="1284"/>
      <c r="T18" s="1284"/>
      <c r="U18" s="1284"/>
      <c r="V18" s="1284"/>
      <c r="W18" s="1284"/>
      <c r="X18" s="1284"/>
      <c r="Y18" s="1284"/>
      <c r="Z18" s="1284"/>
      <c r="AA18" s="1284"/>
      <c r="AB18" s="1284"/>
      <c r="AC18" s="1284"/>
      <c r="AD18" s="1284"/>
      <c r="AE18" s="1284"/>
      <c r="AF18" s="1284"/>
      <c r="AG18" s="1284"/>
      <c r="AH18" s="1284"/>
      <c r="AI18" s="1284"/>
      <c r="AJ18" s="1284"/>
      <c r="AK18" s="1284"/>
      <c r="AL18" s="1284"/>
      <c r="AM18" s="1284"/>
      <c r="AN18" s="1284"/>
      <c r="AO18" s="1284"/>
      <c r="AP18" s="1284"/>
      <c r="AQ18" s="1284"/>
      <c r="AR18" s="1284"/>
      <c r="AS18" s="1284"/>
      <c r="AT18" s="1284"/>
      <c r="AU18" s="1284"/>
      <c r="AV18" s="1284"/>
      <c r="AW18" s="1284"/>
      <c r="AX18" s="1284"/>
      <c r="AY18" s="1284"/>
      <c r="AZ18" s="1284"/>
      <c r="BA18" s="1284"/>
      <c r="BB18" s="1284"/>
      <c r="BC18" s="1284"/>
      <c r="BD18" s="1284"/>
      <c r="BE18" s="1284"/>
      <c r="BF18" s="1284"/>
      <c r="BG18" s="1284"/>
      <c r="BH18" s="1284"/>
      <c r="BI18" s="1284"/>
      <c r="BJ18" s="1284"/>
      <c r="BK18" s="1284"/>
      <c r="BL18" s="1284"/>
      <c r="BM18" s="1284"/>
      <c r="BN18" s="1284"/>
      <c r="BO18" s="1284"/>
      <c r="BP18" s="1284"/>
      <c r="BQ18" s="1284"/>
      <c r="BR18" s="1284"/>
      <c r="BS18" s="1284"/>
      <c r="BT18" s="1284"/>
      <c r="BU18" s="1284"/>
      <c r="BV18" s="1284"/>
      <c r="BW18" s="1284"/>
      <c r="BX18" s="1284"/>
      <c r="BY18" s="1284"/>
      <c r="BZ18" s="1284"/>
      <c r="CA18" s="1284"/>
      <c r="CB18" s="1284"/>
      <c r="CC18" s="1284"/>
      <c r="CD18" s="1284"/>
      <c r="CE18" s="1284"/>
      <c r="CF18" s="1284"/>
      <c r="CG18" s="1284"/>
      <c r="CH18" s="1284"/>
      <c r="CI18" s="1284"/>
      <c r="CJ18" s="1284"/>
      <c r="CK18" s="1284"/>
      <c r="CL18" s="1284"/>
      <c r="CM18" s="1284"/>
      <c r="CN18" s="1284"/>
      <c r="CO18" s="1284"/>
      <c r="CP18" s="1284"/>
      <c r="CQ18" s="1284"/>
      <c r="CR18" s="1284"/>
      <c r="CS18" s="1284"/>
      <c r="CT18" s="1284"/>
      <c r="CU18" s="1284"/>
      <c r="CV18" s="1284"/>
      <c r="CW18" s="1284"/>
      <c r="CX18" s="1284"/>
      <c r="CY18" s="1284"/>
      <c r="CZ18" s="1284"/>
      <c r="DA18" s="1284"/>
      <c r="DB18" s="1284"/>
      <c r="DC18" s="1284"/>
      <c r="DD18" s="1284"/>
      <c r="DE18" s="1284"/>
    </row>
    <row r="19" spans="1:109" ht="13.5" x14ac:dyDescent="0.15">
      <c r="DD19" s="1220"/>
      <c r="DE19" s="1220"/>
    </row>
    <row r="20" spans="1:109" ht="13.5" x14ac:dyDescent="0.15">
      <c r="DD20" s="1220"/>
      <c r="DE20" s="1220"/>
    </row>
    <row r="21" spans="1:109" ht="17.25" customHeight="1" x14ac:dyDescent="0.15">
      <c r="B21" s="1283"/>
      <c r="C21" s="1280"/>
      <c r="D21" s="1280"/>
      <c r="E21" s="1280"/>
      <c r="F21" s="1280"/>
      <c r="G21" s="1280"/>
      <c r="H21" s="1280"/>
      <c r="I21" s="1280"/>
      <c r="J21" s="1280"/>
      <c r="K21" s="1280"/>
      <c r="L21" s="1280"/>
      <c r="M21" s="1280"/>
      <c r="N21" s="1282"/>
      <c r="O21" s="1280"/>
      <c r="P21" s="1280"/>
      <c r="Q21" s="1280"/>
      <c r="R21" s="1280"/>
      <c r="S21" s="1280"/>
      <c r="T21" s="1280"/>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2"/>
      <c r="AU21" s="1280"/>
      <c r="AV21" s="1280"/>
      <c r="AW21" s="1280"/>
      <c r="AX21" s="1280"/>
      <c r="AY21" s="1280"/>
      <c r="AZ21" s="1280"/>
      <c r="BA21" s="1280"/>
      <c r="BB21" s="1280"/>
      <c r="BC21" s="1280"/>
      <c r="BD21" s="1280"/>
      <c r="BE21" s="1280"/>
      <c r="BF21" s="1282"/>
      <c r="BG21" s="1280"/>
      <c r="BH21" s="1280"/>
      <c r="BI21" s="1280"/>
      <c r="BJ21" s="1280"/>
      <c r="BK21" s="1280"/>
      <c r="BL21" s="1280"/>
      <c r="BM21" s="1280"/>
      <c r="BN21" s="1280"/>
      <c r="BO21" s="1280"/>
      <c r="BP21" s="1280"/>
      <c r="BQ21" s="1280"/>
      <c r="BR21" s="1282"/>
      <c r="BS21" s="1280"/>
      <c r="BT21" s="1280"/>
      <c r="BU21" s="1280"/>
      <c r="BV21" s="1280"/>
      <c r="BW21" s="1280"/>
      <c r="BX21" s="1280"/>
      <c r="BY21" s="1280"/>
      <c r="BZ21" s="1280"/>
      <c r="CA21" s="1280"/>
      <c r="CB21" s="1280"/>
      <c r="CC21" s="1280"/>
      <c r="CD21" s="1282"/>
      <c r="CE21" s="1280"/>
      <c r="CF21" s="1280"/>
      <c r="CG21" s="1280"/>
      <c r="CH21" s="1280"/>
      <c r="CI21" s="1280"/>
      <c r="CJ21" s="1280"/>
      <c r="CK21" s="1280"/>
      <c r="CL21" s="1280"/>
      <c r="CM21" s="1280"/>
      <c r="CN21" s="1280"/>
      <c r="CO21" s="1280"/>
      <c r="CP21" s="1282"/>
      <c r="CQ21" s="1280"/>
      <c r="CR21" s="1280"/>
      <c r="CS21" s="1280"/>
      <c r="CT21" s="1280"/>
      <c r="CU21" s="1280"/>
      <c r="CV21" s="1280"/>
      <c r="CW21" s="1280"/>
      <c r="CX21" s="1280"/>
      <c r="CY21" s="1280"/>
      <c r="CZ21" s="1280"/>
      <c r="DA21" s="1280"/>
      <c r="DB21" s="1282"/>
      <c r="DC21" s="1280"/>
      <c r="DD21" s="1279"/>
      <c r="DE21" s="1220"/>
    </row>
    <row r="22" spans="1:109" ht="17.25" customHeight="1" x14ac:dyDescent="0.15">
      <c r="B22" s="1221"/>
    </row>
    <row r="23" spans="1:109" ht="13.5" x14ac:dyDescent="0.15">
      <c r="B23" s="1221"/>
    </row>
    <row r="24" spans="1:109" ht="13.5" x14ac:dyDescent="0.15">
      <c r="B24" s="1221"/>
    </row>
    <row r="25" spans="1:109" ht="13.5" x14ac:dyDescent="0.15">
      <c r="B25" s="1221"/>
    </row>
    <row r="26" spans="1:109" ht="13.5" x14ac:dyDescent="0.15">
      <c r="B26" s="1221"/>
    </row>
    <row r="27" spans="1:109" ht="13.5" x14ac:dyDescent="0.15">
      <c r="B27" s="1221"/>
    </row>
    <row r="28" spans="1:109" ht="13.5" x14ac:dyDescent="0.15">
      <c r="B28" s="1221"/>
    </row>
    <row r="29" spans="1:109" ht="13.5" x14ac:dyDescent="0.15">
      <c r="B29" s="1221"/>
    </row>
    <row r="30" spans="1:109" ht="13.5" x14ac:dyDescent="0.15">
      <c r="B30" s="1221"/>
    </row>
    <row r="31" spans="1:109" ht="13.5" x14ac:dyDescent="0.15">
      <c r="B31" s="1221"/>
    </row>
    <row r="32" spans="1:109" ht="13.5" x14ac:dyDescent="0.15">
      <c r="B32" s="1221"/>
    </row>
    <row r="33" spans="2:109" ht="13.5" x14ac:dyDescent="0.15">
      <c r="B33" s="1221"/>
    </row>
    <row r="34" spans="2:109" ht="13.5" x14ac:dyDescent="0.15">
      <c r="B34" s="1221"/>
    </row>
    <row r="35" spans="2:109" ht="13.5" x14ac:dyDescent="0.15">
      <c r="B35" s="1221"/>
    </row>
    <row r="36" spans="2:109" ht="13.5" x14ac:dyDescent="0.15">
      <c r="B36" s="1221"/>
    </row>
    <row r="37" spans="2:109" ht="13.5" x14ac:dyDescent="0.15">
      <c r="B37" s="1221"/>
    </row>
    <row r="38" spans="2:109" ht="13.5" x14ac:dyDescent="0.15">
      <c r="B38" s="1221"/>
    </row>
    <row r="39" spans="2:109" ht="13.5" x14ac:dyDescent="0.15">
      <c r="B39" s="1225"/>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4"/>
      <c r="Y39" s="1224"/>
      <c r="Z39" s="1224"/>
      <c r="AA39" s="1224"/>
      <c r="AB39" s="1224"/>
      <c r="AC39" s="1224"/>
      <c r="AD39" s="1224"/>
      <c r="AE39" s="1224"/>
      <c r="AF39" s="1224"/>
      <c r="AG39" s="1224"/>
      <c r="AH39" s="1224"/>
      <c r="AI39" s="1224"/>
      <c r="AJ39" s="1224"/>
      <c r="AK39" s="1224"/>
      <c r="AL39" s="1224"/>
      <c r="AM39" s="1224"/>
      <c r="AN39" s="1224"/>
      <c r="AO39" s="1224"/>
      <c r="AP39" s="1224"/>
      <c r="AQ39" s="1224"/>
      <c r="AR39" s="1224"/>
      <c r="AS39" s="1224"/>
      <c r="AT39" s="1224"/>
      <c r="AU39" s="1224"/>
      <c r="AV39" s="1224"/>
      <c r="AW39" s="1224"/>
      <c r="AX39" s="1224"/>
      <c r="AY39" s="1224"/>
      <c r="AZ39" s="1224"/>
      <c r="BA39" s="1224"/>
      <c r="BB39" s="1224"/>
      <c r="BC39" s="1224"/>
      <c r="BD39" s="1224"/>
      <c r="BE39" s="1224"/>
      <c r="BF39" s="1224"/>
      <c r="BG39" s="1224"/>
      <c r="BH39" s="1224"/>
      <c r="BI39" s="1224"/>
      <c r="BJ39" s="1224"/>
      <c r="BK39" s="1224"/>
      <c r="BL39" s="1224"/>
      <c r="BM39" s="1224"/>
      <c r="BN39" s="1224"/>
      <c r="BO39" s="1224"/>
      <c r="BP39" s="1224"/>
      <c r="BQ39" s="1224"/>
      <c r="BR39" s="1224"/>
      <c r="BS39" s="1224"/>
      <c r="BT39" s="1224"/>
      <c r="BU39" s="1224"/>
      <c r="BV39" s="1224"/>
      <c r="BW39" s="1224"/>
      <c r="BX39" s="1224"/>
      <c r="BY39" s="1224"/>
      <c r="BZ39" s="1224"/>
      <c r="CA39" s="1224"/>
      <c r="CB39" s="1224"/>
      <c r="CC39" s="1224"/>
      <c r="CD39" s="1224"/>
      <c r="CE39" s="1224"/>
      <c r="CF39" s="1224"/>
      <c r="CG39" s="1224"/>
      <c r="CH39" s="1224"/>
      <c r="CI39" s="1224"/>
      <c r="CJ39" s="1224"/>
      <c r="CK39" s="1224"/>
      <c r="CL39" s="1224"/>
      <c r="CM39" s="1224"/>
      <c r="CN39" s="1224"/>
      <c r="CO39" s="1224"/>
      <c r="CP39" s="1224"/>
      <c r="CQ39" s="1224"/>
      <c r="CR39" s="1224"/>
      <c r="CS39" s="1224"/>
      <c r="CT39" s="1224"/>
      <c r="CU39" s="1224"/>
      <c r="CV39" s="1224"/>
      <c r="CW39" s="1224"/>
      <c r="CX39" s="1224"/>
      <c r="CY39" s="1224"/>
      <c r="CZ39" s="1224"/>
      <c r="DA39" s="1224"/>
      <c r="DB39" s="1224"/>
      <c r="DC39" s="1224"/>
      <c r="DD39" s="1223"/>
    </row>
    <row r="40" spans="2:109" ht="13.5" x14ac:dyDescent="0.15">
      <c r="B40" s="1261"/>
      <c r="DD40" s="1261"/>
      <c r="DE40" s="1220"/>
    </row>
    <row r="41" spans="2:109" ht="17.25" x14ac:dyDescent="0.15">
      <c r="B41" s="1281" t="s">
        <v>656</v>
      </c>
      <c r="C41" s="1280"/>
      <c r="D41" s="1280"/>
      <c r="E41" s="1280"/>
      <c r="F41" s="1280"/>
      <c r="G41" s="1280"/>
      <c r="H41" s="1280"/>
      <c r="I41" s="1280"/>
      <c r="J41" s="1280"/>
      <c r="K41" s="1280"/>
      <c r="L41" s="1280"/>
      <c r="M41" s="1280"/>
      <c r="N41" s="1280"/>
      <c r="O41" s="1280"/>
      <c r="P41" s="1280"/>
      <c r="Q41" s="1280"/>
      <c r="R41" s="1280"/>
      <c r="S41" s="1280"/>
      <c r="T41" s="1280"/>
      <c r="U41" s="1280"/>
      <c r="V41" s="1280"/>
      <c r="W41" s="1280"/>
      <c r="X41" s="1280"/>
      <c r="Y41" s="1280"/>
      <c r="Z41" s="1280"/>
      <c r="AA41" s="1280"/>
      <c r="AB41" s="1280"/>
      <c r="AC41" s="1280"/>
      <c r="AD41" s="1280"/>
      <c r="AE41" s="1280"/>
      <c r="AF41" s="1280"/>
      <c r="AG41" s="1280"/>
      <c r="AH41" s="1280"/>
      <c r="AI41" s="1280"/>
      <c r="AJ41" s="1280"/>
      <c r="AK41" s="1280"/>
      <c r="AL41" s="1280"/>
      <c r="AM41" s="1280"/>
      <c r="AN41" s="1280"/>
      <c r="AO41" s="1280"/>
      <c r="AP41" s="1280"/>
      <c r="AQ41" s="1280"/>
      <c r="AR41" s="1280"/>
      <c r="AS41" s="1280"/>
      <c r="AT41" s="1280"/>
      <c r="AU41" s="1280"/>
      <c r="AV41" s="1280"/>
      <c r="AW41" s="1280"/>
      <c r="AX41" s="1280"/>
      <c r="AY41" s="1280"/>
      <c r="AZ41" s="1280"/>
      <c r="BA41" s="1280"/>
      <c r="BB41" s="1280"/>
      <c r="BC41" s="1280"/>
      <c r="BD41" s="1280"/>
      <c r="BE41" s="1280"/>
      <c r="BF41" s="1280"/>
      <c r="BG41" s="1280"/>
      <c r="BH41" s="1280"/>
      <c r="BI41" s="1280"/>
      <c r="BJ41" s="1280"/>
      <c r="BK41" s="1280"/>
      <c r="BL41" s="1280"/>
      <c r="BM41" s="1280"/>
      <c r="BN41" s="1280"/>
      <c r="BO41" s="1280"/>
      <c r="BP41" s="1280"/>
      <c r="BQ41" s="1280"/>
      <c r="BR41" s="1280"/>
      <c r="BS41" s="1280"/>
      <c r="BT41" s="1280"/>
      <c r="BU41" s="1280"/>
      <c r="BV41" s="1280"/>
      <c r="BW41" s="1280"/>
      <c r="BX41" s="1280"/>
      <c r="BY41" s="1280"/>
      <c r="BZ41" s="1280"/>
      <c r="CA41" s="1280"/>
      <c r="CB41" s="1280"/>
      <c r="CC41" s="1280"/>
      <c r="CD41" s="1280"/>
      <c r="CE41" s="1280"/>
      <c r="CF41" s="1280"/>
      <c r="CG41" s="1280"/>
      <c r="CH41" s="1280"/>
      <c r="CI41" s="1280"/>
      <c r="CJ41" s="1280"/>
      <c r="CK41" s="1280"/>
      <c r="CL41" s="1280"/>
      <c r="CM41" s="1280"/>
      <c r="CN41" s="1280"/>
      <c r="CO41" s="1280"/>
      <c r="CP41" s="1280"/>
      <c r="CQ41" s="1280"/>
      <c r="CR41" s="1280"/>
      <c r="CS41" s="1280"/>
      <c r="CT41" s="1280"/>
      <c r="CU41" s="1280"/>
      <c r="CV41" s="1280"/>
      <c r="CW41" s="1280"/>
      <c r="CX41" s="1280"/>
      <c r="CY41" s="1280"/>
      <c r="CZ41" s="1280"/>
      <c r="DA41" s="1280"/>
      <c r="DB41" s="1280"/>
      <c r="DC41" s="1280"/>
      <c r="DD41" s="1279"/>
    </row>
    <row r="42" spans="2:109" ht="13.5" x14ac:dyDescent="0.15">
      <c r="B42" s="1221"/>
      <c r="G42" s="1257"/>
      <c r="I42" s="1256"/>
      <c r="J42" s="1256"/>
      <c r="K42" s="1256"/>
      <c r="AM42" s="1257"/>
      <c r="AN42" s="1257" t="s">
        <v>652</v>
      </c>
      <c r="AP42" s="1256"/>
      <c r="AQ42" s="1256"/>
      <c r="AR42" s="1256"/>
      <c r="AY42" s="1257"/>
      <c r="BA42" s="1256"/>
      <c r="BB42" s="1256"/>
      <c r="BC42" s="1256"/>
      <c r="BK42" s="1257"/>
      <c r="BM42" s="1256"/>
      <c r="BN42" s="1256"/>
      <c r="BO42" s="1256"/>
      <c r="BW42" s="1257"/>
      <c r="BY42" s="1256"/>
      <c r="BZ42" s="1256"/>
      <c r="CA42" s="1256"/>
      <c r="CI42" s="1257"/>
      <c r="CK42" s="1256"/>
      <c r="CL42" s="1256"/>
      <c r="CM42" s="1256"/>
      <c r="CU42" s="1257"/>
      <c r="CW42" s="1256"/>
      <c r="CX42" s="1256"/>
      <c r="CY42" s="1256"/>
    </row>
    <row r="43" spans="2:109" ht="13.5" customHeight="1" x14ac:dyDescent="0.15">
      <c r="B43" s="1221"/>
      <c r="AN43" s="1278" t="s">
        <v>655</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6"/>
    </row>
    <row r="44" spans="2:109" ht="13.5" x14ac:dyDescent="0.15">
      <c r="B44" s="1221"/>
      <c r="AN44" s="1275"/>
      <c r="AO44" s="1274"/>
      <c r="AP44" s="1274"/>
      <c r="AQ44" s="1274"/>
      <c r="AR44" s="1274"/>
      <c r="AS44" s="1274"/>
      <c r="AT44" s="1274"/>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4"/>
      <c r="BS44" s="1274"/>
      <c r="BT44" s="1274"/>
      <c r="BU44" s="1274"/>
      <c r="BV44" s="1274"/>
      <c r="BW44" s="1274"/>
      <c r="BX44" s="1274"/>
      <c r="BY44" s="1274"/>
      <c r="BZ44" s="1274"/>
      <c r="CA44" s="1274"/>
      <c r="CB44" s="1274"/>
      <c r="CC44" s="1274"/>
      <c r="CD44" s="1274"/>
      <c r="CE44" s="1274"/>
      <c r="CF44" s="1274"/>
      <c r="CG44" s="1274"/>
      <c r="CH44" s="1274"/>
      <c r="CI44" s="1274"/>
      <c r="CJ44" s="1274"/>
      <c r="CK44" s="1274"/>
      <c r="CL44" s="1274"/>
      <c r="CM44" s="1274"/>
      <c r="CN44" s="1274"/>
      <c r="CO44" s="1274"/>
      <c r="CP44" s="1274"/>
      <c r="CQ44" s="1274"/>
      <c r="CR44" s="1274"/>
      <c r="CS44" s="1274"/>
      <c r="CT44" s="1274"/>
      <c r="CU44" s="1274"/>
      <c r="CV44" s="1274"/>
      <c r="CW44" s="1274"/>
      <c r="CX44" s="1274"/>
      <c r="CY44" s="1274"/>
      <c r="CZ44" s="1274"/>
      <c r="DA44" s="1274"/>
      <c r="DB44" s="1274"/>
      <c r="DC44" s="1273"/>
    </row>
    <row r="45" spans="2:109" ht="13.5" x14ac:dyDescent="0.15">
      <c r="B45" s="1221"/>
      <c r="AN45" s="1275"/>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c r="CB45" s="1274"/>
      <c r="CC45" s="1274"/>
      <c r="CD45" s="1274"/>
      <c r="CE45" s="1274"/>
      <c r="CF45" s="1274"/>
      <c r="CG45" s="1274"/>
      <c r="CH45" s="1274"/>
      <c r="CI45" s="1274"/>
      <c r="CJ45" s="1274"/>
      <c r="CK45" s="1274"/>
      <c r="CL45" s="1274"/>
      <c r="CM45" s="1274"/>
      <c r="CN45" s="1274"/>
      <c r="CO45" s="1274"/>
      <c r="CP45" s="1274"/>
      <c r="CQ45" s="1274"/>
      <c r="CR45" s="1274"/>
      <c r="CS45" s="1274"/>
      <c r="CT45" s="1274"/>
      <c r="CU45" s="1274"/>
      <c r="CV45" s="1274"/>
      <c r="CW45" s="1274"/>
      <c r="CX45" s="1274"/>
      <c r="CY45" s="1274"/>
      <c r="CZ45" s="1274"/>
      <c r="DA45" s="1274"/>
      <c r="DB45" s="1274"/>
      <c r="DC45" s="1273"/>
    </row>
    <row r="46" spans="2:109" ht="13.5" x14ac:dyDescent="0.15">
      <c r="B46" s="1221"/>
      <c r="AN46" s="1275"/>
      <c r="AO46" s="1274"/>
      <c r="AP46" s="1274"/>
      <c r="AQ46" s="1274"/>
      <c r="AR46" s="1274"/>
      <c r="AS46" s="1274"/>
      <c r="AT46" s="1274"/>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4"/>
      <c r="BS46" s="1274"/>
      <c r="BT46" s="1274"/>
      <c r="BU46" s="1274"/>
      <c r="BV46" s="1274"/>
      <c r="BW46" s="1274"/>
      <c r="BX46" s="1274"/>
      <c r="BY46" s="1274"/>
      <c r="BZ46" s="1274"/>
      <c r="CA46" s="1274"/>
      <c r="CB46" s="1274"/>
      <c r="CC46" s="1274"/>
      <c r="CD46" s="1274"/>
      <c r="CE46" s="1274"/>
      <c r="CF46" s="1274"/>
      <c r="CG46" s="1274"/>
      <c r="CH46" s="1274"/>
      <c r="CI46" s="1274"/>
      <c r="CJ46" s="1274"/>
      <c r="CK46" s="1274"/>
      <c r="CL46" s="1274"/>
      <c r="CM46" s="1274"/>
      <c r="CN46" s="1274"/>
      <c r="CO46" s="1274"/>
      <c r="CP46" s="1274"/>
      <c r="CQ46" s="1274"/>
      <c r="CR46" s="1274"/>
      <c r="CS46" s="1274"/>
      <c r="CT46" s="1274"/>
      <c r="CU46" s="1274"/>
      <c r="CV46" s="1274"/>
      <c r="CW46" s="1274"/>
      <c r="CX46" s="1274"/>
      <c r="CY46" s="1274"/>
      <c r="CZ46" s="1274"/>
      <c r="DA46" s="1274"/>
      <c r="DB46" s="1274"/>
      <c r="DC46" s="1273"/>
    </row>
    <row r="47" spans="2:109" ht="13.5" x14ac:dyDescent="0.15">
      <c r="B47" s="1221"/>
      <c r="AN47" s="1272"/>
      <c r="AO47" s="1271"/>
      <c r="AP47" s="1271"/>
      <c r="AQ47" s="1271"/>
      <c r="AR47" s="1271"/>
      <c r="AS47" s="1271"/>
      <c r="AT47" s="1271"/>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1271"/>
      <c r="BQ47" s="1271"/>
      <c r="BR47" s="1271"/>
      <c r="BS47" s="1271"/>
      <c r="BT47" s="1271"/>
      <c r="BU47" s="1271"/>
      <c r="BV47" s="1271"/>
      <c r="BW47" s="1271"/>
      <c r="BX47" s="1271"/>
      <c r="BY47" s="1271"/>
      <c r="BZ47" s="1271"/>
      <c r="CA47" s="1271"/>
      <c r="CB47" s="1271"/>
      <c r="CC47" s="1271"/>
      <c r="CD47" s="1271"/>
      <c r="CE47" s="1271"/>
      <c r="CF47" s="1271"/>
      <c r="CG47" s="1271"/>
      <c r="CH47" s="1271"/>
      <c r="CI47" s="1271"/>
      <c r="CJ47" s="1271"/>
      <c r="CK47" s="1271"/>
      <c r="CL47" s="1271"/>
      <c r="CM47" s="1271"/>
      <c r="CN47" s="1271"/>
      <c r="CO47" s="1271"/>
      <c r="CP47" s="1271"/>
      <c r="CQ47" s="1271"/>
      <c r="CR47" s="1271"/>
      <c r="CS47" s="1271"/>
      <c r="CT47" s="1271"/>
      <c r="CU47" s="1271"/>
      <c r="CV47" s="1271"/>
      <c r="CW47" s="1271"/>
      <c r="CX47" s="1271"/>
      <c r="CY47" s="1271"/>
      <c r="CZ47" s="1271"/>
      <c r="DA47" s="1271"/>
      <c r="DB47" s="1271"/>
      <c r="DC47" s="1270"/>
    </row>
    <row r="48" spans="2:109" ht="13.5" x14ac:dyDescent="0.15">
      <c r="B48" s="1221"/>
      <c r="H48" s="1234"/>
      <c r="I48" s="1234"/>
      <c r="J48" s="1234"/>
      <c r="AN48" s="1234"/>
      <c r="AO48" s="1234"/>
      <c r="AP48" s="1234"/>
      <c r="AZ48" s="1234"/>
      <c r="BA48" s="1234"/>
      <c r="BB48" s="1234"/>
      <c r="BL48" s="1234"/>
      <c r="BM48" s="1234"/>
      <c r="BN48" s="1234"/>
      <c r="BX48" s="1234"/>
      <c r="BY48" s="1234"/>
      <c r="BZ48" s="1234"/>
      <c r="CJ48" s="1234"/>
      <c r="CK48" s="1234"/>
      <c r="CL48" s="1234"/>
      <c r="CV48" s="1234"/>
      <c r="CW48" s="1234"/>
      <c r="CX48" s="1234"/>
    </row>
    <row r="49" spans="1:109" ht="13.5" x14ac:dyDescent="0.15">
      <c r="B49" s="1221"/>
      <c r="AN49" s="1220" t="s">
        <v>650</v>
      </c>
    </row>
    <row r="50" spans="1:109" ht="13.5" x14ac:dyDescent="0.15">
      <c r="B50" s="1221"/>
      <c r="G50" s="1232"/>
      <c r="H50" s="1232"/>
      <c r="I50" s="1232"/>
      <c r="J50" s="1232"/>
      <c r="K50" s="1241"/>
      <c r="L50" s="1241"/>
      <c r="M50" s="1240"/>
      <c r="N50" s="1240"/>
      <c r="AN50" s="1239"/>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7"/>
      <c r="BP50" s="1229" t="s">
        <v>572</v>
      </c>
      <c r="BQ50" s="1229"/>
      <c r="BR50" s="1229"/>
      <c r="BS50" s="1229"/>
      <c r="BT50" s="1229"/>
      <c r="BU50" s="1229"/>
      <c r="BV50" s="1229"/>
      <c r="BW50" s="1229"/>
      <c r="BX50" s="1229" t="s">
        <v>573</v>
      </c>
      <c r="BY50" s="1229"/>
      <c r="BZ50" s="1229"/>
      <c r="CA50" s="1229"/>
      <c r="CB50" s="1229"/>
      <c r="CC50" s="1229"/>
      <c r="CD50" s="1229"/>
      <c r="CE50" s="1229"/>
      <c r="CF50" s="1229" t="s">
        <v>574</v>
      </c>
      <c r="CG50" s="1229"/>
      <c r="CH50" s="1229"/>
      <c r="CI50" s="1229"/>
      <c r="CJ50" s="1229"/>
      <c r="CK50" s="1229"/>
      <c r="CL50" s="1229"/>
      <c r="CM50" s="1229"/>
      <c r="CN50" s="1229" t="s">
        <v>575</v>
      </c>
      <c r="CO50" s="1229"/>
      <c r="CP50" s="1229"/>
      <c r="CQ50" s="1229"/>
      <c r="CR50" s="1229"/>
      <c r="CS50" s="1229"/>
      <c r="CT50" s="1229"/>
      <c r="CU50" s="1229"/>
      <c r="CV50" s="1229" t="s">
        <v>576</v>
      </c>
      <c r="CW50" s="1229"/>
      <c r="CX50" s="1229"/>
      <c r="CY50" s="1229"/>
      <c r="CZ50" s="1229"/>
      <c r="DA50" s="1229"/>
      <c r="DB50" s="1229"/>
      <c r="DC50" s="1229"/>
    </row>
    <row r="51" spans="1:109" ht="13.5" customHeight="1" x14ac:dyDescent="0.15">
      <c r="B51" s="1221"/>
      <c r="G51" s="1236"/>
      <c r="H51" s="1236"/>
      <c r="I51" s="1269"/>
      <c r="J51" s="1269"/>
      <c r="K51" s="1235"/>
      <c r="L51" s="1235"/>
      <c r="M51" s="1235"/>
      <c r="N51" s="1235"/>
      <c r="AM51" s="1234"/>
      <c r="AN51" s="1228" t="s">
        <v>649</v>
      </c>
      <c r="AO51" s="1228"/>
      <c r="AP51" s="1228"/>
      <c r="AQ51" s="1228"/>
      <c r="AR51" s="1228"/>
      <c r="AS51" s="1228"/>
      <c r="AT51" s="1228"/>
      <c r="AU51" s="1228"/>
      <c r="AV51" s="1228"/>
      <c r="AW51" s="1228"/>
      <c r="AX51" s="1228"/>
      <c r="AY51" s="1228"/>
      <c r="AZ51" s="1228"/>
      <c r="BA51" s="1228"/>
      <c r="BB51" s="1228" t="s">
        <v>647</v>
      </c>
      <c r="BC51" s="1228"/>
      <c r="BD51" s="1228"/>
      <c r="BE51" s="1228"/>
      <c r="BF51" s="1228"/>
      <c r="BG51" s="1228"/>
      <c r="BH51" s="1228"/>
      <c r="BI51" s="1228"/>
      <c r="BJ51" s="1228"/>
      <c r="BK51" s="1228"/>
      <c r="BL51" s="1228"/>
      <c r="BM51" s="1228"/>
      <c r="BN51" s="1228"/>
      <c r="BO51" s="1228"/>
      <c r="BP51" s="1227">
        <v>138.5</v>
      </c>
      <c r="BQ51" s="1227"/>
      <c r="BR51" s="1227"/>
      <c r="BS51" s="1227"/>
      <c r="BT51" s="1227"/>
      <c r="BU51" s="1227"/>
      <c r="BV51" s="1227"/>
      <c r="BW51" s="1227"/>
      <c r="BX51" s="1227">
        <v>140.4</v>
      </c>
      <c r="BY51" s="1227"/>
      <c r="BZ51" s="1227"/>
      <c r="CA51" s="1227"/>
      <c r="CB51" s="1227"/>
      <c r="CC51" s="1227"/>
      <c r="CD51" s="1227"/>
      <c r="CE51" s="1227"/>
      <c r="CF51" s="1227">
        <v>137.4</v>
      </c>
      <c r="CG51" s="1227"/>
      <c r="CH51" s="1227"/>
      <c r="CI51" s="1227"/>
      <c r="CJ51" s="1227"/>
      <c r="CK51" s="1227"/>
      <c r="CL51" s="1227"/>
      <c r="CM51" s="1227"/>
      <c r="CN51" s="1227">
        <v>129.9</v>
      </c>
      <c r="CO51" s="1227"/>
      <c r="CP51" s="1227"/>
      <c r="CQ51" s="1227"/>
      <c r="CR51" s="1227"/>
      <c r="CS51" s="1227"/>
      <c r="CT51" s="1227"/>
      <c r="CU51" s="1227"/>
      <c r="CV51" s="1227">
        <v>129.19999999999999</v>
      </c>
      <c r="CW51" s="1227"/>
      <c r="CX51" s="1227"/>
      <c r="CY51" s="1227"/>
      <c r="CZ51" s="1227"/>
      <c r="DA51" s="1227"/>
      <c r="DB51" s="1227"/>
      <c r="DC51" s="1227"/>
    </row>
    <row r="52" spans="1:109" ht="13.5" x14ac:dyDescent="0.15">
      <c r="B52" s="1221"/>
      <c r="G52" s="1236"/>
      <c r="H52" s="1236"/>
      <c r="I52" s="1269"/>
      <c r="J52" s="1269"/>
      <c r="K52" s="1235"/>
      <c r="L52" s="1235"/>
      <c r="M52" s="1235"/>
      <c r="N52" s="1235"/>
      <c r="AM52" s="1234"/>
      <c r="AN52" s="1228"/>
      <c r="AO52" s="1228"/>
      <c r="AP52" s="1228"/>
      <c r="AQ52" s="1228"/>
      <c r="AR52" s="1228"/>
      <c r="AS52" s="1228"/>
      <c r="AT52" s="1228"/>
      <c r="AU52" s="1228"/>
      <c r="AV52" s="1228"/>
      <c r="AW52" s="1228"/>
      <c r="AX52" s="1228"/>
      <c r="AY52" s="1228"/>
      <c r="AZ52" s="1228"/>
      <c r="BA52" s="1228"/>
      <c r="BB52" s="1228"/>
      <c r="BC52" s="1228"/>
      <c r="BD52" s="1228"/>
      <c r="BE52" s="1228"/>
      <c r="BF52" s="1228"/>
      <c r="BG52" s="1228"/>
      <c r="BH52" s="1228"/>
      <c r="BI52" s="1228"/>
      <c r="BJ52" s="1228"/>
      <c r="BK52" s="1228"/>
      <c r="BL52" s="1228"/>
      <c r="BM52" s="1228"/>
      <c r="BN52" s="1228"/>
      <c r="BO52" s="1228"/>
      <c r="BP52" s="1227"/>
      <c r="BQ52" s="1227"/>
      <c r="BR52" s="1227"/>
      <c r="BS52" s="1227"/>
      <c r="BT52" s="1227"/>
      <c r="BU52" s="1227"/>
      <c r="BV52" s="1227"/>
      <c r="BW52" s="1227"/>
      <c r="BX52" s="1227"/>
      <c r="BY52" s="1227"/>
      <c r="BZ52" s="1227"/>
      <c r="CA52" s="1227"/>
      <c r="CB52" s="1227"/>
      <c r="CC52" s="1227"/>
      <c r="CD52" s="1227"/>
      <c r="CE52" s="1227"/>
      <c r="CF52" s="1227"/>
      <c r="CG52" s="1227"/>
      <c r="CH52" s="1227"/>
      <c r="CI52" s="1227"/>
      <c r="CJ52" s="1227"/>
      <c r="CK52" s="1227"/>
      <c r="CL52" s="1227"/>
      <c r="CM52" s="1227"/>
      <c r="CN52" s="1227"/>
      <c r="CO52" s="1227"/>
      <c r="CP52" s="1227"/>
      <c r="CQ52" s="1227"/>
      <c r="CR52" s="1227"/>
      <c r="CS52" s="1227"/>
      <c r="CT52" s="1227"/>
      <c r="CU52" s="1227"/>
      <c r="CV52" s="1227"/>
      <c r="CW52" s="1227"/>
      <c r="CX52" s="1227"/>
      <c r="CY52" s="1227"/>
      <c r="CZ52" s="1227"/>
      <c r="DA52" s="1227"/>
      <c r="DB52" s="1227"/>
      <c r="DC52" s="1227"/>
    </row>
    <row r="53" spans="1:109" ht="13.5" x14ac:dyDescent="0.15">
      <c r="A53" s="1256"/>
      <c r="B53" s="1221"/>
      <c r="G53" s="1236"/>
      <c r="H53" s="1236"/>
      <c r="I53" s="1232"/>
      <c r="J53" s="1232"/>
      <c r="K53" s="1235"/>
      <c r="L53" s="1235"/>
      <c r="M53" s="1235"/>
      <c r="N53" s="1235"/>
      <c r="AM53" s="1234"/>
      <c r="AN53" s="1228"/>
      <c r="AO53" s="1228"/>
      <c r="AP53" s="1228"/>
      <c r="AQ53" s="1228"/>
      <c r="AR53" s="1228"/>
      <c r="AS53" s="1228"/>
      <c r="AT53" s="1228"/>
      <c r="AU53" s="1228"/>
      <c r="AV53" s="1228"/>
      <c r="AW53" s="1228"/>
      <c r="AX53" s="1228"/>
      <c r="AY53" s="1228"/>
      <c r="AZ53" s="1228"/>
      <c r="BA53" s="1228"/>
      <c r="BB53" s="1228" t="s">
        <v>654</v>
      </c>
      <c r="BC53" s="1228"/>
      <c r="BD53" s="1228"/>
      <c r="BE53" s="1228"/>
      <c r="BF53" s="1228"/>
      <c r="BG53" s="1228"/>
      <c r="BH53" s="1228"/>
      <c r="BI53" s="1228"/>
      <c r="BJ53" s="1228"/>
      <c r="BK53" s="1228"/>
      <c r="BL53" s="1228"/>
      <c r="BM53" s="1228"/>
      <c r="BN53" s="1228"/>
      <c r="BO53" s="1228"/>
      <c r="BP53" s="1227">
        <v>56.4</v>
      </c>
      <c r="BQ53" s="1227"/>
      <c r="BR53" s="1227"/>
      <c r="BS53" s="1227"/>
      <c r="BT53" s="1227"/>
      <c r="BU53" s="1227"/>
      <c r="BV53" s="1227"/>
      <c r="BW53" s="1227"/>
      <c r="BX53" s="1227">
        <v>55.4</v>
      </c>
      <c r="BY53" s="1227"/>
      <c r="BZ53" s="1227"/>
      <c r="CA53" s="1227"/>
      <c r="CB53" s="1227"/>
      <c r="CC53" s="1227"/>
      <c r="CD53" s="1227"/>
      <c r="CE53" s="1227"/>
      <c r="CF53" s="1227">
        <v>55.3</v>
      </c>
      <c r="CG53" s="1227"/>
      <c r="CH53" s="1227"/>
      <c r="CI53" s="1227"/>
      <c r="CJ53" s="1227"/>
      <c r="CK53" s="1227"/>
      <c r="CL53" s="1227"/>
      <c r="CM53" s="1227"/>
      <c r="CN53" s="1227">
        <v>57.1</v>
      </c>
      <c r="CO53" s="1227"/>
      <c r="CP53" s="1227"/>
      <c r="CQ53" s="1227"/>
      <c r="CR53" s="1227"/>
      <c r="CS53" s="1227"/>
      <c r="CT53" s="1227"/>
      <c r="CU53" s="1227"/>
      <c r="CV53" s="1227">
        <v>59</v>
      </c>
      <c r="CW53" s="1227"/>
      <c r="CX53" s="1227"/>
      <c r="CY53" s="1227"/>
      <c r="CZ53" s="1227"/>
      <c r="DA53" s="1227"/>
      <c r="DB53" s="1227"/>
      <c r="DC53" s="1227"/>
    </row>
    <row r="54" spans="1:109" ht="13.5" x14ac:dyDescent="0.15">
      <c r="A54" s="1256"/>
      <c r="B54" s="1221"/>
      <c r="G54" s="1236"/>
      <c r="H54" s="1236"/>
      <c r="I54" s="1232"/>
      <c r="J54" s="1232"/>
      <c r="K54" s="1235"/>
      <c r="L54" s="1235"/>
      <c r="M54" s="1235"/>
      <c r="N54" s="1235"/>
      <c r="AM54" s="1234"/>
      <c r="AN54" s="1228"/>
      <c r="AO54" s="1228"/>
      <c r="AP54" s="1228"/>
      <c r="AQ54" s="1228"/>
      <c r="AR54" s="1228"/>
      <c r="AS54" s="1228"/>
      <c r="AT54" s="1228"/>
      <c r="AU54" s="1228"/>
      <c r="AV54" s="1228"/>
      <c r="AW54" s="1228"/>
      <c r="AX54" s="1228"/>
      <c r="AY54" s="1228"/>
      <c r="AZ54" s="1228"/>
      <c r="BA54" s="1228"/>
      <c r="BB54" s="1228"/>
      <c r="BC54" s="1228"/>
      <c r="BD54" s="1228"/>
      <c r="BE54" s="1228"/>
      <c r="BF54" s="1228"/>
      <c r="BG54" s="1228"/>
      <c r="BH54" s="1228"/>
      <c r="BI54" s="1228"/>
      <c r="BJ54" s="1228"/>
      <c r="BK54" s="1228"/>
      <c r="BL54" s="1228"/>
      <c r="BM54" s="1228"/>
      <c r="BN54" s="1228"/>
      <c r="BO54" s="1228"/>
      <c r="BP54" s="1227"/>
      <c r="BQ54" s="1227"/>
      <c r="BR54" s="1227"/>
      <c r="BS54" s="1227"/>
      <c r="BT54" s="1227"/>
      <c r="BU54" s="1227"/>
      <c r="BV54" s="1227"/>
      <c r="BW54" s="1227"/>
      <c r="BX54" s="1227"/>
      <c r="BY54" s="1227"/>
      <c r="BZ54" s="1227"/>
      <c r="CA54" s="1227"/>
      <c r="CB54" s="1227"/>
      <c r="CC54" s="1227"/>
      <c r="CD54" s="1227"/>
      <c r="CE54" s="1227"/>
      <c r="CF54" s="1227"/>
      <c r="CG54" s="1227"/>
      <c r="CH54" s="1227"/>
      <c r="CI54" s="1227"/>
      <c r="CJ54" s="1227"/>
      <c r="CK54" s="1227"/>
      <c r="CL54" s="1227"/>
      <c r="CM54" s="1227"/>
      <c r="CN54" s="1227"/>
      <c r="CO54" s="1227"/>
      <c r="CP54" s="1227"/>
      <c r="CQ54" s="1227"/>
      <c r="CR54" s="1227"/>
      <c r="CS54" s="1227"/>
      <c r="CT54" s="1227"/>
      <c r="CU54" s="1227"/>
      <c r="CV54" s="1227"/>
      <c r="CW54" s="1227"/>
      <c r="CX54" s="1227"/>
      <c r="CY54" s="1227"/>
      <c r="CZ54" s="1227"/>
      <c r="DA54" s="1227"/>
      <c r="DB54" s="1227"/>
      <c r="DC54" s="1227"/>
    </row>
    <row r="55" spans="1:109" ht="13.5" x14ac:dyDescent="0.15">
      <c r="A55" s="1256"/>
      <c r="B55" s="1221"/>
      <c r="G55" s="1232"/>
      <c r="H55" s="1232"/>
      <c r="I55" s="1232"/>
      <c r="J55" s="1232"/>
      <c r="K55" s="1235"/>
      <c r="L55" s="1235"/>
      <c r="M55" s="1235"/>
      <c r="N55" s="1235"/>
      <c r="AN55" s="1229" t="s">
        <v>648</v>
      </c>
      <c r="AO55" s="1229"/>
      <c r="AP55" s="1229"/>
      <c r="AQ55" s="1229"/>
      <c r="AR55" s="1229"/>
      <c r="AS55" s="1229"/>
      <c r="AT55" s="1229"/>
      <c r="AU55" s="1229"/>
      <c r="AV55" s="1229"/>
      <c r="AW55" s="1229"/>
      <c r="AX55" s="1229"/>
      <c r="AY55" s="1229"/>
      <c r="AZ55" s="1229"/>
      <c r="BA55" s="1229"/>
      <c r="BB55" s="1228" t="s">
        <v>647</v>
      </c>
      <c r="BC55" s="1228"/>
      <c r="BD55" s="1228"/>
      <c r="BE55" s="1228"/>
      <c r="BF55" s="1228"/>
      <c r="BG55" s="1228"/>
      <c r="BH55" s="1228"/>
      <c r="BI55" s="1228"/>
      <c r="BJ55" s="1228"/>
      <c r="BK55" s="1228"/>
      <c r="BL55" s="1228"/>
      <c r="BM55" s="1228"/>
      <c r="BN55" s="1228"/>
      <c r="BO55" s="1228"/>
      <c r="BP55" s="1227">
        <v>97.6</v>
      </c>
      <c r="BQ55" s="1227"/>
      <c r="BR55" s="1227"/>
      <c r="BS55" s="1227"/>
      <c r="BT55" s="1227"/>
      <c r="BU55" s="1227"/>
      <c r="BV55" s="1227"/>
      <c r="BW55" s="1227"/>
      <c r="BX55" s="1227">
        <v>91.9</v>
      </c>
      <c r="BY55" s="1227"/>
      <c r="BZ55" s="1227"/>
      <c r="CA55" s="1227"/>
      <c r="CB55" s="1227"/>
      <c r="CC55" s="1227"/>
      <c r="CD55" s="1227"/>
      <c r="CE55" s="1227"/>
      <c r="CF55" s="1227">
        <v>86.1</v>
      </c>
      <c r="CG55" s="1227"/>
      <c r="CH55" s="1227"/>
      <c r="CI55" s="1227"/>
      <c r="CJ55" s="1227"/>
      <c r="CK55" s="1227"/>
      <c r="CL55" s="1227"/>
      <c r="CM55" s="1227"/>
      <c r="CN55" s="1227">
        <v>72.8</v>
      </c>
      <c r="CO55" s="1227"/>
      <c r="CP55" s="1227"/>
      <c r="CQ55" s="1227"/>
      <c r="CR55" s="1227"/>
      <c r="CS55" s="1227"/>
      <c r="CT55" s="1227"/>
      <c r="CU55" s="1227"/>
      <c r="CV55" s="1227">
        <v>67.599999999999994</v>
      </c>
      <c r="CW55" s="1227"/>
      <c r="CX55" s="1227"/>
      <c r="CY55" s="1227"/>
      <c r="CZ55" s="1227"/>
      <c r="DA55" s="1227"/>
      <c r="DB55" s="1227"/>
      <c r="DC55" s="1227"/>
    </row>
    <row r="56" spans="1:109" ht="13.5" x14ac:dyDescent="0.15">
      <c r="A56" s="1256"/>
      <c r="B56" s="1221"/>
      <c r="G56" s="1232"/>
      <c r="H56" s="1232"/>
      <c r="I56" s="1232"/>
      <c r="J56" s="1232"/>
      <c r="K56" s="1235"/>
      <c r="L56" s="1235"/>
      <c r="M56" s="1235"/>
      <c r="N56" s="1235"/>
      <c r="AN56" s="1229"/>
      <c r="AO56" s="1229"/>
      <c r="AP56" s="1229"/>
      <c r="AQ56" s="1229"/>
      <c r="AR56" s="1229"/>
      <c r="AS56" s="1229"/>
      <c r="AT56" s="1229"/>
      <c r="AU56" s="1229"/>
      <c r="AV56" s="1229"/>
      <c r="AW56" s="1229"/>
      <c r="AX56" s="1229"/>
      <c r="AY56" s="1229"/>
      <c r="AZ56" s="1229"/>
      <c r="BA56" s="1229"/>
      <c r="BB56" s="1228"/>
      <c r="BC56" s="1228"/>
      <c r="BD56" s="1228"/>
      <c r="BE56" s="1228"/>
      <c r="BF56" s="1228"/>
      <c r="BG56" s="1228"/>
      <c r="BH56" s="1228"/>
      <c r="BI56" s="1228"/>
      <c r="BJ56" s="1228"/>
      <c r="BK56" s="1228"/>
      <c r="BL56" s="1228"/>
      <c r="BM56" s="1228"/>
      <c r="BN56" s="1228"/>
      <c r="BO56" s="1228"/>
      <c r="BP56" s="1227"/>
      <c r="BQ56" s="1227"/>
      <c r="BR56" s="1227"/>
      <c r="BS56" s="1227"/>
      <c r="BT56" s="1227"/>
      <c r="BU56" s="1227"/>
      <c r="BV56" s="1227"/>
      <c r="BW56" s="1227"/>
      <c r="BX56" s="1227"/>
      <c r="BY56" s="1227"/>
      <c r="BZ56" s="1227"/>
      <c r="CA56" s="1227"/>
      <c r="CB56" s="1227"/>
      <c r="CC56" s="1227"/>
      <c r="CD56" s="1227"/>
      <c r="CE56" s="1227"/>
      <c r="CF56" s="1227"/>
      <c r="CG56" s="1227"/>
      <c r="CH56" s="1227"/>
      <c r="CI56" s="1227"/>
      <c r="CJ56" s="1227"/>
      <c r="CK56" s="1227"/>
      <c r="CL56" s="1227"/>
      <c r="CM56" s="1227"/>
      <c r="CN56" s="1227"/>
      <c r="CO56" s="1227"/>
      <c r="CP56" s="1227"/>
      <c r="CQ56" s="1227"/>
      <c r="CR56" s="1227"/>
      <c r="CS56" s="1227"/>
      <c r="CT56" s="1227"/>
      <c r="CU56" s="1227"/>
      <c r="CV56" s="1227"/>
      <c r="CW56" s="1227"/>
      <c r="CX56" s="1227"/>
      <c r="CY56" s="1227"/>
      <c r="CZ56" s="1227"/>
      <c r="DA56" s="1227"/>
      <c r="DB56" s="1227"/>
      <c r="DC56" s="1227"/>
    </row>
    <row r="57" spans="1:109" s="1256" customFormat="1" ht="13.5" x14ac:dyDescent="0.15">
      <c r="B57" s="1262"/>
      <c r="G57" s="1232"/>
      <c r="H57" s="1232"/>
      <c r="I57" s="1231"/>
      <c r="J57" s="1231"/>
      <c r="K57" s="1235"/>
      <c r="L57" s="1235"/>
      <c r="M57" s="1235"/>
      <c r="N57" s="1235"/>
      <c r="AM57" s="1220"/>
      <c r="AN57" s="1229"/>
      <c r="AO57" s="1229"/>
      <c r="AP57" s="1229"/>
      <c r="AQ57" s="1229"/>
      <c r="AR57" s="1229"/>
      <c r="AS57" s="1229"/>
      <c r="AT57" s="1229"/>
      <c r="AU57" s="1229"/>
      <c r="AV57" s="1229"/>
      <c r="AW57" s="1229"/>
      <c r="AX57" s="1229"/>
      <c r="AY57" s="1229"/>
      <c r="AZ57" s="1229"/>
      <c r="BA57" s="1229"/>
      <c r="BB57" s="1228" t="s">
        <v>654</v>
      </c>
      <c r="BC57" s="1228"/>
      <c r="BD57" s="1228"/>
      <c r="BE57" s="1228"/>
      <c r="BF57" s="1228"/>
      <c r="BG57" s="1228"/>
      <c r="BH57" s="1228"/>
      <c r="BI57" s="1228"/>
      <c r="BJ57" s="1228"/>
      <c r="BK57" s="1228"/>
      <c r="BL57" s="1228"/>
      <c r="BM57" s="1228"/>
      <c r="BN57" s="1228"/>
      <c r="BO57" s="1228"/>
      <c r="BP57" s="1227">
        <v>62.9</v>
      </c>
      <c r="BQ57" s="1227"/>
      <c r="BR57" s="1227"/>
      <c r="BS57" s="1227"/>
      <c r="BT57" s="1227"/>
      <c r="BU57" s="1227"/>
      <c r="BV57" s="1227"/>
      <c r="BW57" s="1227"/>
      <c r="BX57" s="1227">
        <v>63.4</v>
      </c>
      <c r="BY57" s="1227"/>
      <c r="BZ57" s="1227"/>
      <c r="CA57" s="1227"/>
      <c r="CB57" s="1227"/>
      <c r="CC57" s="1227"/>
      <c r="CD57" s="1227"/>
      <c r="CE57" s="1227"/>
      <c r="CF57" s="1227">
        <v>64.3</v>
      </c>
      <c r="CG57" s="1227"/>
      <c r="CH57" s="1227"/>
      <c r="CI57" s="1227"/>
      <c r="CJ57" s="1227"/>
      <c r="CK57" s="1227"/>
      <c r="CL57" s="1227"/>
      <c r="CM57" s="1227"/>
      <c r="CN57" s="1227">
        <v>65.2</v>
      </c>
      <c r="CO57" s="1227"/>
      <c r="CP57" s="1227"/>
      <c r="CQ57" s="1227"/>
      <c r="CR57" s="1227"/>
      <c r="CS57" s="1227"/>
      <c r="CT57" s="1227"/>
      <c r="CU57" s="1227"/>
      <c r="CV57" s="1227">
        <v>66.2</v>
      </c>
      <c r="CW57" s="1227"/>
      <c r="CX57" s="1227"/>
      <c r="CY57" s="1227"/>
      <c r="CZ57" s="1227"/>
      <c r="DA57" s="1227"/>
      <c r="DB57" s="1227"/>
      <c r="DC57" s="1227"/>
      <c r="DD57" s="1267"/>
      <c r="DE57" s="1262"/>
    </row>
    <row r="58" spans="1:109" s="1256" customFormat="1" ht="13.5" x14ac:dyDescent="0.15">
      <c r="A58" s="1220"/>
      <c r="B58" s="1262"/>
      <c r="G58" s="1232"/>
      <c r="H58" s="1232"/>
      <c r="I58" s="1231"/>
      <c r="J58" s="1231"/>
      <c r="K58" s="1235"/>
      <c r="L58" s="1235"/>
      <c r="M58" s="1235"/>
      <c r="N58" s="1235"/>
      <c r="AM58" s="1220"/>
      <c r="AN58" s="1229"/>
      <c r="AO58" s="1229"/>
      <c r="AP58" s="1229"/>
      <c r="AQ58" s="1229"/>
      <c r="AR58" s="1229"/>
      <c r="AS58" s="1229"/>
      <c r="AT58" s="1229"/>
      <c r="AU58" s="1229"/>
      <c r="AV58" s="1229"/>
      <c r="AW58" s="1229"/>
      <c r="AX58" s="1229"/>
      <c r="AY58" s="1229"/>
      <c r="AZ58" s="1229"/>
      <c r="BA58" s="1229"/>
      <c r="BB58" s="1228"/>
      <c r="BC58" s="1228"/>
      <c r="BD58" s="1228"/>
      <c r="BE58" s="1228"/>
      <c r="BF58" s="1228"/>
      <c r="BG58" s="1228"/>
      <c r="BH58" s="1228"/>
      <c r="BI58" s="1228"/>
      <c r="BJ58" s="1228"/>
      <c r="BK58" s="1228"/>
      <c r="BL58" s="1228"/>
      <c r="BM58" s="1228"/>
      <c r="BN58" s="1228"/>
      <c r="BO58" s="1228"/>
      <c r="BP58" s="1227"/>
      <c r="BQ58" s="1227"/>
      <c r="BR58" s="1227"/>
      <c r="BS58" s="1227"/>
      <c r="BT58" s="1227"/>
      <c r="BU58" s="1227"/>
      <c r="BV58" s="1227"/>
      <c r="BW58" s="1227"/>
      <c r="BX58" s="1227"/>
      <c r="BY58" s="1227"/>
      <c r="BZ58" s="1227"/>
      <c r="CA58" s="1227"/>
      <c r="CB58" s="1227"/>
      <c r="CC58" s="1227"/>
      <c r="CD58" s="1227"/>
      <c r="CE58" s="1227"/>
      <c r="CF58" s="1227"/>
      <c r="CG58" s="1227"/>
      <c r="CH58" s="1227"/>
      <c r="CI58" s="1227"/>
      <c r="CJ58" s="1227"/>
      <c r="CK58" s="1227"/>
      <c r="CL58" s="1227"/>
      <c r="CM58" s="1227"/>
      <c r="CN58" s="1227"/>
      <c r="CO58" s="1227"/>
      <c r="CP58" s="1227"/>
      <c r="CQ58" s="1227"/>
      <c r="CR58" s="1227"/>
      <c r="CS58" s="1227"/>
      <c r="CT58" s="1227"/>
      <c r="CU58" s="1227"/>
      <c r="CV58" s="1227"/>
      <c r="CW58" s="1227"/>
      <c r="CX58" s="1227"/>
      <c r="CY58" s="1227"/>
      <c r="CZ58" s="1227"/>
      <c r="DA58" s="1227"/>
      <c r="DB58" s="1227"/>
      <c r="DC58" s="1227"/>
      <c r="DD58" s="1267"/>
      <c r="DE58" s="1262"/>
    </row>
    <row r="59" spans="1:109" s="1256" customFormat="1" ht="13.5" x14ac:dyDescent="0.15">
      <c r="A59" s="1220"/>
      <c r="B59" s="1262"/>
      <c r="K59" s="1268"/>
      <c r="L59" s="1268"/>
      <c r="M59" s="1268"/>
      <c r="N59" s="1268"/>
      <c r="AQ59" s="1268"/>
      <c r="AR59" s="1268"/>
      <c r="AS59" s="1268"/>
      <c r="AT59" s="1268"/>
      <c r="BC59" s="1268"/>
      <c r="BD59" s="1268"/>
      <c r="BE59" s="1268"/>
      <c r="BF59" s="1268"/>
      <c r="BO59" s="1268"/>
      <c r="BP59" s="1268"/>
      <c r="BQ59" s="1268"/>
      <c r="BR59" s="1268"/>
      <c r="CA59" s="1268"/>
      <c r="CB59" s="1268"/>
      <c r="CC59" s="1268"/>
      <c r="CD59" s="1268"/>
      <c r="CM59" s="1268"/>
      <c r="CN59" s="1268"/>
      <c r="CO59" s="1268"/>
      <c r="CP59" s="1268"/>
      <c r="CY59" s="1268"/>
      <c r="CZ59" s="1268"/>
      <c r="DA59" s="1268"/>
      <c r="DB59" s="1268"/>
      <c r="DC59" s="1268"/>
      <c r="DD59" s="1267"/>
      <c r="DE59" s="1262"/>
    </row>
    <row r="60" spans="1:109" s="1256" customFormat="1" ht="13.5" x14ac:dyDescent="0.15">
      <c r="A60" s="1220"/>
      <c r="B60" s="1262"/>
      <c r="K60" s="1268"/>
      <c r="L60" s="1268"/>
      <c r="M60" s="1268"/>
      <c r="N60" s="1268"/>
      <c r="AQ60" s="1268"/>
      <c r="AR60" s="1268"/>
      <c r="AS60" s="1268"/>
      <c r="AT60" s="1268"/>
      <c r="BC60" s="1268"/>
      <c r="BD60" s="1268"/>
      <c r="BE60" s="1268"/>
      <c r="BF60" s="1268"/>
      <c r="BO60" s="1268"/>
      <c r="BP60" s="1268"/>
      <c r="BQ60" s="1268"/>
      <c r="BR60" s="1268"/>
      <c r="CA60" s="1268"/>
      <c r="CB60" s="1268"/>
      <c r="CC60" s="1268"/>
      <c r="CD60" s="1268"/>
      <c r="CM60" s="1268"/>
      <c r="CN60" s="1268"/>
      <c r="CO60" s="1268"/>
      <c r="CP60" s="1268"/>
      <c r="CY60" s="1268"/>
      <c r="CZ60" s="1268"/>
      <c r="DA60" s="1268"/>
      <c r="DB60" s="1268"/>
      <c r="DC60" s="1268"/>
      <c r="DD60" s="1267"/>
      <c r="DE60" s="1262"/>
    </row>
    <row r="61" spans="1:109" s="1256" customFormat="1" ht="13.5" x14ac:dyDescent="0.15">
      <c r="A61" s="1220"/>
      <c r="B61" s="1266"/>
      <c r="C61" s="1265"/>
      <c r="D61" s="1265"/>
      <c r="E61" s="1265"/>
      <c r="F61" s="1265"/>
      <c r="G61" s="1265"/>
      <c r="H61" s="1265"/>
      <c r="I61" s="1265"/>
      <c r="J61" s="1265"/>
      <c r="K61" s="1265"/>
      <c r="L61" s="1265"/>
      <c r="M61" s="1264"/>
      <c r="N61" s="1264"/>
      <c r="O61" s="1265"/>
      <c r="P61" s="1265"/>
      <c r="Q61" s="1265"/>
      <c r="R61" s="1265"/>
      <c r="S61" s="1265"/>
      <c r="T61" s="1265"/>
      <c r="U61" s="1265"/>
      <c r="V61" s="1265"/>
      <c r="W61" s="1265"/>
      <c r="X61" s="1265"/>
      <c r="Y61" s="1265"/>
      <c r="Z61" s="1265"/>
      <c r="AA61" s="1265"/>
      <c r="AB61" s="1265"/>
      <c r="AC61" s="1265"/>
      <c r="AD61" s="1265"/>
      <c r="AE61" s="1265"/>
      <c r="AF61" s="1265"/>
      <c r="AG61" s="1265"/>
      <c r="AH61" s="1265"/>
      <c r="AI61" s="1265"/>
      <c r="AJ61" s="1265"/>
      <c r="AK61" s="1265"/>
      <c r="AL61" s="1265"/>
      <c r="AM61" s="1265"/>
      <c r="AN61" s="1265"/>
      <c r="AO61" s="1265"/>
      <c r="AP61" s="1265"/>
      <c r="AQ61" s="1265"/>
      <c r="AR61" s="1265"/>
      <c r="AS61" s="1264"/>
      <c r="AT61" s="1264"/>
      <c r="AU61" s="1265"/>
      <c r="AV61" s="1265"/>
      <c r="AW61" s="1265"/>
      <c r="AX61" s="1265"/>
      <c r="AY61" s="1265"/>
      <c r="AZ61" s="1265"/>
      <c r="BA61" s="1265"/>
      <c r="BB61" s="1265"/>
      <c r="BC61" s="1265"/>
      <c r="BD61" s="1265"/>
      <c r="BE61" s="1264"/>
      <c r="BF61" s="1264"/>
      <c r="BG61" s="1265"/>
      <c r="BH61" s="1265"/>
      <c r="BI61" s="1265"/>
      <c r="BJ61" s="1265"/>
      <c r="BK61" s="1265"/>
      <c r="BL61" s="1265"/>
      <c r="BM61" s="1265"/>
      <c r="BN61" s="1265"/>
      <c r="BO61" s="1265"/>
      <c r="BP61" s="1265"/>
      <c r="BQ61" s="1264"/>
      <c r="BR61" s="1264"/>
      <c r="BS61" s="1265"/>
      <c r="BT61" s="1265"/>
      <c r="BU61" s="1265"/>
      <c r="BV61" s="1265"/>
      <c r="BW61" s="1265"/>
      <c r="BX61" s="1265"/>
      <c r="BY61" s="1265"/>
      <c r="BZ61" s="1265"/>
      <c r="CA61" s="1265"/>
      <c r="CB61" s="1265"/>
      <c r="CC61" s="1264"/>
      <c r="CD61" s="1264"/>
      <c r="CE61" s="1265"/>
      <c r="CF61" s="1265"/>
      <c r="CG61" s="1265"/>
      <c r="CH61" s="1265"/>
      <c r="CI61" s="1265"/>
      <c r="CJ61" s="1265"/>
      <c r="CK61" s="1265"/>
      <c r="CL61" s="1265"/>
      <c r="CM61" s="1265"/>
      <c r="CN61" s="1265"/>
      <c r="CO61" s="1264"/>
      <c r="CP61" s="1264"/>
      <c r="CQ61" s="1265"/>
      <c r="CR61" s="1265"/>
      <c r="CS61" s="1265"/>
      <c r="CT61" s="1265"/>
      <c r="CU61" s="1265"/>
      <c r="CV61" s="1265"/>
      <c r="CW61" s="1265"/>
      <c r="CX61" s="1265"/>
      <c r="CY61" s="1265"/>
      <c r="CZ61" s="1265"/>
      <c r="DA61" s="1264"/>
      <c r="DB61" s="1264"/>
      <c r="DC61" s="1264"/>
      <c r="DD61" s="1263"/>
      <c r="DE61" s="1262"/>
    </row>
    <row r="62" spans="1:109" ht="13.5" x14ac:dyDescent="0.15">
      <c r="B62" s="1261"/>
      <c r="C62" s="1261"/>
      <c r="D62" s="1261"/>
      <c r="E62" s="1261"/>
      <c r="F62" s="1261"/>
      <c r="G62" s="1261"/>
      <c r="H62" s="1261"/>
      <c r="I62" s="1261"/>
      <c r="J62" s="1261"/>
      <c r="K62" s="1261"/>
      <c r="L62" s="1261"/>
      <c r="M62" s="1261"/>
      <c r="N62" s="1261"/>
      <c r="O62" s="1261"/>
      <c r="P62" s="1261"/>
      <c r="Q62" s="1261"/>
      <c r="R62" s="1261"/>
      <c r="S62" s="1261"/>
      <c r="T62" s="1261"/>
      <c r="U62" s="1261"/>
      <c r="V62" s="1261"/>
      <c r="W62" s="1261"/>
      <c r="X62" s="1261"/>
      <c r="Y62" s="1261"/>
      <c r="Z62" s="1261"/>
      <c r="AA62" s="1261"/>
      <c r="AB62" s="1261"/>
      <c r="AC62" s="1261"/>
      <c r="AD62" s="1261"/>
      <c r="AE62" s="1261"/>
      <c r="AF62" s="1261"/>
      <c r="AG62" s="1261"/>
      <c r="AH62" s="1261"/>
      <c r="AI62" s="1261"/>
      <c r="AJ62" s="1261"/>
      <c r="AK62" s="1261"/>
      <c r="AL62" s="1261"/>
      <c r="AM62" s="1261"/>
      <c r="AN62" s="1261"/>
      <c r="AO62" s="1261"/>
      <c r="AP62" s="1261"/>
      <c r="AQ62" s="1261"/>
      <c r="AR62" s="1261"/>
      <c r="AS62" s="1261"/>
      <c r="AT62" s="1261"/>
      <c r="AU62" s="1261"/>
      <c r="AV62" s="1261"/>
      <c r="AW62" s="1261"/>
      <c r="AX62" s="1261"/>
      <c r="AY62" s="1261"/>
      <c r="AZ62" s="1261"/>
      <c r="BA62" s="1261"/>
      <c r="BB62" s="1261"/>
      <c r="BC62" s="1261"/>
      <c r="BD62" s="1261"/>
      <c r="BE62" s="1261"/>
      <c r="BF62" s="1261"/>
      <c r="BG62" s="1261"/>
      <c r="BH62" s="1261"/>
      <c r="BI62" s="1261"/>
      <c r="BJ62" s="1261"/>
      <c r="BK62" s="1261"/>
      <c r="BL62" s="1261"/>
      <c r="BM62" s="1261"/>
      <c r="BN62" s="1261"/>
      <c r="BO62" s="1261"/>
      <c r="BP62" s="1261"/>
      <c r="BQ62" s="1261"/>
      <c r="BR62" s="1261"/>
      <c r="BS62" s="1261"/>
      <c r="BT62" s="1261"/>
      <c r="BU62" s="1261"/>
      <c r="BV62" s="1261"/>
      <c r="BW62" s="1261"/>
      <c r="BX62" s="1261"/>
      <c r="BY62" s="1261"/>
      <c r="BZ62" s="1261"/>
      <c r="CA62" s="1261"/>
      <c r="CB62" s="1261"/>
      <c r="CC62" s="1261"/>
      <c r="CD62" s="1261"/>
      <c r="CE62" s="1261"/>
      <c r="CF62" s="1261"/>
      <c r="CG62" s="1261"/>
      <c r="CH62" s="1261"/>
      <c r="CI62" s="1261"/>
      <c r="CJ62" s="1261"/>
      <c r="CK62" s="1261"/>
      <c r="CL62" s="1261"/>
      <c r="CM62" s="1261"/>
      <c r="CN62" s="1261"/>
      <c r="CO62" s="1261"/>
      <c r="CP62" s="1261"/>
      <c r="CQ62" s="1261"/>
      <c r="CR62" s="1261"/>
      <c r="CS62" s="1261"/>
      <c r="CT62" s="1261"/>
      <c r="CU62" s="1261"/>
      <c r="CV62" s="1261"/>
      <c r="CW62" s="1261"/>
      <c r="CX62" s="1261"/>
      <c r="CY62" s="1261"/>
      <c r="CZ62" s="1261"/>
      <c r="DA62" s="1261"/>
      <c r="DB62" s="1261"/>
      <c r="DC62" s="1261"/>
      <c r="DD62" s="1261"/>
      <c r="DE62" s="1220"/>
    </row>
    <row r="63" spans="1:109" ht="17.25" x14ac:dyDescent="0.15">
      <c r="B63" s="1260" t="s">
        <v>653</v>
      </c>
    </row>
    <row r="64" spans="1:109" ht="13.5" x14ac:dyDescent="0.15">
      <c r="B64" s="1221"/>
      <c r="G64" s="1257"/>
      <c r="I64" s="1259"/>
      <c r="J64" s="1259"/>
      <c r="K64" s="1259"/>
      <c r="L64" s="1259"/>
      <c r="M64" s="1259"/>
      <c r="N64" s="1258"/>
      <c r="AM64" s="1257"/>
      <c r="AN64" s="1257" t="s">
        <v>652</v>
      </c>
      <c r="AP64" s="1256"/>
      <c r="AQ64" s="1256"/>
      <c r="AR64" s="1256"/>
      <c r="AY64" s="1257"/>
      <c r="BA64" s="1256"/>
      <c r="BB64" s="1256"/>
      <c r="BC64" s="1256"/>
      <c r="BK64" s="1257"/>
      <c r="BM64" s="1256"/>
      <c r="BN64" s="1256"/>
      <c r="BO64" s="1256"/>
      <c r="BW64" s="1257"/>
      <c r="BY64" s="1256"/>
      <c r="BZ64" s="1256"/>
      <c r="CA64" s="1256"/>
      <c r="CI64" s="1257"/>
      <c r="CK64" s="1256"/>
      <c r="CL64" s="1256"/>
      <c r="CM64" s="1256"/>
      <c r="CU64" s="1257"/>
      <c r="CW64" s="1256"/>
      <c r="CX64" s="1256"/>
      <c r="CY64" s="1256"/>
    </row>
    <row r="65" spans="2:107" ht="13.5" x14ac:dyDescent="0.15">
      <c r="B65" s="1221"/>
      <c r="AN65" s="1255" t="s">
        <v>651</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3"/>
    </row>
    <row r="66" spans="2:107" ht="13.5" x14ac:dyDescent="0.15">
      <c r="B66" s="1221"/>
      <c r="AN66" s="1252"/>
      <c r="AO66" s="1251"/>
      <c r="AP66" s="1251"/>
      <c r="AQ66" s="1251"/>
      <c r="AR66" s="1251"/>
      <c r="AS66" s="1251"/>
      <c r="AT66" s="1251"/>
      <c r="AU66" s="1251"/>
      <c r="AV66" s="1251"/>
      <c r="AW66" s="1251"/>
      <c r="AX66" s="1251"/>
      <c r="AY66" s="1251"/>
      <c r="AZ66" s="1251"/>
      <c r="BA66" s="1251"/>
      <c r="BB66" s="1251"/>
      <c r="BC66" s="1251"/>
      <c r="BD66" s="1251"/>
      <c r="BE66" s="1251"/>
      <c r="BF66" s="1251"/>
      <c r="BG66" s="1251"/>
      <c r="BH66" s="1251"/>
      <c r="BI66" s="1251"/>
      <c r="BJ66" s="1251"/>
      <c r="BK66" s="1251"/>
      <c r="BL66" s="1251"/>
      <c r="BM66" s="1251"/>
      <c r="BN66" s="1251"/>
      <c r="BO66" s="1251"/>
      <c r="BP66" s="1251"/>
      <c r="BQ66" s="1251"/>
      <c r="BR66" s="1251"/>
      <c r="BS66" s="1251"/>
      <c r="BT66" s="1251"/>
      <c r="BU66" s="1251"/>
      <c r="BV66" s="1251"/>
      <c r="BW66" s="1251"/>
      <c r="BX66" s="1251"/>
      <c r="BY66" s="1251"/>
      <c r="BZ66" s="1251"/>
      <c r="CA66" s="1251"/>
      <c r="CB66" s="1251"/>
      <c r="CC66" s="1251"/>
      <c r="CD66" s="1251"/>
      <c r="CE66" s="1251"/>
      <c r="CF66" s="1251"/>
      <c r="CG66" s="1251"/>
      <c r="CH66" s="1251"/>
      <c r="CI66" s="1251"/>
      <c r="CJ66" s="1251"/>
      <c r="CK66" s="1251"/>
      <c r="CL66" s="1251"/>
      <c r="CM66" s="1251"/>
      <c r="CN66" s="1251"/>
      <c r="CO66" s="1251"/>
      <c r="CP66" s="1251"/>
      <c r="CQ66" s="1251"/>
      <c r="CR66" s="1251"/>
      <c r="CS66" s="1251"/>
      <c r="CT66" s="1251"/>
      <c r="CU66" s="1251"/>
      <c r="CV66" s="1251"/>
      <c r="CW66" s="1251"/>
      <c r="CX66" s="1251"/>
      <c r="CY66" s="1251"/>
      <c r="CZ66" s="1251"/>
      <c r="DA66" s="1251"/>
      <c r="DB66" s="1251"/>
      <c r="DC66" s="1250"/>
    </row>
    <row r="67" spans="2:107" ht="13.5" x14ac:dyDescent="0.15">
      <c r="B67" s="1221"/>
      <c r="AN67" s="1252"/>
      <c r="AO67" s="1251"/>
      <c r="AP67" s="1251"/>
      <c r="AQ67" s="1251"/>
      <c r="AR67" s="1251"/>
      <c r="AS67" s="1251"/>
      <c r="AT67" s="1251"/>
      <c r="AU67" s="1251"/>
      <c r="AV67" s="1251"/>
      <c r="AW67" s="1251"/>
      <c r="AX67" s="1251"/>
      <c r="AY67" s="1251"/>
      <c r="AZ67" s="1251"/>
      <c r="BA67" s="1251"/>
      <c r="BB67" s="1251"/>
      <c r="BC67" s="1251"/>
      <c r="BD67" s="1251"/>
      <c r="BE67" s="1251"/>
      <c r="BF67" s="1251"/>
      <c r="BG67" s="1251"/>
      <c r="BH67" s="1251"/>
      <c r="BI67" s="1251"/>
      <c r="BJ67" s="1251"/>
      <c r="BK67" s="1251"/>
      <c r="BL67" s="1251"/>
      <c r="BM67" s="1251"/>
      <c r="BN67" s="1251"/>
      <c r="BO67" s="1251"/>
      <c r="BP67" s="1251"/>
      <c r="BQ67" s="1251"/>
      <c r="BR67" s="1251"/>
      <c r="BS67" s="1251"/>
      <c r="BT67" s="1251"/>
      <c r="BU67" s="1251"/>
      <c r="BV67" s="1251"/>
      <c r="BW67" s="1251"/>
      <c r="BX67" s="1251"/>
      <c r="BY67" s="1251"/>
      <c r="BZ67" s="1251"/>
      <c r="CA67" s="1251"/>
      <c r="CB67" s="1251"/>
      <c r="CC67" s="1251"/>
      <c r="CD67" s="1251"/>
      <c r="CE67" s="1251"/>
      <c r="CF67" s="1251"/>
      <c r="CG67" s="1251"/>
      <c r="CH67" s="1251"/>
      <c r="CI67" s="1251"/>
      <c r="CJ67" s="1251"/>
      <c r="CK67" s="1251"/>
      <c r="CL67" s="1251"/>
      <c r="CM67" s="1251"/>
      <c r="CN67" s="1251"/>
      <c r="CO67" s="1251"/>
      <c r="CP67" s="1251"/>
      <c r="CQ67" s="1251"/>
      <c r="CR67" s="1251"/>
      <c r="CS67" s="1251"/>
      <c r="CT67" s="1251"/>
      <c r="CU67" s="1251"/>
      <c r="CV67" s="1251"/>
      <c r="CW67" s="1251"/>
      <c r="CX67" s="1251"/>
      <c r="CY67" s="1251"/>
      <c r="CZ67" s="1251"/>
      <c r="DA67" s="1251"/>
      <c r="DB67" s="1251"/>
      <c r="DC67" s="1250"/>
    </row>
    <row r="68" spans="2:107" ht="13.5" x14ac:dyDescent="0.15">
      <c r="B68" s="1221"/>
      <c r="AN68" s="1252"/>
      <c r="AO68" s="1251"/>
      <c r="AP68" s="1251"/>
      <c r="AQ68" s="1251"/>
      <c r="AR68" s="1251"/>
      <c r="AS68" s="1251"/>
      <c r="AT68" s="1251"/>
      <c r="AU68" s="1251"/>
      <c r="AV68" s="1251"/>
      <c r="AW68" s="1251"/>
      <c r="AX68" s="1251"/>
      <c r="AY68" s="1251"/>
      <c r="AZ68" s="1251"/>
      <c r="BA68" s="1251"/>
      <c r="BB68" s="1251"/>
      <c r="BC68" s="1251"/>
      <c r="BD68" s="1251"/>
      <c r="BE68" s="1251"/>
      <c r="BF68" s="1251"/>
      <c r="BG68" s="1251"/>
      <c r="BH68" s="1251"/>
      <c r="BI68" s="1251"/>
      <c r="BJ68" s="1251"/>
      <c r="BK68" s="1251"/>
      <c r="BL68" s="1251"/>
      <c r="BM68" s="1251"/>
      <c r="BN68" s="1251"/>
      <c r="BO68" s="1251"/>
      <c r="BP68" s="1251"/>
      <c r="BQ68" s="1251"/>
      <c r="BR68" s="1251"/>
      <c r="BS68" s="1251"/>
      <c r="BT68" s="1251"/>
      <c r="BU68" s="1251"/>
      <c r="BV68" s="1251"/>
      <c r="BW68" s="1251"/>
      <c r="BX68" s="1251"/>
      <c r="BY68" s="1251"/>
      <c r="BZ68" s="1251"/>
      <c r="CA68" s="1251"/>
      <c r="CB68" s="1251"/>
      <c r="CC68" s="1251"/>
      <c r="CD68" s="1251"/>
      <c r="CE68" s="1251"/>
      <c r="CF68" s="1251"/>
      <c r="CG68" s="1251"/>
      <c r="CH68" s="1251"/>
      <c r="CI68" s="1251"/>
      <c r="CJ68" s="1251"/>
      <c r="CK68" s="1251"/>
      <c r="CL68" s="1251"/>
      <c r="CM68" s="1251"/>
      <c r="CN68" s="1251"/>
      <c r="CO68" s="1251"/>
      <c r="CP68" s="1251"/>
      <c r="CQ68" s="1251"/>
      <c r="CR68" s="1251"/>
      <c r="CS68" s="1251"/>
      <c r="CT68" s="1251"/>
      <c r="CU68" s="1251"/>
      <c r="CV68" s="1251"/>
      <c r="CW68" s="1251"/>
      <c r="CX68" s="1251"/>
      <c r="CY68" s="1251"/>
      <c r="CZ68" s="1251"/>
      <c r="DA68" s="1251"/>
      <c r="DB68" s="1251"/>
      <c r="DC68" s="1250"/>
    </row>
    <row r="69" spans="2:107" ht="13.5" x14ac:dyDescent="0.15">
      <c r="B69" s="1221"/>
      <c r="AN69" s="1249"/>
      <c r="AO69" s="1248"/>
      <c r="AP69" s="1248"/>
      <c r="AQ69" s="1248"/>
      <c r="AR69" s="1248"/>
      <c r="AS69" s="1248"/>
      <c r="AT69" s="1248"/>
      <c r="AU69" s="1248"/>
      <c r="AV69" s="1248"/>
      <c r="AW69" s="1248"/>
      <c r="AX69" s="1248"/>
      <c r="AY69" s="1248"/>
      <c r="AZ69" s="1248"/>
      <c r="BA69" s="1248"/>
      <c r="BB69" s="1248"/>
      <c r="BC69" s="1248"/>
      <c r="BD69" s="1248"/>
      <c r="BE69" s="1248"/>
      <c r="BF69" s="1248"/>
      <c r="BG69" s="1248"/>
      <c r="BH69" s="1248"/>
      <c r="BI69" s="1248"/>
      <c r="BJ69" s="1248"/>
      <c r="BK69" s="1248"/>
      <c r="BL69" s="1248"/>
      <c r="BM69" s="1248"/>
      <c r="BN69" s="1248"/>
      <c r="BO69" s="1248"/>
      <c r="BP69" s="1248"/>
      <c r="BQ69" s="1248"/>
      <c r="BR69" s="1248"/>
      <c r="BS69" s="1248"/>
      <c r="BT69" s="1248"/>
      <c r="BU69" s="1248"/>
      <c r="BV69" s="1248"/>
      <c r="BW69" s="1248"/>
      <c r="BX69" s="1248"/>
      <c r="BY69" s="1248"/>
      <c r="BZ69" s="1248"/>
      <c r="CA69" s="1248"/>
      <c r="CB69" s="1248"/>
      <c r="CC69" s="1248"/>
      <c r="CD69" s="1248"/>
      <c r="CE69" s="1248"/>
      <c r="CF69" s="1248"/>
      <c r="CG69" s="1248"/>
      <c r="CH69" s="1248"/>
      <c r="CI69" s="1248"/>
      <c r="CJ69" s="1248"/>
      <c r="CK69" s="1248"/>
      <c r="CL69" s="1248"/>
      <c r="CM69" s="1248"/>
      <c r="CN69" s="1248"/>
      <c r="CO69" s="1248"/>
      <c r="CP69" s="1248"/>
      <c r="CQ69" s="1248"/>
      <c r="CR69" s="1248"/>
      <c r="CS69" s="1248"/>
      <c r="CT69" s="1248"/>
      <c r="CU69" s="1248"/>
      <c r="CV69" s="1248"/>
      <c r="CW69" s="1248"/>
      <c r="CX69" s="1248"/>
      <c r="CY69" s="1248"/>
      <c r="CZ69" s="1248"/>
      <c r="DA69" s="1248"/>
      <c r="DB69" s="1248"/>
      <c r="DC69" s="1247"/>
    </row>
    <row r="70" spans="2:107" ht="13.5" x14ac:dyDescent="0.15">
      <c r="B70" s="1221"/>
      <c r="H70" s="1246"/>
      <c r="I70" s="1246"/>
      <c r="J70" s="1244"/>
      <c r="K70" s="1244"/>
      <c r="L70" s="1243"/>
      <c r="M70" s="1244"/>
      <c r="N70" s="1243"/>
      <c r="AN70" s="1234"/>
      <c r="AO70" s="1234"/>
      <c r="AP70" s="1234"/>
      <c r="AZ70" s="1234"/>
      <c r="BA70" s="1234"/>
      <c r="BB70" s="1234"/>
      <c r="BL70" s="1234"/>
      <c r="BM70" s="1234"/>
      <c r="BN70" s="1234"/>
      <c r="BX70" s="1234"/>
      <c r="BY70" s="1234"/>
      <c r="BZ70" s="1234"/>
      <c r="CJ70" s="1234"/>
      <c r="CK70" s="1234"/>
      <c r="CL70" s="1234"/>
      <c r="CV70" s="1234"/>
      <c r="CW70" s="1234"/>
      <c r="CX70" s="1234"/>
    </row>
    <row r="71" spans="2:107" ht="13.5" x14ac:dyDescent="0.15">
      <c r="B71" s="1221"/>
      <c r="G71" s="1242"/>
      <c r="I71" s="1245"/>
      <c r="J71" s="1244"/>
      <c r="K71" s="1244"/>
      <c r="L71" s="1243"/>
      <c r="M71" s="1244"/>
      <c r="N71" s="1243"/>
      <c r="AM71" s="1242"/>
      <c r="AN71" s="1220" t="s">
        <v>650</v>
      </c>
    </row>
    <row r="72" spans="2:107" ht="13.5" x14ac:dyDescent="0.15">
      <c r="B72" s="1221"/>
      <c r="G72" s="1232"/>
      <c r="H72" s="1232"/>
      <c r="I72" s="1232"/>
      <c r="J72" s="1232"/>
      <c r="K72" s="1241"/>
      <c r="L72" s="1241"/>
      <c r="M72" s="1240"/>
      <c r="N72" s="1240"/>
      <c r="AN72" s="1239"/>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7"/>
      <c r="BP72" s="1229" t="s">
        <v>572</v>
      </c>
      <c r="BQ72" s="1229"/>
      <c r="BR72" s="1229"/>
      <c r="BS72" s="1229"/>
      <c r="BT72" s="1229"/>
      <c r="BU72" s="1229"/>
      <c r="BV72" s="1229"/>
      <c r="BW72" s="1229"/>
      <c r="BX72" s="1229" t="s">
        <v>573</v>
      </c>
      <c r="BY72" s="1229"/>
      <c r="BZ72" s="1229"/>
      <c r="CA72" s="1229"/>
      <c r="CB72" s="1229"/>
      <c r="CC72" s="1229"/>
      <c r="CD72" s="1229"/>
      <c r="CE72" s="1229"/>
      <c r="CF72" s="1229" t="s">
        <v>574</v>
      </c>
      <c r="CG72" s="1229"/>
      <c r="CH72" s="1229"/>
      <c r="CI72" s="1229"/>
      <c r="CJ72" s="1229"/>
      <c r="CK72" s="1229"/>
      <c r="CL72" s="1229"/>
      <c r="CM72" s="1229"/>
      <c r="CN72" s="1229" t="s">
        <v>575</v>
      </c>
      <c r="CO72" s="1229"/>
      <c r="CP72" s="1229"/>
      <c r="CQ72" s="1229"/>
      <c r="CR72" s="1229"/>
      <c r="CS72" s="1229"/>
      <c r="CT72" s="1229"/>
      <c r="CU72" s="1229"/>
      <c r="CV72" s="1229" t="s">
        <v>576</v>
      </c>
      <c r="CW72" s="1229"/>
      <c r="CX72" s="1229"/>
      <c r="CY72" s="1229"/>
      <c r="CZ72" s="1229"/>
      <c r="DA72" s="1229"/>
      <c r="DB72" s="1229"/>
      <c r="DC72" s="1229"/>
    </row>
    <row r="73" spans="2:107" ht="13.5" x14ac:dyDescent="0.15">
      <c r="B73" s="1221"/>
      <c r="G73" s="1236"/>
      <c r="H73" s="1236"/>
      <c r="I73" s="1236"/>
      <c r="J73" s="1236"/>
      <c r="K73" s="1233"/>
      <c r="L73" s="1233"/>
      <c r="M73" s="1233"/>
      <c r="N73" s="1233"/>
      <c r="AM73" s="1234"/>
      <c r="AN73" s="1228" t="s">
        <v>649</v>
      </c>
      <c r="AO73" s="1228"/>
      <c r="AP73" s="1228"/>
      <c r="AQ73" s="1228"/>
      <c r="AR73" s="1228"/>
      <c r="AS73" s="1228"/>
      <c r="AT73" s="1228"/>
      <c r="AU73" s="1228"/>
      <c r="AV73" s="1228"/>
      <c r="AW73" s="1228"/>
      <c r="AX73" s="1228"/>
      <c r="AY73" s="1228"/>
      <c r="AZ73" s="1228"/>
      <c r="BA73" s="1228"/>
      <c r="BB73" s="1228" t="s">
        <v>647</v>
      </c>
      <c r="BC73" s="1228"/>
      <c r="BD73" s="1228"/>
      <c r="BE73" s="1228"/>
      <c r="BF73" s="1228"/>
      <c r="BG73" s="1228"/>
      <c r="BH73" s="1228"/>
      <c r="BI73" s="1228"/>
      <c r="BJ73" s="1228"/>
      <c r="BK73" s="1228"/>
      <c r="BL73" s="1228"/>
      <c r="BM73" s="1228"/>
      <c r="BN73" s="1228"/>
      <c r="BO73" s="1228"/>
      <c r="BP73" s="1227">
        <v>138.5</v>
      </c>
      <c r="BQ73" s="1227"/>
      <c r="BR73" s="1227"/>
      <c r="BS73" s="1227"/>
      <c r="BT73" s="1227"/>
      <c r="BU73" s="1227"/>
      <c r="BV73" s="1227"/>
      <c r="BW73" s="1227"/>
      <c r="BX73" s="1227">
        <v>140.4</v>
      </c>
      <c r="BY73" s="1227"/>
      <c r="BZ73" s="1227"/>
      <c r="CA73" s="1227"/>
      <c r="CB73" s="1227"/>
      <c r="CC73" s="1227"/>
      <c r="CD73" s="1227"/>
      <c r="CE73" s="1227"/>
      <c r="CF73" s="1227">
        <v>137.4</v>
      </c>
      <c r="CG73" s="1227"/>
      <c r="CH73" s="1227"/>
      <c r="CI73" s="1227"/>
      <c r="CJ73" s="1227"/>
      <c r="CK73" s="1227"/>
      <c r="CL73" s="1227"/>
      <c r="CM73" s="1227"/>
      <c r="CN73" s="1227">
        <v>129.9</v>
      </c>
      <c r="CO73" s="1227"/>
      <c r="CP73" s="1227"/>
      <c r="CQ73" s="1227"/>
      <c r="CR73" s="1227"/>
      <c r="CS73" s="1227"/>
      <c r="CT73" s="1227"/>
      <c r="CU73" s="1227"/>
      <c r="CV73" s="1227">
        <v>129.19999999999999</v>
      </c>
      <c r="CW73" s="1227"/>
      <c r="CX73" s="1227"/>
      <c r="CY73" s="1227"/>
      <c r="CZ73" s="1227"/>
      <c r="DA73" s="1227"/>
      <c r="DB73" s="1227"/>
      <c r="DC73" s="1227"/>
    </row>
    <row r="74" spans="2:107" ht="13.5" x14ac:dyDescent="0.15">
      <c r="B74" s="1221"/>
      <c r="G74" s="1236"/>
      <c r="H74" s="1236"/>
      <c r="I74" s="1236"/>
      <c r="J74" s="1236"/>
      <c r="K74" s="1233"/>
      <c r="L74" s="1233"/>
      <c r="M74" s="1233"/>
      <c r="N74" s="1233"/>
      <c r="AM74" s="1234"/>
      <c r="AN74" s="1228"/>
      <c r="AO74" s="1228"/>
      <c r="AP74" s="1228"/>
      <c r="AQ74" s="1228"/>
      <c r="AR74" s="1228"/>
      <c r="AS74" s="1228"/>
      <c r="AT74" s="1228"/>
      <c r="AU74" s="1228"/>
      <c r="AV74" s="1228"/>
      <c r="AW74" s="1228"/>
      <c r="AX74" s="1228"/>
      <c r="AY74" s="1228"/>
      <c r="AZ74" s="1228"/>
      <c r="BA74" s="1228"/>
      <c r="BB74" s="1228"/>
      <c r="BC74" s="1228"/>
      <c r="BD74" s="1228"/>
      <c r="BE74" s="1228"/>
      <c r="BF74" s="1228"/>
      <c r="BG74" s="1228"/>
      <c r="BH74" s="1228"/>
      <c r="BI74" s="1228"/>
      <c r="BJ74" s="1228"/>
      <c r="BK74" s="1228"/>
      <c r="BL74" s="1228"/>
      <c r="BM74" s="1228"/>
      <c r="BN74" s="1228"/>
      <c r="BO74" s="1228"/>
      <c r="BP74" s="1227"/>
      <c r="BQ74" s="1227"/>
      <c r="BR74" s="1227"/>
      <c r="BS74" s="1227"/>
      <c r="BT74" s="1227"/>
      <c r="BU74" s="1227"/>
      <c r="BV74" s="1227"/>
      <c r="BW74" s="1227"/>
      <c r="BX74" s="1227"/>
      <c r="BY74" s="1227"/>
      <c r="BZ74" s="1227"/>
      <c r="CA74" s="1227"/>
      <c r="CB74" s="1227"/>
      <c r="CC74" s="1227"/>
      <c r="CD74" s="1227"/>
      <c r="CE74" s="1227"/>
      <c r="CF74" s="1227"/>
      <c r="CG74" s="1227"/>
      <c r="CH74" s="1227"/>
      <c r="CI74" s="1227"/>
      <c r="CJ74" s="1227"/>
      <c r="CK74" s="1227"/>
      <c r="CL74" s="1227"/>
      <c r="CM74" s="1227"/>
      <c r="CN74" s="1227"/>
      <c r="CO74" s="1227"/>
      <c r="CP74" s="1227"/>
      <c r="CQ74" s="1227"/>
      <c r="CR74" s="1227"/>
      <c r="CS74" s="1227"/>
      <c r="CT74" s="1227"/>
      <c r="CU74" s="1227"/>
      <c r="CV74" s="1227"/>
      <c r="CW74" s="1227"/>
      <c r="CX74" s="1227"/>
      <c r="CY74" s="1227"/>
      <c r="CZ74" s="1227"/>
      <c r="DA74" s="1227"/>
      <c r="DB74" s="1227"/>
      <c r="DC74" s="1227"/>
    </row>
    <row r="75" spans="2:107" ht="13.5" x14ac:dyDescent="0.15">
      <c r="B75" s="1221"/>
      <c r="G75" s="1236"/>
      <c r="H75" s="1236"/>
      <c r="I75" s="1232"/>
      <c r="J75" s="1232"/>
      <c r="K75" s="1235"/>
      <c r="L75" s="1235"/>
      <c r="M75" s="1235"/>
      <c r="N75" s="1235"/>
      <c r="AM75" s="1234"/>
      <c r="AN75" s="1228"/>
      <c r="AO75" s="1228"/>
      <c r="AP75" s="1228"/>
      <c r="AQ75" s="1228"/>
      <c r="AR75" s="1228"/>
      <c r="AS75" s="1228"/>
      <c r="AT75" s="1228"/>
      <c r="AU75" s="1228"/>
      <c r="AV75" s="1228"/>
      <c r="AW75" s="1228"/>
      <c r="AX75" s="1228"/>
      <c r="AY75" s="1228"/>
      <c r="AZ75" s="1228"/>
      <c r="BA75" s="1228"/>
      <c r="BB75" s="1228" t="s">
        <v>646</v>
      </c>
      <c r="BC75" s="1228"/>
      <c r="BD75" s="1228"/>
      <c r="BE75" s="1228"/>
      <c r="BF75" s="1228"/>
      <c r="BG75" s="1228"/>
      <c r="BH75" s="1228"/>
      <c r="BI75" s="1228"/>
      <c r="BJ75" s="1228"/>
      <c r="BK75" s="1228"/>
      <c r="BL75" s="1228"/>
      <c r="BM75" s="1228"/>
      <c r="BN75" s="1228"/>
      <c r="BO75" s="1228"/>
      <c r="BP75" s="1227">
        <v>11.2</v>
      </c>
      <c r="BQ75" s="1227"/>
      <c r="BR75" s="1227"/>
      <c r="BS75" s="1227"/>
      <c r="BT75" s="1227"/>
      <c r="BU75" s="1227"/>
      <c r="BV75" s="1227"/>
      <c r="BW75" s="1227"/>
      <c r="BX75" s="1227">
        <v>10.199999999999999</v>
      </c>
      <c r="BY75" s="1227"/>
      <c r="BZ75" s="1227"/>
      <c r="CA75" s="1227"/>
      <c r="CB75" s="1227"/>
      <c r="CC75" s="1227"/>
      <c r="CD75" s="1227"/>
      <c r="CE75" s="1227"/>
      <c r="CF75" s="1227">
        <v>10.5</v>
      </c>
      <c r="CG75" s="1227"/>
      <c r="CH75" s="1227"/>
      <c r="CI75" s="1227"/>
      <c r="CJ75" s="1227"/>
      <c r="CK75" s="1227"/>
      <c r="CL75" s="1227"/>
      <c r="CM75" s="1227"/>
      <c r="CN75" s="1227">
        <v>10.6</v>
      </c>
      <c r="CO75" s="1227"/>
      <c r="CP75" s="1227"/>
      <c r="CQ75" s="1227"/>
      <c r="CR75" s="1227"/>
      <c r="CS75" s="1227"/>
      <c r="CT75" s="1227"/>
      <c r="CU75" s="1227"/>
      <c r="CV75" s="1227">
        <v>9.6999999999999993</v>
      </c>
      <c r="CW75" s="1227"/>
      <c r="CX75" s="1227"/>
      <c r="CY75" s="1227"/>
      <c r="CZ75" s="1227"/>
      <c r="DA75" s="1227"/>
      <c r="DB75" s="1227"/>
      <c r="DC75" s="1227"/>
    </row>
    <row r="76" spans="2:107" ht="13.5" x14ac:dyDescent="0.15">
      <c r="B76" s="1221"/>
      <c r="G76" s="1236"/>
      <c r="H76" s="1236"/>
      <c r="I76" s="1232"/>
      <c r="J76" s="1232"/>
      <c r="K76" s="1235"/>
      <c r="L76" s="1235"/>
      <c r="M76" s="1235"/>
      <c r="N76" s="1235"/>
      <c r="AM76" s="1234"/>
      <c r="AN76" s="1228"/>
      <c r="AO76" s="1228"/>
      <c r="AP76" s="1228"/>
      <c r="AQ76" s="1228"/>
      <c r="AR76" s="1228"/>
      <c r="AS76" s="1228"/>
      <c r="AT76" s="1228"/>
      <c r="AU76" s="1228"/>
      <c r="AV76" s="1228"/>
      <c r="AW76" s="1228"/>
      <c r="AX76" s="1228"/>
      <c r="AY76" s="1228"/>
      <c r="AZ76" s="1228"/>
      <c r="BA76" s="1228"/>
      <c r="BB76" s="1228"/>
      <c r="BC76" s="1228"/>
      <c r="BD76" s="1228"/>
      <c r="BE76" s="1228"/>
      <c r="BF76" s="1228"/>
      <c r="BG76" s="1228"/>
      <c r="BH76" s="1228"/>
      <c r="BI76" s="1228"/>
      <c r="BJ76" s="1228"/>
      <c r="BK76" s="1228"/>
      <c r="BL76" s="1228"/>
      <c r="BM76" s="1228"/>
      <c r="BN76" s="1228"/>
      <c r="BO76" s="1228"/>
      <c r="BP76" s="1227"/>
      <c r="BQ76" s="1227"/>
      <c r="BR76" s="1227"/>
      <c r="BS76" s="1227"/>
      <c r="BT76" s="1227"/>
      <c r="BU76" s="1227"/>
      <c r="BV76" s="1227"/>
      <c r="BW76" s="1227"/>
      <c r="BX76" s="1227"/>
      <c r="BY76" s="1227"/>
      <c r="BZ76" s="1227"/>
      <c r="CA76" s="1227"/>
      <c r="CB76" s="1227"/>
      <c r="CC76" s="1227"/>
      <c r="CD76" s="1227"/>
      <c r="CE76" s="1227"/>
      <c r="CF76" s="1227"/>
      <c r="CG76" s="1227"/>
      <c r="CH76" s="1227"/>
      <c r="CI76" s="1227"/>
      <c r="CJ76" s="1227"/>
      <c r="CK76" s="1227"/>
      <c r="CL76" s="1227"/>
      <c r="CM76" s="1227"/>
      <c r="CN76" s="1227"/>
      <c r="CO76" s="1227"/>
      <c r="CP76" s="1227"/>
      <c r="CQ76" s="1227"/>
      <c r="CR76" s="1227"/>
      <c r="CS76" s="1227"/>
      <c r="CT76" s="1227"/>
      <c r="CU76" s="1227"/>
      <c r="CV76" s="1227"/>
      <c r="CW76" s="1227"/>
      <c r="CX76" s="1227"/>
      <c r="CY76" s="1227"/>
      <c r="CZ76" s="1227"/>
      <c r="DA76" s="1227"/>
      <c r="DB76" s="1227"/>
      <c r="DC76" s="1227"/>
    </row>
    <row r="77" spans="2:107" ht="13.5" x14ac:dyDescent="0.15">
      <c r="B77" s="1221"/>
      <c r="G77" s="1232"/>
      <c r="H77" s="1232"/>
      <c r="I77" s="1232"/>
      <c r="J77" s="1232"/>
      <c r="K77" s="1233"/>
      <c r="L77" s="1233"/>
      <c r="M77" s="1233"/>
      <c r="N77" s="1233"/>
      <c r="AN77" s="1229" t="s">
        <v>648</v>
      </c>
      <c r="AO77" s="1229"/>
      <c r="AP77" s="1229"/>
      <c r="AQ77" s="1229"/>
      <c r="AR77" s="1229"/>
      <c r="AS77" s="1229"/>
      <c r="AT77" s="1229"/>
      <c r="AU77" s="1229"/>
      <c r="AV77" s="1229"/>
      <c r="AW77" s="1229"/>
      <c r="AX77" s="1229"/>
      <c r="AY77" s="1229"/>
      <c r="AZ77" s="1229"/>
      <c r="BA77" s="1229"/>
      <c r="BB77" s="1228" t="s">
        <v>647</v>
      </c>
      <c r="BC77" s="1228"/>
      <c r="BD77" s="1228"/>
      <c r="BE77" s="1228"/>
      <c r="BF77" s="1228"/>
      <c r="BG77" s="1228"/>
      <c r="BH77" s="1228"/>
      <c r="BI77" s="1228"/>
      <c r="BJ77" s="1228"/>
      <c r="BK77" s="1228"/>
      <c r="BL77" s="1228"/>
      <c r="BM77" s="1228"/>
      <c r="BN77" s="1228"/>
      <c r="BO77" s="1228"/>
      <c r="BP77" s="1227">
        <v>97.6</v>
      </c>
      <c r="BQ77" s="1227"/>
      <c r="BR77" s="1227"/>
      <c r="BS77" s="1227"/>
      <c r="BT77" s="1227"/>
      <c r="BU77" s="1227"/>
      <c r="BV77" s="1227"/>
      <c r="BW77" s="1227"/>
      <c r="BX77" s="1227">
        <v>91.9</v>
      </c>
      <c r="BY77" s="1227"/>
      <c r="BZ77" s="1227"/>
      <c r="CA77" s="1227"/>
      <c r="CB77" s="1227"/>
      <c r="CC77" s="1227"/>
      <c r="CD77" s="1227"/>
      <c r="CE77" s="1227"/>
      <c r="CF77" s="1227">
        <v>86.1</v>
      </c>
      <c r="CG77" s="1227"/>
      <c r="CH77" s="1227"/>
      <c r="CI77" s="1227"/>
      <c r="CJ77" s="1227"/>
      <c r="CK77" s="1227"/>
      <c r="CL77" s="1227"/>
      <c r="CM77" s="1227"/>
      <c r="CN77" s="1227">
        <v>72.8</v>
      </c>
      <c r="CO77" s="1227"/>
      <c r="CP77" s="1227"/>
      <c r="CQ77" s="1227"/>
      <c r="CR77" s="1227"/>
      <c r="CS77" s="1227"/>
      <c r="CT77" s="1227"/>
      <c r="CU77" s="1227"/>
      <c r="CV77" s="1227">
        <v>67.599999999999994</v>
      </c>
      <c r="CW77" s="1227"/>
      <c r="CX77" s="1227"/>
      <c r="CY77" s="1227"/>
      <c r="CZ77" s="1227"/>
      <c r="DA77" s="1227"/>
      <c r="DB77" s="1227"/>
      <c r="DC77" s="1227"/>
    </row>
    <row r="78" spans="2:107" ht="13.5" x14ac:dyDescent="0.15">
      <c r="B78" s="1221"/>
      <c r="G78" s="1232"/>
      <c r="H78" s="1232"/>
      <c r="I78" s="1232"/>
      <c r="J78" s="1232"/>
      <c r="K78" s="1233"/>
      <c r="L78" s="1233"/>
      <c r="M78" s="1233"/>
      <c r="N78" s="1233"/>
      <c r="AN78" s="1229"/>
      <c r="AO78" s="1229"/>
      <c r="AP78" s="1229"/>
      <c r="AQ78" s="1229"/>
      <c r="AR78" s="1229"/>
      <c r="AS78" s="1229"/>
      <c r="AT78" s="1229"/>
      <c r="AU78" s="1229"/>
      <c r="AV78" s="1229"/>
      <c r="AW78" s="1229"/>
      <c r="AX78" s="1229"/>
      <c r="AY78" s="1229"/>
      <c r="AZ78" s="1229"/>
      <c r="BA78" s="1229"/>
      <c r="BB78" s="1228"/>
      <c r="BC78" s="1228"/>
      <c r="BD78" s="1228"/>
      <c r="BE78" s="1228"/>
      <c r="BF78" s="1228"/>
      <c r="BG78" s="1228"/>
      <c r="BH78" s="1228"/>
      <c r="BI78" s="1228"/>
      <c r="BJ78" s="1228"/>
      <c r="BK78" s="1228"/>
      <c r="BL78" s="1228"/>
      <c r="BM78" s="1228"/>
      <c r="BN78" s="1228"/>
      <c r="BO78" s="1228"/>
      <c r="BP78" s="1227"/>
      <c r="BQ78" s="1227"/>
      <c r="BR78" s="1227"/>
      <c r="BS78" s="1227"/>
      <c r="BT78" s="1227"/>
      <c r="BU78" s="1227"/>
      <c r="BV78" s="1227"/>
      <c r="BW78" s="1227"/>
      <c r="BX78" s="1227"/>
      <c r="BY78" s="1227"/>
      <c r="BZ78" s="1227"/>
      <c r="CA78" s="1227"/>
      <c r="CB78" s="1227"/>
      <c r="CC78" s="1227"/>
      <c r="CD78" s="1227"/>
      <c r="CE78" s="1227"/>
      <c r="CF78" s="1227"/>
      <c r="CG78" s="1227"/>
      <c r="CH78" s="1227"/>
      <c r="CI78" s="1227"/>
      <c r="CJ78" s="1227"/>
      <c r="CK78" s="1227"/>
      <c r="CL78" s="1227"/>
      <c r="CM78" s="1227"/>
      <c r="CN78" s="1227"/>
      <c r="CO78" s="1227"/>
      <c r="CP78" s="1227"/>
      <c r="CQ78" s="1227"/>
      <c r="CR78" s="1227"/>
      <c r="CS78" s="1227"/>
      <c r="CT78" s="1227"/>
      <c r="CU78" s="1227"/>
      <c r="CV78" s="1227"/>
      <c r="CW78" s="1227"/>
      <c r="CX78" s="1227"/>
      <c r="CY78" s="1227"/>
      <c r="CZ78" s="1227"/>
      <c r="DA78" s="1227"/>
      <c r="DB78" s="1227"/>
      <c r="DC78" s="1227"/>
    </row>
    <row r="79" spans="2:107" ht="13.5" x14ac:dyDescent="0.15">
      <c r="B79" s="1221"/>
      <c r="G79" s="1232"/>
      <c r="H79" s="1232"/>
      <c r="I79" s="1231"/>
      <c r="J79" s="1231"/>
      <c r="K79" s="1230"/>
      <c r="L79" s="1230"/>
      <c r="M79" s="1230"/>
      <c r="N79" s="1230"/>
      <c r="AN79" s="1229"/>
      <c r="AO79" s="1229"/>
      <c r="AP79" s="1229"/>
      <c r="AQ79" s="1229"/>
      <c r="AR79" s="1229"/>
      <c r="AS79" s="1229"/>
      <c r="AT79" s="1229"/>
      <c r="AU79" s="1229"/>
      <c r="AV79" s="1229"/>
      <c r="AW79" s="1229"/>
      <c r="AX79" s="1229"/>
      <c r="AY79" s="1229"/>
      <c r="AZ79" s="1229"/>
      <c r="BA79" s="1229"/>
      <c r="BB79" s="1228" t="s">
        <v>646</v>
      </c>
      <c r="BC79" s="1228"/>
      <c r="BD79" s="1228"/>
      <c r="BE79" s="1228"/>
      <c r="BF79" s="1228"/>
      <c r="BG79" s="1228"/>
      <c r="BH79" s="1228"/>
      <c r="BI79" s="1228"/>
      <c r="BJ79" s="1228"/>
      <c r="BK79" s="1228"/>
      <c r="BL79" s="1228"/>
      <c r="BM79" s="1228"/>
      <c r="BN79" s="1228"/>
      <c r="BO79" s="1228"/>
      <c r="BP79" s="1227">
        <v>8</v>
      </c>
      <c r="BQ79" s="1227"/>
      <c r="BR79" s="1227"/>
      <c r="BS79" s="1227"/>
      <c r="BT79" s="1227"/>
      <c r="BU79" s="1227"/>
      <c r="BV79" s="1227"/>
      <c r="BW79" s="1227"/>
      <c r="BX79" s="1227">
        <v>7.3</v>
      </c>
      <c r="BY79" s="1227"/>
      <c r="BZ79" s="1227"/>
      <c r="CA79" s="1227"/>
      <c r="CB79" s="1227"/>
      <c r="CC79" s="1227"/>
      <c r="CD79" s="1227"/>
      <c r="CE79" s="1227"/>
      <c r="CF79" s="1227">
        <v>7.3</v>
      </c>
      <c r="CG79" s="1227"/>
      <c r="CH79" s="1227"/>
      <c r="CI79" s="1227"/>
      <c r="CJ79" s="1227"/>
      <c r="CK79" s="1227"/>
      <c r="CL79" s="1227"/>
      <c r="CM79" s="1227"/>
      <c r="CN79" s="1227">
        <v>7.1</v>
      </c>
      <c r="CO79" s="1227"/>
      <c r="CP79" s="1227"/>
      <c r="CQ79" s="1227"/>
      <c r="CR79" s="1227"/>
      <c r="CS79" s="1227"/>
      <c r="CT79" s="1227"/>
      <c r="CU79" s="1227"/>
      <c r="CV79" s="1227">
        <v>6.8</v>
      </c>
      <c r="CW79" s="1227"/>
      <c r="CX79" s="1227"/>
      <c r="CY79" s="1227"/>
      <c r="CZ79" s="1227"/>
      <c r="DA79" s="1227"/>
      <c r="DB79" s="1227"/>
      <c r="DC79" s="1227"/>
    </row>
    <row r="80" spans="2:107" ht="13.5" x14ac:dyDescent="0.15">
      <c r="B80" s="1221"/>
      <c r="G80" s="1232"/>
      <c r="H80" s="1232"/>
      <c r="I80" s="1231"/>
      <c r="J80" s="1231"/>
      <c r="K80" s="1230"/>
      <c r="L80" s="1230"/>
      <c r="M80" s="1230"/>
      <c r="N80" s="1230"/>
      <c r="AN80" s="1229"/>
      <c r="AO80" s="1229"/>
      <c r="AP80" s="1229"/>
      <c r="AQ80" s="1229"/>
      <c r="AR80" s="1229"/>
      <c r="AS80" s="1229"/>
      <c r="AT80" s="1229"/>
      <c r="AU80" s="1229"/>
      <c r="AV80" s="1229"/>
      <c r="AW80" s="1229"/>
      <c r="AX80" s="1229"/>
      <c r="AY80" s="1229"/>
      <c r="AZ80" s="1229"/>
      <c r="BA80" s="1229"/>
      <c r="BB80" s="1228"/>
      <c r="BC80" s="1228"/>
      <c r="BD80" s="1228"/>
      <c r="BE80" s="1228"/>
      <c r="BF80" s="1228"/>
      <c r="BG80" s="1228"/>
      <c r="BH80" s="1228"/>
      <c r="BI80" s="1228"/>
      <c r="BJ80" s="1228"/>
      <c r="BK80" s="1228"/>
      <c r="BL80" s="1228"/>
      <c r="BM80" s="1228"/>
      <c r="BN80" s="1228"/>
      <c r="BO80" s="1228"/>
      <c r="BP80" s="1227"/>
      <c r="BQ80" s="1227"/>
      <c r="BR80" s="1227"/>
      <c r="BS80" s="1227"/>
      <c r="BT80" s="1227"/>
      <c r="BU80" s="1227"/>
      <c r="BV80" s="1227"/>
      <c r="BW80" s="1227"/>
      <c r="BX80" s="1227"/>
      <c r="BY80" s="1227"/>
      <c r="BZ80" s="1227"/>
      <c r="CA80" s="1227"/>
      <c r="CB80" s="1227"/>
      <c r="CC80" s="1227"/>
      <c r="CD80" s="1227"/>
      <c r="CE80" s="1227"/>
      <c r="CF80" s="1227"/>
      <c r="CG80" s="1227"/>
      <c r="CH80" s="1227"/>
      <c r="CI80" s="1227"/>
      <c r="CJ80" s="1227"/>
      <c r="CK80" s="1227"/>
      <c r="CL80" s="1227"/>
      <c r="CM80" s="1227"/>
      <c r="CN80" s="1227"/>
      <c r="CO80" s="1227"/>
      <c r="CP80" s="1227"/>
      <c r="CQ80" s="1227"/>
      <c r="CR80" s="1227"/>
      <c r="CS80" s="1227"/>
      <c r="CT80" s="1227"/>
      <c r="CU80" s="1227"/>
      <c r="CV80" s="1227"/>
      <c r="CW80" s="1227"/>
      <c r="CX80" s="1227"/>
      <c r="CY80" s="1227"/>
      <c r="CZ80" s="1227"/>
      <c r="DA80" s="1227"/>
      <c r="DB80" s="1227"/>
      <c r="DC80" s="1227"/>
    </row>
    <row r="81" spans="2:109" ht="13.5" x14ac:dyDescent="0.15">
      <c r="B81" s="1221"/>
    </row>
    <row r="82" spans="2:109" ht="17.25" x14ac:dyDescent="0.15">
      <c r="B82" s="1221"/>
      <c r="K82" s="1226"/>
      <c r="L82" s="1226"/>
      <c r="M82" s="1226"/>
      <c r="N82" s="1226"/>
      <c r="AQ82" s="1226"/>
      <c r="AR82" s="1226"/>
      <c r="AS82" s="1226"/>
      <c r="AT82" s="1226"/>
      <c r="BC82" s="1226"/>
      <c r="BD82" s="1226"/>
      <c r="BE82" s="1226"/>
      <c r="BF82" s="1226"/>
      <c r="BO82" s="1226"/>
      <c r="BP82" s="1226"/>
      <c r="BQ82" s="1226"/>
      <c r="BR82" s="1226"/>
      <c r="CA82" s="1226"/>
      <c r="CB82" s="1226"/>
      <c r="CC82" s="1226"/>
      <c r="CD82" s="1226"/>
      <c r="CM82" s="1226"/>
      <c r="CN82" s="1226"/>
      <c r="CO82" s="1226"/>
      <c r="CP82" s="1226"/>
      <c r="CY82" s="1226"/>
      <c r="CZ82" s="1226"/>
      <c r="DA82" s="1226"/>
      <c r="DB82" s="1226"/>
      <c r="DC82" s="1226"/>
    </row>
    <row r="83" spans="2:109" ht="13.5" x14ac:dyDescent="0.15">
      <c r="B83" s="1225"/>
      <c r="C83" s="1224"/>
      <c r="D83" s="1224"/>
      <c r="E83" s="1224"/>
      <c r="F83" s="1224"/>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c r="AL83" s="1224"/>
      <c r="AM83" s="1224"/>
      <c r="AN83" s="1224"/>
      <c r="AO83" s="1224"/>
      <c r="AP83" s="1224"/>
      <c r="AQ83" s="1224"/>
      <c r="AR83" s="1224"/>
      <c r="AS83" s="1224"/>
      <c r="AT83" s="1224"/>
      <c r="AU83" s="1224"/>
      <c r="AV83" s="1224"/>
      <c r="AW83" s="1224"/>
      <c r="AX83" s="1224"/>
      <c r="AY83" s="1224"/>
      <c r="AZ83" s="1224"/>
      <c r="BA83" s="1224"/>
      <c r="BB83" s="1224"/>
      <c r="BC83" s="1224"/>
      <c r="BD83" s="1224"/>
      <c r="BE83" s="1224"/>
      <c r="BF83" s="1224"/>
      <c r="BG83" s="1224"/>
      <c r="BH83" s="1224"/>
      <c r="BI83" s="1224"/>
      <c r="BJ83" s="1224"/>
      <c r="BK83" s="1224"/>
      <c r="BL83" s="1224"/>
      <c r="BM83" s="1224"/>
      <c r="BN83" s="1224"/>
      <c r="BO83" s="1224"/>
      <c r="BP83" s="1224"/>
      <c r="BQ83" s="1224"/>
      <c r="BR83" s="1224"/>
      <c r="BS83" s="1224"/>
      <c r="BT83" s="1224"/>
      <c r="BU83" s="1224"/>
      <c r="BV83" s="1224"/>
      <c r="BW83" s="1224"/>
      <c r="BX83" s="1224"/>
      <c r="BY83" s="1224"/>
      <c r="BZ83" s="1224"/>
      <c r="CA83" s="1224"/>
      <c r="CB83" s="1224"/>
      <c r="CC83" s="1224"/>
      <c r="CD83" s="1224"/>
      <c r="CE83" s="1224"/>
      <c r="CF83" s="1224"/>
      <c r="CG83" s="1224"/>
      <c r="CH83" s="1224"/>
      <c r="CI83" s="1224"/>
      <c r="CJ83" s="1224"/>
      <c r="CK83" s="1224"/>
      <c r="CL83" s="1224"/>
      <c r="CM83" s="1224"/>
      <c r="CN83" s="1224"/>
      <c r="CO83" s="1224"/>
      <c r="CP83" s="1224"/>
      <c r="CQ83" s="1224"/>
      <c r="CR83" s="1224"/>
      <c r="CS83" s="1224"/>
      <c r="CT83" s="1224"/>
      <c r="CU83" s="1224"/>
      <c r="CV83" s="1224"/>
      <c r="CW83" s="1224"/>
      <c r="CX83" s="1224"/>
      <c r="CY83" s="1224"/>
      <c r="CZ83" s="1224"/>
      <c r="DA83" s="1224"/>
      <c r="DB83" s="1224"/>
      <c r="DC83" s="1224"/>
      <c r="DD83" s="1223"/>
    </row>
    <row r="84" spans="2:109" ht="13.5" x14ac:dyDescent="0.15">
      <c r="DD84" s="1220"/>
      <c r="DE84" s="1220"/>
    </row>
    <row r="85" spans="2:109" ht="13.5" x14ac:dyDescent="0.15">
      <c r="DD85" s="1220"/>
      <c r="DE85" s="1220"/>
    </row>
  </sheetData>
  <sheetProtection algorithmName="SHA-512" hashValue="Ye44peYyvHYkSxnCbzRXkICuhGjU4LdkmqAufYbrkU72U68R05AhecpQNyQv8hvj1kqfKUJISey3yaj13UTEqw==" saltValue="Eg1SDI4vQLPelXvEDR4wo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C790B-52AF-4E14-9490-D9D39960FB29}">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519</v>
      </c>
    </row>
  </sheetData>
  <sheetProtection algorithmName="SHA-512" hashValue="TtmnbqE9USwgdVwHt/pTeYgdd/tBQp7xBlZL2oGOM7OZzXeysj7Cj5Y4leU3YhEMPx7CqBN/cbjLCey/8KPeng==" saltValue="8oz0xvZA7MmLq5MwHqO2S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863AF-27DC-4639-A4CD-22703144D36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519</v>
      </c>
    </row>
  </sheetData>
  <sheetProtection algorithmName="SHA-512" hashValue="UmwK5cU766lERMiNMBtivKw2ox93UcUEZcwE9iCwzKyufmeKLVpK1Y6+rtvT5/POzfH+vMPasi752uXOokd+uQ==" saltValue="u9ApbqDawMytSUctaNf8N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569</v>
      </c>
      <c r="G2" s="151"/>
      <c r="H2" s="152"/>
    </row>
    <row r="3" spans="1:8" x14ac:dyDescent="0.15">
      <c r="A3" s="148" t="s">
        <v>562</v>
      </c>
      <c r="B3" s="153"/>
      <c r="C3" s="154"/>
      <c r="D3" s="155">
        <v>62800</v>
      </c>
      <c r="E3" s="156"/>
      <c r="F3" s="157">
        <v>54945</v>
      </c>
      <c r="G3" s="158"/>
      <c r="H3" s="159"/>
    </row>
    <row r="4" spans="1:8" x14ac:dyDescent="0.15">
      <c r="A4" s="160"/>
      <c r="B4" s="161"/>
      <c r="C4" s="162"/>
      <c r="D4" s="163">
        <v>41663</v>
      </c>
      <c r="E4" s="164"/>
      <c r="F4" s="165">
        <v>29293</v>
      </c>
      <c r="G4" s="166"/>
      <c r="H4" s="167"/>
    </row>
    <row r="5" spans="1:8" x14ac:dyDescent="0.15">
      <c r="A5" s="148" t="s">
        <v>564</v>
      </c>
      <c r="B5" s="153"/>
      <c r="C5" s="154"/>
      <c r="D5" s="155">
        <v>62653</v>
      </c>
      <c r="E5" s="156"/>
      <c r="F5" s="157">
        <v>57132</v>
      </c>
      <c r="G5" s="158"/>
      <c r="H5" s="159"/>
    </row>
    <row r="6" spans="1:8" x14ac:dyDescent="0.15">
      <c r="A6" s="160"/>
      <c r="B6" s="161"/>
      <c r="C6" s="162"/>
      <c r="D6" s="163">
        <v>39911</v>
      </c>
      <c r="E6" s="164"/>
      <c r="F6" s="165">
        <v>30126</v>
      </c>
      <c r="G6" s="166"/>
      <c r="H6" s="167"/>
    </row>
    <row r="7" spans="1:8" x14ac:dyDescent="0.15">
      <c r="A7" s="148" t="s">
        <v>565</v>
      </c>
      <c r="B7" s="153"/>
      <c r="C7" s="154"/>
      <c r="D7" s="155">
        <v>60904</v>
      </c>
      <c r="E7" s="156"/>
      <c r="F7" s="157">
        <v>58766</v>
      </c>
      <c r="G7" s="158"/>
      <c r="H7" s="159"/>
    </row>
    <row r="8" spans="1:8" x14ac:dyDescent="0.15">
      <c r="A8" s="160"/>
      <c r="B8" s="161"/>
      <c r="C8" s="162"/>
      <c r="D8" s="163">
        <v>32766</v>
      </c>
      <c r="E8" s="164"/>
      <c r="F8" s="165">
        <v>29363</v>
      </c>
      <c r="G8" s="166"/>
      <c r="H8" s="167"/>
    </row>
    <row r="9" spans="1:8" x14ac:dyDescent="0.15">
      <c r="A9" s="148" t="s">
        <v>566</v>
      </c>
      <c r="B9" s="153"/>
      <c r="C9" s="154"/>
      <c r="D9" s="155">
        <v>84110</v>
      </c>
      <c r="E9" s="156"/>
      <c r="F9" s="157">
        <v>62482</v>
      </c>
      <c r="G9" s="158"/>
      <c r="H9" s="159"/>
    </row>
    <row r="10" spans="1:8" x14ac:dyDescent="0.15">
      <c r="A10" s="160"/>
      <c r="B10" s="161"/>
      <c r="C10" s="162"/>
      <c r="D10" s="163">
        <v>60884</v>
      </c>
      <c r="E10" s="164"/>
      <c r="F10" s="165">
        <v>34626</v>
      </c>
      <c r="G10" s="166"/>
      <c r="H10" s="167"/>
    </row>
    <row r="11" spans="1:8" x14ac:dyDescent="0.15">
      <c r="A11" s="148" t="s">
        <v>567</v>
      </c>
      <c r="B11" s="153"/>
      <c r="C11" s="154"/>
      <c r="D11" s="155">
        <v>55695</v>
      </c>
      <c r="E11" s="156"/>
      <c r="F11" s="157">
        <v>59288</v>
      </c>
      <c r="G11" s="158"/>
      <c r="H11" s="159"/>
    </row>
    <row r="12" spans="1:8" x14ac:dyDescent="0.15">
      <c r="A12" s="160"/>
      <c r="B12" s="161"/>
      <c r="C12" s="168"/>
      <c r="D12" s="163">
        <v>35642</v>
      </c>
      <c r="E12" s="164"/>
      <c r="F12" s="165">
        <v>32670</v>
      </c>
      <c r="G12" s="166"/>
      <c r="H12" s="167"/>
    </row>
    <row r="13" spans="1:8" x14ac:dyDescent="0.15">
      <c r="A13" s="148"/>
      <c r="B13" s="153"/>
      <c r="C13" s="169"/>
      <c r="D13" s="170">
        <v>65232</v>
      </c>
      <c r="E13" s="171"/>
      <c r="F13" s="172">
        <v>58523</v>
      </c>
      <c r="G13" s="173"/>
      <c r="H13" s="159"/>
    </row>
    <row r="14" spans="1:8" x14ac:dyDescent="0.15">
      <c r="A14" s="160"/>
      <c r="B14" s="161"/>
      <c r="C14" s="162"/>
      <c r="D14" s="163">
        <v>42173</v>
      </c>
      <c r="E14" s="164"/>
      <c r="F14" s="165">
        <v>31216</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0.51</v>
      </c>
      <c r="C19" s="174">
        <f>ROUND(VALUE(SUBSTITUTE(実質収支比率等に係る経年分析!G$48,"▲","-")),2)</f>
        <v>0.86</v>
      </c>
      <c r="D19" s="174">
        <f>ROUND(VALUE(SUBSTITUTE(実質収支比率等に係る経年分析!H$48,"▲","-")),2)</f>
        <v>0.7</v>
      </c>
      <c r="E19" s="174">
        <f>ROUND(VALUE(SUBSTITUTE(実質収支比率等に係る経年分析!I$48,"▲","-")),2)</f>
        <v>1.4</v>
      </c>
      <c r="F19" s="174">
        <f>ROUND(VALUE(SUBSTITUTE(実質収支比率等に係る経年分析!J$48,"▲","-")),2)</f>
        <v>2.0099999999999998</v>
      </c>
    </row>
    <row r="20" spans="1:11" x14ac:dyDescent="0.15">
      <c r="A20" s="174" t="s">
        <v>57</v>
      </c>
      <c r="B20" s="174">
        <f>ROUND(VALUE(SUBSTITUTE(実質収支比率等に係る経年分析!F$47,"▲","-")),2)</f>
        <v>2.31</v>
      </c>
      <c r="C20" s="174">
        <f>ROUND(VALUE(SUBSTITUTE(実質収支比率等に係る経年分析!G$47,"▲","-")),2)</f>
        <v>0.84</v>
      </c>
      <c r="D20" s="174">
        <f>ROUND(VALUE(SUBSTITUTE(実質収支比率等に係る経年分析!H$47,"▲","-")),2)</f>
        <v>1.19</v>
      </c>
      <c r="E20" s="174">
        <f>ROUND(VALUE(SUBSTITUTE(実質収支比率等に係る経年分析!I$47,"▲","-")),2)</f>
        <v>3.13</v>
      </c>
      <c r="F20" s="174">
        <f>ROUND(VALUE(SUBSTITUTE(実質収支比率等に係る経年分析!J$47,"▲","-")),2)</f>
        <v>3.19</v>
      </c>
    </row>
    <row r="21" spans="1:11" x14ac:dyDescent="0.15">
      <c r="A21" s="174" t="s">
        <v>58</v>
      </c>
      <c r="B21" s="174">
        <f>IF(ISNUMBER(VALUE(SUBSTITUTE(実質収支比率等に係る経年分析!F$49,"▲","-"))),ROUND(VALUE(SUBSTITUTE(実質収支比率等に係る経年分析!F$49,"▲","-")),2),NA())</f>
        <v>-1.75</v>
      </c>
      <c r="C21" s="174">
        <f>IF(ISNUMBER(VALUE(SUBSTITUTE(実質収支比率等に係る経年分析!G$49,"▲","-"))),ROUND(VALUE(SUBSTITUTE(実質収支比率等に係る経年分析!G$49,"▲","-")),2),NA())</f>
        <v>-1.21</v>
      </c>
      <c r="D21" s="174">
        <f>IF(ISNUMBER(VALUE(SUBSTITUTE(実質収支比率等に係る経年分析!H$49,"▲","-"))),ROUND(VALUE(SUBSTITUTE(実質収支比率等に係る経年分析!H$49,"▲","-")),2),NA())</f>
        <v>-0.02</v>
      </c>
      <c r="E21" s="174">
        <f>IF(ISNUMBER(VALUE(SUBSTITUTE(実質収支比率等に係る経年分析!I$49,"▲","-"))),ROUND(VALUE(SUBSTITUTE(実質収支比率等に係る経年分析!I$49,"▲","-")),2),NA())</f>
        <v>2.4500000000000002</v>
      </c>
      <c r="F21" s="174">
        <f>IF(ISNUMBER(VALUE(SUBSTITUTE(実質収支比率等に係る経年分析!J$49,"▲","-"))),ROUND(VALUE(SUBSTITUTE(実質収支比率等に係る経年分析!J$49,"▲","-")),2),NA())</f>
        <v>0.02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1.44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1.73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0.54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0.54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0.23</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自動車事業会計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0.68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0.68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0.44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0.44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0.47</v>
      </c>
    </row>
    <row r="30" spans="1:11" x14ac:dyDescent="0.15">
      <c r="A30" s="175" t="str">
        <f>IF(連結実質赤字比率に係る赤字・黒字の構成分析!C$40="",NA(),連結実質赤字比率に係る赤字・黒字の構成分析!C$40)</f>
        <v>工業用水道事業会計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0.51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0.47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0.49</v>
      </c>
    </row>
    <row r="31" spans="1:11" x14ac:dyDescent="0.15">
      <c r="A31" s="175" t="str">
        <f>IF(連結実質赤字比率に係る赤字・黒字の構成分析!C$39="",NA(),連結実質赤字比率に係る赤字・黒字の構成分析!C$39)</f>
        <v>病院事業会計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0.57999999999999996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0.75</v>
      </c>
    </row>
    <row r="32" spans="1:11" x14ac:dyDescent="0.15">
      <c r="A32" s="175" t="str">
        <f>IF(連結実質赤字比率に係る赤字・黒字の構成分析!C$38="",NA(),連結実質赤字比率に係る赤字・黒字の構成分析!C$38)</f>
        <v>介護保険事業費会計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1.1599999999999999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1.46</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0.56000000000000005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1.1200000000000001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1.55</v>
      </c>
    </row>
    <row r="34" spans="1:16" x14ac:dyDescent="0.15">
      <c r="A34" s="175" t="str">
        <f>IF(連結実質赤字比率に係る赤字・黒字の構成分析!C$36="",NA(),連結実質赤字比率に係る赤字・黒字の構成分析!C$36)</f>
        <v>国民健康保険事業費会計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1.59</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2.34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2.34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2.15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2.4500000000000002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3.01</v>
      </c>
    </row>
    <row r="36" spans="1:16" x14ac:dyDescent="0.15">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4.3099999999999996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4.46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4.82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5.63</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183591</v>
      </c>
      <c r="E42" s="176"/>
      <c r="F42" s="176"/>
      <c r="G42" s="176">
        <f>'実質公債費比率（分子）の構造'!L$52</f>
        <v>175855</v>
      </c>
      <c r="H42" s="176"/>
      <c r="I42" s="176"/>
      <c r="J42" s="176">
        <f>'実質公債費比率（分子）の構造'!M$52</f>
        <v>166684</v>
      </c>
      <c r="K42" s="176"/>
      <c r="L42" s="176"/>
      <c r="M42" s="176">
        <f>'実質公債費比率（分子）の構造'!N$52</f>
        <v>156175</v>
      </c>
      <c r="N42" s="176"/>
      <c r="O42" s="176"/>
      <c r="P42" s="176">
        <f>'実質公債費比率（分子）の構造'!O$52</f>
        <v>169860</v>
      </c>
    </row>
    <row r="43" spans="1:16" x14ac:dyDescent="0.15">
      <c r="A43" s="176" t="s">
        <v>66</v>
      </c>
      <c r="B43" s="176" t="str">
        <f>'実質公債費比率（分子）の構造'!K$51</f>
        <v>-</v>
      </c>
      <c r="C43" s="176"/>
      <c r="D43" s="176"/>
      <c r="E43" s="176" t="str">
        <f>'実質公債費比率（分子）の構造'!L$51</f>
        <v>-</v>
      </c>
      <c r="F43" s="176"/>
      <c r="G43" s="176"/>
      <c r="H43" s="176">
        <f>'実質公債費比率（分子）の構造'!M$51</f>
        <v>3</v>
      </c>
      <c r="I43" s="176"/>
      <c r="J43" s="176"/>
      <c r="K43" s="176">
        <f>'実質公債費比率（分子）の構造'!N$51</f>
        <v>0</v>
      </c>
      <c r="L43" s="176"/>
      <c r="M43" s="176"/>
      <c r="N43" s="176" t="str">
        <f>'実質公債費比率（分子）の構造'!O$51</f>
        <v>-</v>
      </c>
      <c r="O43" s="176"/>
      <c r="P43" s="176"/>
    </row>
    <row r="44" spans="1:16" x14ac:dyDescent="0.15">
      <c r="A44" s="176" t="s">
        <v>67</v>
      </c>
      <c r="B44" s="176">
        <f>'実質公債費比率（分子）の構造'!K$50</f>
        <v>1655</v>
      </c>
      <c r="C44" s="176"/>
      <c r="D44" s="176"/>
      <c r="E44" s="176">
        <f>'実質公債費比率（分子）の構造'!L$50</f>
        <v>2556</v>
      </c>
      <c r="F44" s="176"/>
      <c r="G44" s="176"/>
      <c r="H44" s="176">
        <f>'実質公債費比率（分子）の構造'!M$50</f>
        <v>3804</v>
      </c>
      <c r="I44" s="176"/>
      <c r="J44" s="176"/>
      <c r="K44" s="176">
        <f>'実質公債費比率（分子）の構造'!N$50</f>
        <v>3327</v>
      </c>
      <c r="L44" s="176"/>
      <c r="M44" s="176"/>
      <c r="N44" s="176">
        <f>'実質公債費比率（分子）の構造'!O$50</f>
        <v>3328</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53308</v>
      </c>
      <c r="C46" s="176"/>
      <c r="D46" s="176"/>
      <c r="E46" s="176">
        <f>'実質公債費比率（分子）の構造'!L$48</f>
        <v>48636</v>
      </c>
      <c r="F46" s="176"/>
      <c r="G46" s="176"/>
      <c r="H46" s="176">
        <f>'実質公債費比率（分子）の構造'!M$48</f>
        <v>43151</v>
      </c>
      <c r="I46" s="176"/>
      <c r="J46" s="176"/>
      <c r="K46" s="176">
        <f>'実質公債費比率（分子）の構造'!N$48</f>
        <v>43269</v>
      </c>
      <c r="L46" s="176"/>
      <c r="M46" s="176"/>
      <c r="N46" s="176">
        <f>'実質公債費比率（分子）の構造'!O$48</f>
        <v>42493</v>
      </c>
      <c r="O46" s="176"/>
      <c r="P46" s="176"/>
    </row>
    <row r="47" spans="1:16" x14ac:dyDescent="0.15">
      <c r="A47" s="176" t="s">
        <v>70</v>
      </c>
      <c r="B47" s="176">
        <f>'実質公債費比率（分子）の構造'!K$47</f>
        <v>66507</v>
      </c>
      <c r="C47" s="176"/>
      <c r="D47" s="176"/>
      <c r="E47" s="176">
        <f>'実質公債費比率（分子）の構造'!L$47</f>
        <v>61378</v>
      </c>
      <c r="F47" s="176"/>
      <c r="G47" s="176"/>
      <c r="H47" s="176">
        <f>'実質公債費比率（分子）の構造'!M$47</f>
        <v>60203</v>
      </c>
      <c r="I47" s="176"/>
      <c r="J47" s="176"/>
      <c r="K47" s="176">
        <f>'実質公債費比率（分子）の構造'!N$47</f>
        <v>61101</v>
      </c>
      <c r="L47" s="176"/>
      <c r="M47" s="176"/>
      <c r="N47" s="176">
        <f>'実質公債費比率（分子）の構造'!O$47</f>
        <v>61172</v>
      </c>
      <c r="O47" s="176"/>
      <c r="P47" s="176"/>
    </row>
    <row r="48" spans="1:16" x14ac:dyDescent="0.15">
      <c r="A48" s="176" t="s">
        <v>71</v>
      </c>
      <c r="B48" s="176">
        <f>'実質公債費比率（分子）の構造'!K$46</f>
        <v>38039</v>
      </c>
      <c r="C48" s="176"/>
      <c r="D48" s="176"/>
      <c r="E48" s="176">
        <f>'実質公債費比率（分子）の構造'!L$46</f>
        <v>37686</v>
      </c>
      <c r="F48" s="176"/>
      <c r="G48" s="176"/>
      <c r="H48" s="176">
        <f>'実質公債費比率（分子）の構造'!M$46</f>
        <v>29478</v>
      </c>
      <c r="I48" s="176"/>
      <c r="J48" s="176"/>
      <c r="K48" s="176">
        <f>'実質公債費比率（分子）の構造'!N$46</f>
        <v>23891</v>
      </c>
      <c r="L48" s="176"/>
      <c r="M48" s="176"/>
      <c r="N48" s="176">
        <f>'実質公債費比率（分子）の構造'!O$46</f>
        <v>22518</v>
      </c>
      <c r="O48" s="176"/>
      <c r="P48" s="176"/>
    </row>
    <row r="49" spans="1:16" x14ac:dyDescent="0.15">
      <c r="A49" s="176" t="s">
        <v>72</v>
      </c>
      <c r="B49" s="176">
        <f>'実質公債費比率（分子）の構造'!K$45</f>
        <v>105495</v>
      </c>
      <c r="C49" s="176"/>
      <c r="D49" s="176"/>
      <c r="E49" s="176">
        <f>'実質公債費比率（分子）の構造'!L$45</f>
        <v>119475</v>
      </c>
      <c r="F49" s="176"/>
      <c r="G49" s="176"/>
      <c r="H49" s="176">
        <f>'実質公債費比率（分子）の構造'!M$45</f>
        <v>122220</v>
      </c>
      <c r="I49" s="176"/>
      <c r="J49" s="176"/>
      <c r="K49" s="176">
        <f>'実質公債費比率（分子）の構造'!N$45</f>
        <v>114468</v>
      </c>
      <c r="L49" s="176"/>
      <c r="M49" s="176"/>
      <c r="N49" s="176">
        <f>'実質公債費比率（分子）の構造'!O$45</f>
        <v>114870</v>
      </c>
      <c r="O49" s="176"/>
      <c r="P49" s="176"/>
    </row>
    <row r="50" spans="1:16" x14ac:dyDescent="0.15">
      <c r="A50" s="176" t="s">
        <v>73</v>
      </c>
      <c r="B50" s="176" t="e">
        <f>NA()</f>
        <v>#N/A</v>
      </c>
      <c r="C50" s="176">
        <f>IF(ISNUMBER('実質公債費比率（分子）の構造'!K$53),'実質公債費比率（分子）の構造'!K$53,NA())</f>
        <v>81413</v>
      </c>
      <c r="D50" s="176" t="e">
        <f>NA()</f>
        <v>#N/A</v>
      </c>
      <c r="E50" s="176" t="e">
        <f>NA()</f>
        <v>#N/A</v>
      </c>
      <c r="F50" s="176">
        <f>IF(ISNUMBER('実質公債費比率（分子）の構造'!L$53),'実質公債費比率（分子）の構造'!L$53,NA())</f>
        <v>93876</v>
      </c>
      <c r="G50" s="176" t="e">
        <f>NA()</f>
        <v>#N/A</v>
      </c>
      <c r="H50" s="176" t="e">
        <f>NA()</f>
        <v>#N/A</v>
      </c>
      <c r="I50" s="176">
        <f>IF(ISNUMBER('実質公債費比率（分子）の構造'!M$53),'実質公債費比率（分子）の構造'!M$53,NA())</f>
        <v>92175</v>
      </c>
      <c r="J50" s="176" t="e">
        <f>NA()</f>
        <v>#N/A</v>
      </c>
      <c r="K50" s="176" t="e">
        <f>NA()</f>
        <v>#N/A</v>
      </c>
      <c r="L50" s="176">
        <f>IF(ISNUMBER('実質公債費比率（分子）の構造'!N$53),'実質公債費比率（分子）の構造'!N$53,NA())</f>
        <v>89881</v>
      </c>
      <c r="M50" s="176" t="e">
        <f>NA()</f>
        <v>#N/A</v>
      </c>
      <c r="N50" s="176" t="e">
        <f>NA()</f>
        <v>#N/A</v>
      </c>
      <c r="O50" s="176">
        <f>IF(ISNUMBER('実質公債費比率（分子）の構造'!O$53),'実質公債費比率（分子）の構造'!O$53,NA())</f>
        <v>74521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1377858</v>
      </c>
      <c r="E56" s="175"/>
      <c r="F56" s="175"/>
      <c r="G56" s="175">
        <f>'将来負担比率（分子）の構造'!J$52</f>
        <v>1367852</v>
      </c>
      <c r="H56" s="175"/>
      <c r="I56" s="175"/>
      <c r="J56" s="175">
        <f>'将来負担比率（分子）の構造'!K$52</f>
        <v>1348979</v>
      </c>
      <c r="K56" s="175"/>
      <c r="L56" s="175"/>
      <c r="M56" s="175">
        <f>'将来負担比率（分子）の構造'!L$52</f>
        <v>1344210</v>
      </c>
      <c r="N56" s="175"/>
      <c r="O56" s="175"/>
      <c r="P56" s="175">
        <f>'将来負担比率（分子）の構造'!M$52</f>
        <v>1306678</v>
      </c>
    </row>
    <row r="57" spans="1:16" x14ac:dyDescent="0.15">
      <c r="A57" s="175" t="s">
        <v>44</v>
      </c>
      <c r="B57" s="175"/>
      <c r="C57" s="175"/>
      <c r="D57" s="175">
        <f>'将来負担比率（分子）の構造'!I$51</f>
        <v>746716</v>
      </c>
      <c r="E57" s="175"/>
      <c r="F57" s="175"/>
      <c r="G57" s="175">
        <f>'将来負担比率（分子）の構造'!J$51</f>
        <v>777314</v>
      </c>
      <c r="H57" s="175"/>
      <c r="I57" s="175"/>
      <c r="J57" s="175">
        <f>'将来負担比率（分子）の構造'!K$51</f>
        <v>777426</v>
      </c>
      <c r="K57" s="175"/>
      <c r="L57" s="175"/>
      <c r="M57" s="175">
        <f>'将来負担比率（分子）の構造'!L$51</f>
        <v>691902</v>
      </c>
      <c r="N57" s="175"/>
      <c r="O57" s="175"/>
      <c r="P57" s="175">
        <f>'将来負担比率（分子）の構造'!M$51</f>
        <v>689257</v>
      </c>
    </row>
    <row r="58" spans="1:16" x14ac:dyDescent="0.15">
      <c r="A58" s="175" t="s">
        <v>43</v>
      </c>
      <c r="B58" s="175"/>
      <c r="C58" s="175"/>
      <c r="D58" s="175">
        <f>'将来負担比率（分子）の構造'!I$50</f>
        <v>182347</v>
      </c>
      <c r="E58" s="175"/>
      <c r="F58" s="175"/>
      <c r="G58" s="175">
        <f>'将来負担比率（分子）の構造'!J$50</f>
        <v>181000</v>
      </c>
      <c r="H58" s="175"/>
      <c r="I58" s="175"/>
      <c r="J58" s="175">
        <f>'将来負担比率（分子）の構造'!K$50</f>
        <v>183880</v>
      </c>
      <c r="K58" s="175"/>
      <c r="L58" s="175"/>
      <c r="M58" s="175">
        <f>'将来負担比率（分子）の構造'!L$50</f>
        <v>251655</v>
      </c>
      <c r="N58" s="175"/>
      <c r="O58" s="175"/>
      <c r="P58" s="175">
        <f>'将来負担比率（分子）の構造'!M$50</f>
        <v>301421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50501</v>
      </c>
      <c r="C61" s="175"/>
      <c r="D61" s="175"/>
      <c r="E61" s="175">
        <f>'将来負担比率（分子）の構造'!J$46</f>
        <v>38574</v>
      </c>
      <c r="F61" s="175"/>
      <c r="G61" s="175"/>
      <c r="H61" s="175">
        <f>'将来負担比率（分子）の構造'!K$46</f>
        <v>39544</v>
      </c>
      <c r="I61" s="175"/>
      <c r="J61" s="175"/>
      <c r="K61" s="175">
        <f>'将来負担比率（分子）の構造'!L$46</f>
        <v>10655</v>
      </c>
      <c r="L61" s="175"/>
      <c r="M61" s="175"/>
      <c r="N61" s="175">
        <f>'将来負担比率（分子）の構造'!M$46</f>
        <v>7981</v>
      </c>
      <c r="O61" s="175"/>
      <c r="P61" s="175"/>
    </row>
    <row r="62" spans="1:16" x14ac:dyDescent="0.15">
      <c r="A62" s="175" t="s">
        <v>37</v>
      </c>
      <c r="B62" s="175">
        <f>'将来負担比率（分子）の構造'!I$45</f>
        <v>207077</v>
      </c>
      <c r="C62" s="175"/>
      <c r="D62" s="175"/>
      <c r="E62" s="175">
        <f>'将来負担比率（分子）の構造'!J$45</f>
        <v>204782</v>
      </c>
      <c r="F62" s="175"/>
      <c r="G62" s="175"/>
      <c r="H62" s="175">
        <f>'将来負担比率（分子）の構造'!K$45</f>
        <v>205583</v>
      </c>
      <c r="I62" s="175"/>
      <c r="J62" s="175"/>
      <c r="K62" s="175">
        <f>'将来負担比率（分子）の構造'!L$45</f>
        <v>207868</v>
      </c>
      <c r="L62" s="175"/>
      <c r="M62" s="175"/>
      <c r="N62" s="175">
        <f>'将来負担比率（分子）の構造'!M$45</f>
        <v>207090</v>
      </c>
      <c r="O62" s="175"/>
      <c r="P62" s="175"/>
    </row>
    <row r="63" spans="1:16" x14ac:dyDescent="0.15">
      <c r="A63" s="175" t="s">
        <v>36</v>
      </c>
      <c r="B63" s="175">
        <f>'将来負担比率（分子）の構造'!I$44</f>
        <v>105</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520361</v>
      </c>
      <c r="C64" s="175"/>
      <c r="D64" s="175"/>
      <c r="E64" s="175">
        <f>'将来負担比率（分子）の構造'!J$43</f>
        <v>493202</v>
      </c>
      <c r="F64" s="175"/>
      <c r="G64" s="175"/>
      <c r="H64" s="175">
        <f>'将来負担比率（分子）の構造'!K$43</f>
        <v>467958</v>
      </c>
      <c r="I64" s="175"/>
      <c r="J64" s="175"/>
      <c r="K64" s="175">
        <f>'将来負担比率（分子）の構造'!L$43</f>
        <v>454545</v>
      </c>
      <c r="L64" s="175"/>
      <c r="M64" s="175"/>
      <c r="N64" s="175">
        <f>'将来負担比率（分子）の構造'!M$43</f>
        <v>460674</v>
      </c>
      <c r="O64" s="175"/>
      <c r="P64" s="175"/>
    </row>
    <row r="65" spans="1:16" x14ac:dyDescent="0.15">
      <c r="A65" s="175" t="s">
        <v>34</v>
      </c>
      <c r="B65" s="175">
        <f>'将来負担比率（分子）の構造'!I$42</f>
        <v>41831</v>
      </c>
      <c r="C65" s="175"/>
      <c r="D65" s="175"/>
      <c r="E65" s="175">
        <f>'将来負担比率（分子）の構造'!J$42</f>
        <v>95988</v>
      </c>
      <c r="F65" s="175"/>
      <c r="G65" s="175"/>
      <c r="H65" s="175">
        <f>'将来負担比率（分子）の構造'!K$42</f>
        <v>91230</v>
      </c>
      <c r="I65" s="175"/>
      <c r="J65" s="175"/>
      <c r="K65" s="175">
        <f>'将来負担比率（分子）の構造'!L$42</f>
        <v>76748</v>
      </c>
      <c r="L65" s="175"/>
      <c r="M65" s="175"/>
      <c r="N65" s="175">
        <f>'将来負担比率（分子）の構造'!M$42</f>
        <v>61995</v>
      </c>
      <c r="O65" s="175"/>
      <c r="P65" s="175"/>
    </row>
    <row r="66" spans="1:16" x14ac:dyDescent="0.15">
      <c r="A66" s="175" t="s">
        <v>33</v>
      </c>
      <c r="B66" s="175">
        <f>'将来負担比率（分子）の構造'!I$41</f>
        <v>2639495</v>
      </c>
      <c r="C66" s="175"/>
      <c r="D66" s="175"/>
      <c r="E66" s="175">
        <f>'将来負担比率（分子）の構造'!J$41</f>
        <v>2671095</v>
      </c>
      <c r="F66" s="175"/>
      <c r="G66" s="175"/>
      <c r="H66" s="175">
        <f>'将来負担比率（分子）の構造'!K$41</f>
        <v>2678080</v>
      </c>
      <c r="I66" s="175"/>
      <c r="J66" s="175"/>
      <c r="K66" s="175">
        <f>'将来負担比率（分子）の構造'!L$41</f>
        <v>2701273</v>
      </c>
      <c r="L66" s="175"/>
      <c r="M66" s="175"/>
      <c r="N66" s="175">
        <f>'将来負担比率（分子）の構造'!M$41</f>
        <v>2699944</v>
      </c>
      <c r="O66" s="175"/>
      <c r="P66" s="175"/>
    </row>
    <row r="67" spans="1:16" x14ac:dyDescent="0.15">
      <c r="A67" s="175" t="s">
        <v>77</v>
      </c>
      <c r="B67" s="175" t="e">
        <f>NA()</f>
        <v>#N/A</v>
      </c>
      <c r="C67" s="175">
        <f>IF(ISNUMBER('将来負担比率（分子）の構造'!I$53), IF('将来負担比率（分子）の構造'!I$53 &lt; 0, 0, '将来負担比率（分子）の構造'!I$53), NA())</f>
        <v>1152448</v>
      </c>
      <c r="D67" s="175" t="e">
        <f>NA()</f>
        <v>#N/A</v>
      </c>
      <c r="E67" s="175" t="e">
        <f>NA()</f>
        <v>#N/A</v>
      </c>
      <c r="F67" s="175">
        <f>IF(ISNUMBER('将来負担比率（分子）の構造'!J$53), IF('将来負担比率（分子）の構造'!J$53 &lt; 0, 0, '将来負担比率（分子）の構造'!J$53), NA())</f>
        <v>1177474</v>
      </c>
      <c r="G67" s="175" t="e">
        <f>NA()</f>
        <v>#N/A</v>
      </c>
      <c r="H67" s="175" t="e">
        <f>NA()</f>
        <v>#N/A</v>
      </c>
      <c r="I67" s="175">
        <f>IF(ISNUMBER('将来負担比率（分子）の構造'!K$53), IF('将来負担比率（分子）の構造'!K$53 &lt; 0, 0, '将来負担比率（分子）の構造'!K$53), NA())</f>
        <v>1172110</v>
      </c>
      <c r="J67" s="175" t="e">
        <f>NA()</f>
        <v>#N/A</v>
      </c>
      <c r="K67" s="175" t="e">
        <f>NA()</f>
        <v>#N/A</v>
      </c>
      <c r="L67" s="175">
        <f>IF(ISNUMBER('将来負担比率（分子）の構造'!L$53), IF('将来負担比率（分子）の構造'!L$53 &lt; 0, 0, '将来負担比率（分子）の構造'!L$53), NA())</f>
        <v>1163322</v>
      </c>
      <c r="M67" s="175" t="e">
        <f>NA()</f>
        <v>#N/A</v>
      </c>
      <c r="N67" s="175" t="e">
        <f>NA()</f>
        <v>#N/A</v>
      </c>
      <c r="O67" s="175">
        <f>IF(ISNUMBER('将来負担比率（分子）の構造'!M$53), IF('将来負担比率（分子）の構造'!M$53 &lt; 0, 0, '将来負担比率（分子）の構造'!M$53), NA())</f>
        <v>1140329</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11352</v>
      </c>
      <c r="C72" s="179">
        <f>基金残高に係る経年分析!G55</f>
        <v>31319</v>
      </c>
      <c r="D72" s="179">
        <f>基金残高に係る経年分析!H55</f>
        <v>31352</v>
      </c>
    </row>
    <row r="73" spans="1:16" x14ac:dyDescent="0.15">
      <c r="A73" s="178" t="s">
        <v>80</v>
      </c>
      <c r="B73" s="179" t="str">
        <f>基金残高に係る経年分析!F56</f>
        <v>-</v>
      </c>
      <c r="C73" s="179" t="str">
        <f>基金残高に係る経年分析!G56</f>
        <v>-</v>
      </c>
      <c r="D73" s="179" t="str">
        <f>基金残高に係る経年分析!H56</f>
        <v>-</v>
      </c>
    </row>
    <row r="74" spans="1:16" x14ac:dyDescent="0.15">
      <c r="A74" s="178" t="s">
        <v>81</v>
      </c>
      <c r="B74" s="179">
        <f>基金残高に係る経年分析!F57</f>
        <v>17419</v>
      </c>
      <c r="C74" s="179">
        <f>基金残高に係る経年分析!G57</f>
        <v>18338</v>
      </c>
      <c r="D74" s="179">
        <f>基金残高に係る経年分析!H57</f>
        <v>18475</v>
      </c>
    </row>
  </sheetData>
  <sheetProtection algorithmName="SHA-512" hashValue="qhtHdFjcVu7WR+HOaBb0idRtto9wUTGw/zZ0ZKlIGXKdzspFY6j3VdctK8sA13u9ErTbshdHLNbExmJmjju6gQ==" saltValue="PQyd+WtzMen6rUf+3zNbHw==" spinCount="100000" sheet="1" objects="1" scenarios="1"/>
  <customSheetViews>
    <customSheetView guid="{80CB8F96-30A8-4A01-A16A-E5B85CFD8E14}" state="hidden">
      <pageMargins left="0.78700000000000003" right="0.78700000000000003" top="0.98399999999999999" bottom="0.98399999999999999" header="0.51200000000000001" footer="0.51200000000000001"/>
      <pageSetup paperSize="9" orientation="portrait" verticalDpi="0"/>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