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FEE0C56D-CBEA-4085-B0DF-742F691DE95A}" xr6:coauthVersionLast="36" xr6:coauthVersionMax="47" xr10:uidLastSave="{00000000-0000-0000-0000-000000000000}"/>
  <bookViews>
    <workbookView xWindow="28680" yWindow="-120" windowWidth="29040" windowHeight="164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将来負担比率（分子）の構造" sheetId="7" r:id="rId10"/>
    <sheet name="連結実質赤字比率に係る赤字・黒字の構成分析" sheetId="5" r:id="rId11"/>
    <sheet name="実質公債費比率（分子）の構造" sheetId="6"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5" i="10"/>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BW34" i="10"/>
  <c r="C34" i="10"/>
  <c r="C35" i="10" s="1"/>
  <c r="BW35" i="10" l="1"/>
  <c r="BW36" i="10" s="1"/>
  <c r="BW37" i="10" s="1"/>
  <c r="C36" i="10"/>
  <c r="C37" i="10" s="1"/>
  <c r="C38" i="10" s="1"/>
  <c r="C39" i="10" s="1"/>
  <c r="U34" i="10"/>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 r="AM34" i="10"/>
  <c r="AM35" i="10" s="1"/>
  <c r="AM36" i="10" s="1"/>
  <c r="AM37" i="10" s="1"/>
  <c r="BE34" i="10" l="1"/>
  <c r="BE35" i="10" s="1"/>
</calcChain>
</file>

<file path=xl/sharedStrings.xml><?xml version="1.0" encoding="utf-8"?>
<sst xmlns="http://schemas.openxmlformats.org/spreadsheetml/2006/main" count="997" uniqueCount="632">
  <si>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</si>
  <si>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</si>
  <si>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</si>
  <si>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</si>
  <si>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</si>
  <si>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</si>
  <si>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</si>
  <si>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</si>
  <si>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</si>
  <si>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</si>
  <si>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</si>
  <si>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</si>
  <si>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</si>
  <si>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</si>
  <si>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</si>
  <si>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</si>
  <si>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</si>
  <si>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</si>
  <si>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</si>
  <si>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</si>
  <si>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</si>
  <si>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</si>
  <si>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</si>
  <si>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</si>
  <si>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</si>
  <si>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</si>
  <si>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</si>
  <si>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</si>
  <si>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</si>
  <si>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</si>
  <si>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</si>
  <si>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</si>
  <si>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</si>
  <si>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</si>
  <si>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</si>
  <si>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</si>
  <si>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</si>
  <si>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</si>
  <si>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</si>
  <si>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</si>
  <si>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</si>
  <si>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</si>
  <si>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</si>
  <si>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</si>
  <si>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</si>
  <si>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</si>
  <si>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</si>
  <si>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</si>
  <si>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</si>
  <si>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</si>
  <si>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</si>
  <si>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</si>
  <si>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</si>
  <si>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</si>
  <si>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</si>
  <si>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</si>
  <si>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</si>
  <si>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</si>
  <si>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</si>
  <si>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</si>
  <si>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</si>
  <si>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</si>
  <si>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</si>
  <si>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</si>
  <si>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</si>
  <si>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</si>
  <si>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</si>
  <si>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</si>
  <si>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</si>
  <si>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</si>
  <si>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</si>
  <si>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</si>
  <si>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</si>
  <si>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</si>
  <si>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</si>
  <si>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</si>
  <si>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</si>
  <si>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</si>
  <si>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</si>
  <si>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</si>
  <si>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</si>
  <si>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</si>
  <si>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</si>
  <si>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</si>
  <si>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</si>
  <si>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</si>
  <si>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</si>
  <si>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</si>
  <si>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</si>
  <si>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</si>
  <si>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</si>
  <si>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</si>
  <si>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</si>
  <si>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</si>
  <si>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</si>
  <si>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</si>
  <si>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</si>
  <si>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</si>
  <si>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</si>
  <si>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</si>
  <si>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</si>
  <si>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</si>
  <si>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</si>
  <si>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</si>
  <si>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</si>
  <si>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</si>
  <si>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</si>
  <si>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</si>
  <si>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</si>
  <si>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</si>
  <si>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</si>
  <si>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</si>
  <si>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</si>
  <si>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</si>
  <si>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</si>
  <si>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</si>
  <si>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</si>
  <si>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</si>
  <si>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</si>
  <si>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</si>
  <si>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</si>
  <si>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</si>
  <si>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</si>
  <si>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</si>
  <si>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</si>
  <si>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</si>
  <si>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</si>
  <si>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</si>
  <si>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</si>
  <si>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</si>
  <si>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</si>
  <si>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</si>
  <si>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</si>
  <si>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</si>
  <si>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</si>
  <si>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</si>
  <si>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</si>
  <si>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</si>
  <si>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</si>
  <si>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</si>
  <si>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</si>
  <si>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</si>
  <si>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</si>
  <si>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</si>
  <si>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</si>
  <si>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</si>
  <si>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</si>
  <si>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</si>
  <si>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</si>
  <si>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</si>
  <si>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</si>
  <si>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</si>
  <si>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</si>
  <si>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</si>
  <si>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</si>
  <si>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</si>
  <si>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</si>
  <si>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</si>
  <si>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</si>
  <si>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</si>
  <si>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</si>
  <si>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</si>
  <si>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</si>
  <si>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</si>
  <si>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</si>
  <si>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</si>
  <si>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</si>
  <si>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</si>
  <si>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</si>
  <si>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</si>
  <si>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</si>
  <si>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</si>
  <si>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</si>
  <si>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</si>
  <si>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</si>
  <si>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</si>
  <si>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</si>
  <si>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</si>
  <si>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</si>
  <si>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</si>
  <si>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</si>
  <si>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</si>
  <si>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</si>
  <si>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</si>
  <si>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</si>
  <si>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</si>
  <si>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</si>
  <si>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</si>
  <si>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</si>
  <si>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</si>
  <si>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</si>
  <si>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</si>
  <si>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</si>
  <si>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</si>
  <si>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</si>
  <si>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</si>
  <si>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</si>
  <si>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</si>
  <si>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</si>
  <si>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</si>
  <si>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</si>
  <si>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</si>
  <si>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</si>
  <si>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</si>
  <si>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</si>
  <si>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</si>
  <si>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</si>
  <si>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</si>
  <si>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</si>
  <si>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</si>
  <si>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</si>
  <si>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</si>
  <si>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</si>
  <si>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</si>
  <si>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静岡県静岡市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</si>
  <si>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</si>
  <si>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</si>
  <si>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</si>
  <si>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</si>
  <si>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</si>
  <si>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</si>
  <si>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</si>
  <si>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</si>
  <si>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</si>
  <si>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</si>
  <si>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</si>
  <si>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</si>
  <si>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</si>
  <si>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</si>
  <si>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</si>
  <si>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</si>
  <si>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</si>
  <si>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</si>
  <si>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</si>
  <si>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</si>
  <si>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</si>
  <si>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</si>
  <si>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</si>
  <si>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</si>
  <si>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</si>
  <si>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</si>
  <si>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</si>
  <si>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</si>
  <si>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</si>
  <si>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</si>
  <si>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</si>
  <si>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</si>
  <si>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</si>
  <si>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</si>
  <si>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</si>
  <si>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</si>
  <si>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</si>
  <si>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</si>
  <si>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</si>
  <si>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</si>
  <si>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</si>
  <si>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</si>
  <si>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</si>
  <si>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</si>
  <si>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</si>
  <si>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</si>
  <si>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</si>
  <si>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</si>
  <si>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</si>
  <si>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</si>
  <si>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</si>
  <si>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</si>
  <si>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</si>
  <si>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</si>
  <si>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</si>
  <si>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</si>
  <si>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</si>
  <si>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</si>
  <si>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</si>
  <si>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</si>
  <si>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</si>
  <si>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</si>
  <si>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</si>
  <si>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</si>
  <si>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</si>
  <si>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</si>
  <si>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</si>
  <si>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</si>
  <si>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</si>
  <si>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</si>
  <si>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</si>
  <si>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</si>
  <si>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</si>
  <si>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</si>
  <si>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</si>
  <si>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</si>
  <si>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</si>
  <si>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</si>
  <si>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</si>
  <si>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</si>
  <si>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</si>
  <si>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</si>
  <si>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</si>
  <si>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</si>
  <si>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</si>
  <si>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</si>
  <si>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</si>
  <si>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</si>
  <si>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</si>
  <si>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</si>
  <si>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</si>
  <si>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</si>
  <si>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</si>
  <si>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</si>
  <si>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</si>
  <si>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</si>
  <si>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</si>
  <si>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</si>
  <si>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</si>
  <si>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</si>
  <si>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</si>
  <si>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</si>
  <si>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</si>
  <si>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</si>
  <si>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</si>
  <si>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</si>
  <si>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</si>
  <si>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</si>
  <si>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</si>
  <si>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</si>
  <si>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</si>
  <si>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</si>
  <si>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</si>
  <si>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</si>
  <si>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</si>
  <si>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</si>
  <si>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</si>
  <si>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</si>
  <si>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</si>
  <si>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</si>
  <si>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</si>
  <si>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</si>
  <si>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</si>
  <si>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</si>
  <si>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</si>
  <si>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</si>
  <si>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</si>
  <si>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</si>
  <si>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</si>
  <si>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</si>
  <si>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</si>
  <si>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</si>
  <si>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</si>
  <si>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</si>
  <si>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</si>
  <si>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</si>
  <si>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</si>
  <si>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</si>
  <si>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</si>
  <si>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</si>
  <si>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</si>
  <si>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</si>
  <si>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</si>
  <si>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</si>
  <si>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</si>
  <si>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</si>
  <si>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</si>
  <si>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</si>
  <si>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</si>
  <si>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</si>
  <si>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</si>
  <si>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静岡県静岡市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</si>
  <si>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</si>
  <si>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</si>
  <si>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</si>
  <si>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</si>
  <si>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</si>
  <si>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</si>
  <si>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</si>
  <si>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</si>
  <si>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</si>
  <si>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</si>
  <si>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</si>
  <si>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</si>
  <si>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</si>
  <si>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</si>
  <si>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</si>
  <si>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</si>
  <si>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</si>
  <si>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</si>
  <si>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</si>
  <si>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</si>
  <si>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</si>
  <si>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</si>
  <si>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</si>
  <si>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</si>
  <si>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</si>
  <si>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</si>
  <si>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</si>
  <si>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</si>
  <si>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</si>
  <si>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</si>
  <si>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</si>
  <si>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</si>
  <si>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</si>
  <si>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</si>
  <si>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</si>
  <si>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</si>
  <si>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</si>
  <si>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</si>
  <si>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</si>
  <si>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</si>
  <si>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</si>
  <si>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</si>
  <si>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</si>
  <si>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</si>
  <si>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</si>
  <si>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</si>
  <si>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</si>
  <si>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</si>
  <si>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</si>
  <si>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</si>
  <si>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法適用企業</t>
    <phoneticPr fontId="5"/>
  </si>
  <si>
    <t>病院事業会計</t>
    <phoneticPr fontId="5"/>
  </si>
  <si>
    <t>簡易水道事業会計</t>
    <phoneticPr fontId="5"/>
  </si>
  <si>
    <t>農業集落排水事業会計</t>
    <phoneticPr fontId="5"/>
  </si>
  <si>
    <t>法非適用企業</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</si>
  <si>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</si>
  <si>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</si>
  <si>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</si>
  <si>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</si>
  <si>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</si>
  <si>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</si>
  <si>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</si>
  <si>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</si>
  <si>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</si>
  <si>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</si>
  <si>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</si>
  <si>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</si>
  <si>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</si>
  <si>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</si>
  <si>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</si>
  <si>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</si>
  <si>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</si>
  <si>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</si>
  <si>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</si>
  <si>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</si>
  <si>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</si>
  <si>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</si>
  <si>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</si>
  <si>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</si>
  <si>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</si>
  <si>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</si>
  <si>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</si>
  <si>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</si>
  <si>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</si>
  <si>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</si>
  <si>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</si>
  <si>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</si>
  <si>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</si>
  <si>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</si>
  <si>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</si>
  <si>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</si>
  <si>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</si>
  <si>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</si>
  <si>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</si>
  <si>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</si>
  <si>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</si>
  <si>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</si>
  <si>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</si>
  <si>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</si>
  <si>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</si>
  <si>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</si>
  <si>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</si>
  <si>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</si>
  <si>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</si>
  <si>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</si>
  <si>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</si>
  <si>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t>
    <phoneticPr fontId="5"/>
  </si>
  <si>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</si>
  <si>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</si>
  <si>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</si>
  <si>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</si>
  <si>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</si>
  <si>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</si>
  <si>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</si>
  <si>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</si>
  <si>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</si>
  <si>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</si>
  <si>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</si>
  <si>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</si>
  <si>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</si>
  <si>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</si>
  <si>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</si>
  <si>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</si>
  <si>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</si>
  <si>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</si>
  <si>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</si>
  <si>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</si>
  <si>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</si>
  <si>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</si>
  <si>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</si>
  <si>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</si>
  <si>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</si>
  <si>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</si>
  <si>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</si>
  <si>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</si>
  <si>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</si>
  <si>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</si>
  <si>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</si>
  <si>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</si>
  <si>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</si>
  <si>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</si>
  <si>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</si>
  <si>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</si>
  <si>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</si>
  <si>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</si>
  <si>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</si>
  <si>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</si>
  <si>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</si>
  <si>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</si>
  <si>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</si>
  <si>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</si>
  <si>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</si>
  <si>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</si>
  <si>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</si>
  <si>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</si>
  <si>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</si>
  <si>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</si>
  <si>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</si>
  <si>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</si>
  <si>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</si>
  <si>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</si>
  <si>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</si>
  <si>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</si>
  <si>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</si>
  <si>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</si>
  <si>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</si>
  <si>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</si>
  <si>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</si>
  <si>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</si>
  <si>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</si>
  <si>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</si>
  <si>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</si>
  <si>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</si>
  <si>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</si>
  <si>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</si>
  <si>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</si>
  <si>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</si>
  <si>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</si>
  <si>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</si>
  <si>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</si>
  <si>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</si>
  <si>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</si>
  <si>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</si>
  <si>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</si>
  <si>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</si>
  <si>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</si>
  <si>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</si>
  <si>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</si>
  <si>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</si>
  <si>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</si>
  <si>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</si>
  <si>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</si>
  <si>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</si>
  <si>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</si>
  <si>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</si>
  <si>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</si>
  <si>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</si>
  <si>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</si>
  <si>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</si>
  <si>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</si>
  <si>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</si>
  <si>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</si>
  <si>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</si>
  <si>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</si>
  <si>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</si>
  <si>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</si>
  <si>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</si>
  <si>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</si>
  <si>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</si>
  <si>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</si>
  <si>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</si>
  <si>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</si>
  <si>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</si>
  <si>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</si>
  <si>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0.11</t>
  </si>
  <si>
    <t>水道事業会計</t>
  </si>
  <si>
    <t>下水道事業会計</t>
  </si>
  <si>
    <t>一般会計</t>
  </si>
  <si>
    <t>病院事業会計</t>
  </si>
  <si>
    <t>国民健康保険事業会計（事業勘定）</t>
  </si>
  <si>
    <t>介護保険事業会計</t>
  </si>
  <si>
    <t>競輪事業会計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</si>
  <si>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</si>
  <si>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</si>
  <si>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</si>
  <si>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</si>
  <si>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</si>
  <si>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</si>
  <si>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</si>
  <si>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</si>
  <si>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</si>
  <si>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</si>
  <si>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静岡市土地開発公社</t>
  </si>
  <si>
    <t>静岡市まちづくり公社</t>
    <rPh sb="0" eb="3">
      <t>シズオカシ</t>
    </rPh>
    <rPh sb="8" eb="10">
      <t>コウシャ</t>
    </rPh>
    <phoneticPr fontId="3"/>
  </si>
  <si>
    <t>静岡市文化振興財団</t>
  </si>
  <si>
    <t>静岡市スポーツ協会</t>
    <rPh sb="7" eb="9">
      <t>キョウカイ</t>
    </rPh>
    <phoneticPr fontId="2"/>
  </si>
  <si>
    <t>静岡市環境公社</t>
    <rPh sb="3" eb="5">
      <t>カンキョウ</t>
    </rPh>
    <rPh sb="5" eb="7">
      <t>コウシャ</t>
    </rPh>
    <phoneticPr fontId="3"/>
  </si>
  <si>
    <t>するが企画観光局</t>
    <rPh sb="3" eb="5">
      <t>キカク</t>
    </rPh>
    <rPh sb="5" eb="8">
      <t>カンコウキョク</t>
    </rPh>
    <phoneticPr fontId="3"/>
  </si>
  <si>
    <t>静岡市勤労者福祉サービスセンター</t>
    <rPh sb="2" eb="3">
      <t>シ</t>
    </rPh>
    <phoneticPr fontId="3"/>
  </si>
  <si>
    <t>静岡産業振興協会</t>
  </si>
  <si>
    <t>駿府楽市</t>
  </si>
  <si>
    <t>静岡市動物園協会</t>
  </si>
  <si>
    <t>〇</t>
    <phoneticPr fontId="2"/>
  </si>
  <si>
    <t>静岡市立静岡病院</t>
    <rPh sb="0" eb="2">
      <t>シズオカ</t>
    </rPh>
    <rPh sb="2" eb="4">
      <t>シリツ</t>
    </rPh>
    <rPh sb="4" eb="6">
      <t>シズオカ</t>
    </rPh>
    <rPh sb="6" eb="8">
      <t>ビョウイン</t>
    </rPh>
    <phoneticPr fontId="3"/>
  </si>
  <si>
    <t>静岡市国際交流協会</t>
    <rPh sb="0" eb="3">
      <t>シズオカシ</t>
    </rPh>
    <rPh sb="3" eb="5">
      <t>コクサイ</t>
    </rPh>
    <rPh sb="5" eb="7">
      <t>コウリュウ</t>
    </rPh>
    <rPh sb="7" eb="9">
      <t>キョウカイ</t>
    </rPh>
    <phoneticPr fontId="2"/>
  </si>
  <si>
    <t>共立蒲原総合病院組合</t>
  </si>
  <si>
    <t>静岡県後期高齢者医療広域連合（事業会計分）</t>
  </si>
  <si>
    <t>静岡県後期高齢者医療広域連合（普通会計分）</t>
  </si>
  <si>
    <t>静岡地方税滞納整理機構</t>
  </si>
  <si>
    <t>公共建築物整備基金</t>
    <rPh sb="0" eb="2">
      <t>コウキョウ</t>
    </rPh>
    <rPh sb="2" eb="4">
      <t>ケンチク</t>
    </rPh>
    <rPh sb="4" eb="5">
      <t>ブツ</t>
    </rPh>
    <rPh sb="5" eb="9">
      <t>セイビキキン</t>
    </rPh>
    <phoneticPr fontId="5"/>
  </si>
  <si>
    <t>地域振興基金</t>
    <rPh sb="0" eb="6">
      <t>チイキシンコウキキン</t>
    </rPh>
    <phoneticPr fontId="2"/>
  </si>
  <si>
    <t>電気事業経営記念基金</t>
    <rPh sb="0" eb="10">
      <t>デンキジギョウケイエイキネンキキン</t>
    </rPh>
    <phoneticPr fontId="2"/>
  </si>
  <si>
    <t>一般廃棄物処理施設整備基金</t>
    <rPh sb="0" eb="5">
      <t>イッパンハイキブツ</t>
    </rPh>
    <rPh sb="5" eb="9">
      <t>ショリシセツ</t>
    </rPh>
    <rPh sb="9" eb="13">
      <t>セイビキキン</t>
    </rPh>
    <phoneticPr fontId="2"/>
  </si>
  <si>
    <t>健康福祉基金</t>
    <rPh sb="0" eb="6">
      <t>ケンコウフクシキキン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</si>
  <si>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</si>
  <si>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</si>
  <si>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</si>
  <si>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</si>
  <si>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</si>
  <si>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34.3％で、前年度と比較して2.8ポイント改善した。これは、分母となる標準財政規模が減少した一方で、基金等の充当可能財源及び地方債現在高に対する基準財政需要額算入見込額の割合が増加したことにより、分子となる将来負担額が減少したことによるものである。
　また、実質公債費比率は6.3％で、前年度と比較して３か年平均の値が0.1ポイント悪化した。これは、令和元年度と比べ分母となる標準財政規模が増加した一方で、基準財政需要額に算入されない公債費の増等により、分子となる一般会計等が負担する公債費が増加したことによるものである。
　市債残高の増加により実質公債費比率は増加したが、基準財政需要額算入地方債の増や充当基金残高の増などにより充当可能財源が大きく増加したため、将来負担比率は減少したと考えられる。</t>
    <rPh sb="287" eb="289">
      <t>ヒリツ</t>
    </rPh>
    <rPh sb="303" eb="305">
      <t>サンニュウ</t>
    </rPh>
    <rPh sb="353" eb="354">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</si>
  <si>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</si>
  <si>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</si>
  <si>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</si>
  <si>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34.3％で、前年度と比較して2.8ポイント改善した。これは、分母となる標準財政規模が減少した一方で、基金等の充当可能財源及び地方債現在高に対する基準財政需要額算入見込額の割合が増加したことにより、分子となる将来負担額が減少したことによるものである。
　また、有形固定資産減価償却率については、類似団体平均値に比べ3.9ポイント高くなっており、主な要因として昭和51年に建てられた中央卸売市場等施設の老朽化が進んでいることが挙げられる。
　現在の新規整備額については合併前後の投資額よりも少なく、減価償却の増や将来負担額の減につながっていると考えられる。</t>
    <rPh sb="1" eb="7">
      <t>ショウライフタンヒリツ</t>
    </rPh>
    <rPh sb="15" eb="18">
      <t>ゼンネンド</t>
    </rPh>
    <rPh sb="19" eb="21">
      <t>ヒカク</t>
    </rPh>
    <rPh sb="30" eb="32">
      <t>カイゼン</t>
    </rPh>
    <rPh sb="39" eb="41">
      <t>ブンボ</t>
    </rPh>
    <rPh sb="44" eb="50">
      <t>ヒョウジュンザイセイキボ</t>
    </rPh>
    <rPh sb="51" eb="53">
      <t>ゲンショウ</t>
    </rPh>
    <rPh sb="55" eb="57">
      <t>イッポウ</t>
    </rPh>
    <rPh sb="59" eb="62">
      <t>キキントウ</t>
    </rPh>
    <rPh sb="63" eb="69">
      <t>ジュウトウカノウザイゲン</t>
    </rPh>
    <rPh sb="69" eb="70">
      <t>オヨ</t>
    </rPh>
    <rPh sb="71" eb="74">
      <t>チホウサイ</t>
    </rPh>
    <rPh sb="74" eb="77">
      <t>ゲンザイダカ</t>
    </rPh>
    <rPh sb="78" eb="79">
      <t>タイ</t>
    </rPh>
    <rPh sb="81" eb="85">
      <t>キジュンザイセイ</t>
    </rPh>
    <rPh sb="85" eb="88">
      <t>ジュヨウガク</t>
    </rPh>
    <rPh sb="88" eb="90">
      <t>サンニュウ</t>
    </rPh>
    <rPh sb="90" eb="92">
      <t>ミコ</t>
    </rPh>
    <rPh sb="92" eb="93">
      <t>ガク</t>
    </rPh>
    <rPh sb="94" eb="96">
      <t>ワリアイ</t>
    </rPh>
    <rPh sb="97" eb="99">
      <t>ゾウカ</t>
    </rPh>
    <rPh sb="107" eb="109">
      <t>ブンシ</t>
    </rPh>
    <rPh sb="112" eb="117">
      <t>ショウライフタンガク</t>
    </rPh>
    <rPh sb="118" eb="120">
      <t>ゲンショウ</t>
    </rPh>
    <rPh sb="248" eb="249">
      <t>ガク</t>
    </rPh>
    <rPh sb="279" eb="280">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</si>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</sst>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16" fillId="0" borderId="41" xfId="16"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56AF58-EB7C-400F-8D2C-EA25BD0F5F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F71E-48B7-ABDC-4F73DD7DFF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53201</c:v>
                </c:pt>
                <c:pt idx="1">
                  <c:v>56229</c:v>
                </c:pt>
                <c:pt idx="2">
                  <c:v>65609</c:v>
                </c:pt>
                <c:pt idx="3">
                  <c:v>55322</c:v>
                </c:pt>
                <c:pt idx="4">
                  <c:v>53321</c:v>
                </c:pt>
              </c:numCache>
            </c:numRef>
          </c:val>
          <c:smooth val="0"/>
          <c:extLst>
            <c:ext xmlns:c16="http://schemas.microsoft.com/office/drawing/2014/chart" uri="{C3380CC4-5D6E-409C-BE32-E72D297353CC}">
              <c16:uniqueId val="{00000001-F71E-48B7-ABDC-4F73DD7DFF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2.84</c:v>
                </c:pt>
                <c:pt idx="1">
                  <c:v>2.72</c:v>
                </c:pt>
                <c:pt idx="2">
                  <c:v>2.8</c:v>
                </c:pt>
                <c:pt idx="3">
                  <c:v>3.3</c:v>
                </c:pt>
                <c:pt idx="4">
                  <c:v>3.55</c:v>
                </c:pt>
              </c:numCache>
            </c:numRef>
          </c:val>
          <c:extLst>
            <c:ext xmlns:c16="http://schemas.microsoft.com/office/drawing/2014/chart" uri="{C3380CC4-5D6E-409C-BE32-E72D297353CC}">
              <c16:uniqueId val="{00000000-294E-4D07-8303-FBD2972308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4.55</c:v>
                </c:pt>
                <c:pt idx="1">
                  <c:v>4.58</c:v>
                </c:pt>
                <c:pt idx="2">
                  <c:v>4.53</c:v>
                </c:pt>
                <c:pt idx="3">
                  <c:v>5.81</c:v>
                </c:pt>
                <c:pt idx="4">
                  <c:v>6.02</c:v>
                </c:pt>
              </c:numCache>
            </c:numRef>
          </c:val>
          <c:extLst>
            <c:ext xmlns:c16="http://schemas.microsoft.com/office/drawing/2014/chart" uri="{C3380CC4-5D6E-409C-BE32-E72D297353CC}">
              <c16:uniqueId val="{00000001-294E-4D07-8303-FBD2972308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c:v>
                </c:pt>
                <c:pt idx="1">
                  <c:v>-0.11</c:v>
                </c:pt>
                <c:pt idx="2">
                  <c:v>0.14000000000000001</c:v>
                </c:pt>
                <c:pt idx="3">
                  <c:v>2.12</c:v>
                </c:pt>
                <c:pt idx="4">
                  <c:v>0.17</c:v>
                </c:pt>
              </c:numCache>
            </c:numRef>
          </c:val>
          <c:smooth val="0"/>
          <c:extLst>
            <c:ext xmlns:c16="http://schemas.microsoft.com/office/drawing/2014/chart" uri="{C3380CC4-5D6E-409C-BE32-E72D297353CC}">
              <c16:uniqueId val="{00000002-294E-4D07-8303-FBD2972308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373689</c:v>
                </c:pt>
                <c:pt idx="5">
                  <c:v>377604</c:v>
                </c:pt>
                <c:pt idx="8">
                  <c:v>383537</c:v>
                </c:pt>
                <c:pt idx="11">
                  <c:v>387761</c:v>
                </c:pt>
                <c:pt idx="14">
                  <c:v>390847</c:v>
                </c:pt>
              </c:numCache>
            </c:numRef>
          </c:val>
          <c:extLst>
            <c:ext xmlns:c16="http://schemas.microsoft.com/office/drawing/2014/chart" uri="{C3380CC4-5D6E-409C-BE32-E72D297353CC}">
              <c16:uniqueId val="{00000000-E1EE-47A5-9CF8-6C17D94E5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88670</c:v>
                </c:pt>
                <c:pt idx="5">
                  <c:v>88008</c:v>
                </c:pt>
                <c:pt idx="8">
                  <c:v>80619</c:v>
                </c:pt>
                <c:pt idx="11">
                  <c:v>78929</c:v>
                </c:pt>
                <c:pt idx="14">
                  <c:v>76922</c:v>
                </c:pt>
              </c:numCache>
            </c:numRef>
          </c:val>
          <c:extLst>
            <c:ext xmlns:c16="http://schemas.microsoft.com/office/drawing/2014/chart" uri="{C3380CC4-5D6E-409C-BE32-E72D297353CC}">
              <c16:uniqueId val="{00000001-E1EE-47A5-9CF8-6C17D94E5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66579</c:v>
                </c:pt>
                <c:pt idx="5">
                  <c:v>65048</c:v>
                </c:pt>
                <c:pt idx="8">
                  <c:v>66716</c:v>
                </c:pt>
                <c:pt idx="11">
                  <c:v>80418</c:v>
                </c:pt>
                <c:pt idx="14">
                  <c:v>87848</c:v>
                </c:pt>
              </c:numCache>
            </c:numRef>
          </c:val>
          <c:extLst>
            <c:ext xmlns:c16="http://schemas.microsoft.com/office/drawing/2014/chart" uri="{C3380CC4-5D6E-409C-BE32-E72D297353CC}">
              <c16:uniqueId val="{00000002-E1EE-47A5-9CF8-6C17D94E5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EE-47A5-9CF8-6C17D94E5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EE-47A5-9CF8-6C17D94E5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1922</c:v>
                </c:pt>
                <c:pt idx="3">
                  <c:v>1925</c:v>
                </c:pt>
                <c:pt idx="6">
                  <c:v>2361</c:v>
                </c:pt>
                <c:pt idx="9">
                  <c:v>2097</c:v>
                </c:pt>
                <c:pt idx="12">
                  <c:v>2059</c:v>
                </c:pt>
              </c:numCache>
            </c:numRef>
          </c:val>
          <c:extLst>
            <c:ext xmlns:c16="http://schemas.microsoft.com/office/drawing/2014/chart" uri="{C3380CC4-5D6E-409C-BE32-E72D297353CC}">
              <c16:uniqueId val="{00000005-E1EE-47A5-9CF8-6C17D94E5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62331</c:v>
                </c:pt>
                <c:pt idx="3">
                  <c:v>60468</c:v>
                </c:pt>
                <c:pt idx="6">
                  <c:v>57094</c:v>
                </c:pt>
                <c:pt idx="9">
                  <c:v>55328</c:v>
                </c:pt>
                <c:pt idx="12">
                  <c:v>53734</c:v>
                </c:pt>
              </c:numCache>
            </c:numRef>
          </c:val>
          <c:extLst>
            <c:ext xmlns:c16="http://schemas.microsoft.com/office/drawing/2014/chart" uri="{C3380CC4-5D6E-409C-BE32-E72D297353CC}">
              <c16:uniqueId val="{00000006-E1EE-47A5-9CF8-6C17D94E5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669</c:v>
                </c:pt>
                <c:pt idx="3">
                  <c:v>624</c:v>
                </c:pt>
                <c:pt idx="6">
                  <c:v>542</c:v>
                </c:pt>
                <c:pt idx="9">
                  <c:v>509</c:v>
                </c:pt>
                <c:pt idx="12">
                  <c:v>399</c:v>
                </c:pt>
              </c:numCache>
            </c:numRef>
          </c:val>
          <c:extLst>
            <c:ext xmlns:c16="http://schemas.microsoft.com/office/drawing/2014/chart" uri="{C3380CC4-5D6E-409C-BE32-E72D297353CC}">
              <c16:uniqueId val="{00000007-E1EE-47A5-9CF8-6C17D94E5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67787</c:v>
                </c:pt>
                <c:pt idx="3">
                  <c:v>66178</c:v>
                </c:pt>
                <c:pt idx="6">
                  <c:v>62544</c:v>
                </c:pt>
                <c:pt idx="9">
                  <c:v>60408</c:v>
                </c:pt>
                <c:pt idx="12">
                  <c:v>59015</c:v>
                </c:pt>
              </c:numCache>
            </c:numRef>
          </c:val>
          <c:extLst>
            <c:ext xmlns:c16="http://schemas.microsoft.com/office/drawing/2014/chart" uri="{C3380CC4-5D6E-409C-BE32-E72D297353CC}">
              <c16:uniqueId val="{00000008-E1EE-47A5-9CF8-6C17D94E5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5790</c:v>
                </c:pt>
                <c:pt idx="3">
                  <c:v>4808</c:v>
                </c:pt>
                <c:pt idx="6">
                  <c:v>3881</c:v>
                </c:pt>
                <c:pt idx="9">
                  <c:v>3135</c:v>
                </c:pt>
                <c:pt idx="12">
                  <c:v>2780</c:v>
                </c:pt>
              </c:numCache>
            </c:numRef>
          </c:val>
          <c:extLst>
            <c:ext xmlns:c16="http://schemas.microsoft.com/office/drawing/2014/chart" uri="{C3380CC4-5D6E-409C-BE32-E72D297353CC}">
              <c16:uniqueId val="{00000009-E1EE-47A5-9CF8-6C17D94E5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470595</c:v>
                </c:pt>
                <c:pt idx="3">
                  <c:v>477105</c:v>
                </c:pt>
                <c:pt idx="6">
                  <c:v>486394</c:v>
                </c:pt>
                <c:pt idx="9">
                  <c:v>491389</c:v>
                </c:pt>
                <c:pt idx="12">
                  <c:v>496217</c:v>
                </c:pt>
              </c:numCache>
            </c:numRef>
          </c:val>
          <c:extLst>
            <c:ext xmlns:c16="http://schemas.microsoft.com/office/drawing/2014/chart" uri="{C3380CC4-5D6E-409C-BE32-E72D297353CC}">
              <c16:uniqueId val="{0000000A-E1EE-47A5-9CF8-6C17D94E57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80157</c:v>
                </c:pt>
                <c:pt idx="2">
                  <c:v>#N/A</c:v>
                </c:pt>
                <c:pt idx="3">
                  <c:v>#N/A</c:v>
                </c:pt>
                <c:pt idx="4">
                  <c:v>80449</c:v>
                </c:pt>
                <c:pt idx="5">
                  <c:v>#N/A</c:v>
                </c:pt>
                <c:pt idx="6">
                  <c:v>#N/A</c:v>
                </c:pt>
                <c:pt idx="7">
                  <c:v>81944</c:v>
                </c:pt>
                <c:pt idx="8">
                  <c:v>#N/A</c:v>
                </c:pt>
                <c:pt idx="9">
                  <c:v>#N/A</c:v>
                </c:pt>
                <c:pt idx="10">
                  <c:v>65759</c:v>
                </c:pt>
                <c:pt idx="11">
                  <c:v>#N/A</c:v>
                </c:pt>
                <c:pt idx="12">
                  <c:v>#N/A</c:v>
                </c:pt>
                <c:pt idx="13">
                  <c:v>58586</c:v>
                </c:pt>
                <c:pt idx="14">
                  <c:v>#N/A</c:v>
                </c:pt>
              </c:numCache>
            </c:numRef>
          </c:val>
          <c:smooth val="0"/>
          <c:extLst>
            <c:ext xmlns:c16="http://schemas.microsoft.com/office/drawing/2014/chart" uri="{C3380CC4-5D6E-409C-BE32-E72D297353CC}">
              <c16:uniqueId val="{0000000B-E1EE-47A5-9CF8-6C17D94E57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0.03</c:v>
                </c:pt>
                <c:pt idx="4">
                  <c:v>#N/A</c:v>
                </c:pt>
                <c:pt idx="5">
                  <c:v>0.04</c:v>
                </c:pt>
                <c:pt idx="6">
                  <c:v>#N/A</c:v>
                </c:pt>
                <c:pt idx="7">
                  <c:v>0.06</c:v>
                </c:pt>
                <c:pt idx="8">
                  <c:v>#N/A</c:v>
                </c:pt>
                <c:pt idx="9">
                  <c:v>0.04</c:v>
                </c:pt>
              </c:numCache>
            </c:numRef>
          </c:val>
          <c:extLst>
            <c:ext xmlns:c16="http://schemas.microsoft.com/office/drawing/2014/chart" uri="{C3380CC4-5D6E-409C-BE32-E72D297353CC}">
              <c16:uniqueId val="{00000000-C3ED-4A57-8585-1F224A1FD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ED-4A57-8585-1F224A1FDE43}"/>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0.16</c:v>
                </c:pt>
                <c:pt idx="4">
                  <c:v>#N/A</c:v>
                </c:pt>
                <c:pt idx="5">
                  <c:v>0.15</c:v>
                </c:pt>
                <c:pt idx="6">
                  <c:v>#N/A</c:v>
                </c:pt>
                <c:pt idx="7">
                  <c:v>0.15</c:v>
                </c:pt>
                <c:pt idx="8">
                  <c:v>#N/A</c:v>
                </c:pt>
                <c:pt idx="9">
                  <c:v>0.17</c:v>
                </c:pt>
              </c:numCache>
            </c:numRef>
          </c:val>
          <c:extLst>
            <c:ext xmlns:c16="http://schemas.microsoft.com/office/drawing/2014/chart" uri="{C3380CC4-5D6E-409C-BE32-E72D297353CC}">
              <c16:uniqueId val="{00000002-C3ED-4A57-8585-1F224A1FDE43}"/>
            </c:ext>
          </c:extLst>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0.18</c:v>
                </c:pt>
                <c:pt idx="4">
                  <c:v>#N/A</c:v>
                </c:pt>
                <c:pt idx="5">
                  <c:v>0.3</c:v>
                </c:pt>
                <c:pt idx="6">
                  <c:v>#N/A</c:v>
                </c:pt>
                <c:pt idx="7">
                  <c:v>0.28000000000000003</c:v>
                </c:pt>
                <c:pt idx="8">
                  <c:v>#N/A</c:v>
                </c:pt>
                <c:pt idx="9">
                  <c:v>0.38</c:v>
                </c:pt>
              </c:numCache>
            </c:numRef>
          </c:val>
          <c:extLst>
            <c:ext xmlns:c16="http://schemas.microsoft.com/office/drawing/2014/chart" uri="{C3380CC4-5D6E-409C-BE32-E72D297353CC}">
              <c16:uniqueId val="{00000003-C3ED-4A57-8585-1F224A1FDE43}"/>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0.12</c:v>
                </c:pt>
                <c:pt idx="4">
                  <c:v>#N/A</c:v>
                </c:pt>
                <c:pt idx="5">
                  <c:v>0.25</c:v>
                </c:pt>
                <c:pt idx="6">
                  <c:v>#N/A</c:v>
                </c:pt>
                <c:pt idx="7">
                  <c:v>0.5</c:v>
                </c:pt>
                <c:pt idx="8">
                  <c:v>#N/A</c:v>
                </c:pt>
                <c:pt idx="9">
                  <c:v>0.61</c:v>
                </c:pt>
              </c:numCache>
            </c:numRef>
          </c:val>
          <c:extLst>
            <c:ext xmlns:c16="http://schemas.microsoft.com/office/drawing/2014/chart" uri="{C3380CC4-5D6E-409C-BE32-E72D297353CC}">
              <c16:uniqueId val="{00000004-C3ED-4A57-8585-1F224A1FDE43}"/>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0.6</c:v>
                </c:pt>
                <c:pt idx="4">
                  <c:v>#N/A</c:v>
                </c:pt>
                <c:pt idx="5">
                  <c:v>1.04</c:v>
                </c:pt>
                <c:pt idx="6">
                  <c:v>#N/A</c:v>
                </c:pt>
                <c:pt idx="7">
                  <c:v>0.96</c:v>
                </c:pt>
                <c:pt idx="8">
                  <c:v>#N/A</c:v>
                </c:pt>
                <c:pt idx="9">
                  <c:v>0.67</c:v>
                </c:pt>
              </c:numCache>
            </c:numRef>
          </c:val>
          <c:extLst>
            <c:ext xmlns:c16="http://schemas.microsoft.com/office/drawing/2014/chart" uri="{C3380CC4-5D6E-409C-BE32-E72D297353CC}">
              <c16:uniqueId val="{00000005-C3ED-4A57-8585-1F224A1FDE4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0.86</c:v>
                </c:pt>
                <c:pt idx="4">
                  <c:v>#N/A</c:v>
                </c:pt>
                <c:pt idx="5">
                  <c:v>0.95</c:v>
                </c:pt>
                <c:pt idx="6">
                  <c:v>#N/A</c:v>
                </c:pt>
                <c:pt idx="7">
                  <c:v>1.3</c:v>
                </c:pt>
                <c:pt idx="8">
                  <c:v>#N/A</c:v>
                </c:pt>
                <c:pt idx="9">
                  <c:v>1.7</c:v>
                </c:pt>
              </c:numCache>
            </c:numRef>
          </c:val>
          <c:extLst>
            <c:ext xmlns:c16="http://schemas.microsoft.com/office/drawing/2014/chart" uri="{C3380CC4-5D6E-409C-BE32-E72D297353CC}">
              <c16:uniqueId val="{00000006-C3ED-4A57-8585-1F224A1FDE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2.82</c:v>
                </c:pt>
                <c:pt idx="2">
                  <c:v>#N/A</c:v>
                </c:pt>
                <c:pt idx="3">
                  <c:v>2.7</c:v>
                </c:pt>
                <c:pt idx="4">
                  <c:v>#N/A</c:v>
                </c:pt>
                <c:pt idx="5">
                  <c:v>2.77</c:v>
                </c:pt>
                <c:pt idx="6">
                  <c:v>#N/A</c:v>
                </c:pt>
                <c:pt idx="7">
                  <c:v>3.26</c:v>
                </c:pt>
                <c:pt idx="8">
                  <c:v>#N/A</c:v>
                </c:pt>
                <c:pt idx="9">
                  <c:v>3.53</c:v>
                </c:pt>
              </c:numCache>
            </c:numRef>
          </c:val>
          <c:extLst>
            <c:ext xmlns:c16="http://schemas.microsoft.com/office/drawing/2014/chart" uri="{C3380CC4-5D6E-409C-BE32-E72D297353CC}">
              <c16:uniqueId val="{00000007-C3ED-4A57-8585-1F224A1FDE4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6.39</c:v>
                </c:pt>
                <c:pt idx="2">
                  <c:v>#N/A</c:v>
                </c:pt>
                <c:pt idx="3">
                  <c:v>6.35</c:v>
                </c:pt>
                <c:pt idx="4">
                  <c:v>#N/A</c:v>
                </c:pt>
                <c:pt idx="5">
                  <c:v>6.47</c:v>
                </c:pt>
                <c:pt idx="6">
                  <c:v>#N/A</c:v>
                </c:pt>
                <c:pt idx="7">
                  <c:v>5.53</c:v>
                </c:pt>
                <c:pt idx="8">
                  <c:v>#N/A</c:v>
                </c:pt>
                <c:pt idx="9">
                  <c:v>4.93</c:v>
                </c:pt>
              </c:numCache>
            </c:numRef>
          </c:val>
          <c:extLst>
            <c:ext xmlns:c16="http://schemas.microsoft.com/office/drawing/2014/chart" uri="{C3380CC4-5D6E-409C-BE32-E72D297353CC}">
              <c16:uniqueId val="{00000008-C3ED-4A57-8585-1F224A1FDE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c:v>
                </c:pt>
                <c:pt idx="2">
                  <c:v>#N/A</c:v>
                </c:pt>
                <c:pt idx="3">
                  <c:v>5.14</c:v>
                </c:pt>
                <c:pt idx="4">
                  <c:v>#N/A</c:v>
                </c:pt>
                <c:pt idx="5">
                  <c:v>5.59</c:v>
                </c:pt>
                <c:pt idx="6">
                  <c:v>#N/A</c:v>
                </c:pt>
                <c:pt idx="7">
                  <c:v>6.04</c:v>
                </c:pt>
                <c:pt idx="8">
                  <c:v>#N/A</c:v>
                </c:pt>
                <c:pt idx="9">
                  <c:v>5.39</c:v>
                </c:pt>
              </c:numCache>
            </c:numRef>
          </c:val>
          <c:extLst>
            <c:ext xmlns:c16="http://schemas.microsoft.com/office/drawing/2014/chart" uri="{C3380CC4-5D6E-409C-BE32-E72D297353CC}">
              <c16:uniqueId val="{00000009-C3ED-4A57-8585-1F224A1FDE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35019</c:v>
                </c:pt>
                <c:pt idx="5">
                  <c:v>34590</c:v>
                </c:pt>
                <c:pt idx="8">
                  <c:v>33521</c:v>
                </c:pt>
                <c:pt idx="11">
                  <c:v>33003</c:v>
                </c:pt>
                <c:pt idx="14">
                  <c:v>33131</c:v>
                </c:pt>
              </c:numCache>
            </c:numRef>
          </c:val>
          <c:extLst>
            <c:ext xmlns:c16="http://schemas.microsoft.com/office/drawing/2014/chart" uri="{C3380CC4-5D6E-409C-BE32-E72D297353CC}">
              <c16:uniqueId val="{00000000-EC8F-46D5-9F88-B1916379EA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8F-46D5-9F88-B1916379EA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1376</c:v>
                </c:pt>
                <c:pt idx="3">
                  <c:v>1160</c:v>
                </c:pt>
                <c:pt idx="6">
                  <c:v>1142</c:v>
                </c:pt>
                <c:pt idx="9">
                  <c:v>902</c:v>
                </c:pt>
                <c:pt idx="12">
                  <c:v>1091</c:v>
                </c:pt>
              </c:numCache>
            </c:numRef>
          </c:val>
          <c:extLst>
            <c:ext xmlns:c16="http://schemas.microsoft.com/office/drawing/2014/chart" uri="{C3380CC4-5D6E-409C-BE32-E72D297353CC}">
              <c16:uniqueId val="{00000002-EC8F-46D5-9F88-B1916379EA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143</c:v>
                </c:pt>
                <c:pt idx="3">
                  <c:v>126</c:v>
                </c:pt>
                <c:pt idx="6">
                  <c:v>132</c:v>
                </c:pt>
                <c:pt idx="9">
                  <c:v>138</c:v>
                </c:pt>
                <c:pt idx="12">
                  <c:v>135</c:v>
                </c:pt>
              </c:numCache>
            </c:numRef>
          </c:val>
          <c:extLst>
            <c:ext xmlns:c16="http://schemas.microsoft.com/office/drawing/2014/chart" uri="{C3380CC4-5D6E-409C-BE32-E72D297353CC}">
              <c16:uniqueId val="{00000003-EC8F-46D5-9F88-B1916379EA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6509</c:v>
                </c:pt>
                <c:pt idx="3">
                  <c:v>5819</c:v>
                </c:pt>
                <c:pt idx="6">
                  <c:v>5569</c:v>
                </c:pt>
                <c:pt idx="9">
                  <c:v>5466</c:v>
                </c:pt>
                <c:pt idx="12">
                  <c:v>5216</c:v>
                </c:pt>
              </c:numCache>
            </c:numRef>
          </c:val>
          <c:extLst>
            <c:ext xmlns:c16="http://schemas.microsoft.com/office/drawing/2014/chart" uri="{C3380CC4-5D6E-409C-BE32-E72D297353CC}">
              <c16:uniqueId val="{00000004-EC8F-46D5-9F88-B1916379EA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8035</c:v>
                </c:pt>
                <c:pt idx="3">
                  <c:v>8868</c:v>
                </c:pt>
                <c:pt idx="6">
                  <c:v>9592</c:v>
                </c:pt>
                <c:pt idx="9">
                  <c:v>10315</c:v>
                </c:pt>
                <c:pt idx="12">
                  <c:v>11038</c:v>
                </c:pt>
              </c:numCache>
            </c:numRef>
          </c:val>
          <c:extLst>
            <c:ext xmlns:c16="http://schemas.microsoft.com/office/drawing/2014/chart" uri="{C3380CC4-5D6E-409C-BE32-E72D297353CC}">
              <c16:uniqueId val="{00000005-EC8F-46D5-9F88-B1916379EA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39</c:v>
                </c:pt>
                <c:pt idx="3">
                  <c:v>58</c:v>
                </c:pt>
                <c:pt idx="6">
                  <c:v>52</c:v>
                </c:pt>
                <c:pt idx="9">
                  <c:v>48</c:v>
                </c:pt>
                <c:pt idx="12">
                  <c:v>43</c:v>
                </c:pt>
              </c:numCache>
            </c:numRef>
          </c:val>
          <c:extLst>
            <c:ext xmlns:c16="http://schemas.microsoft.com/office/drawing/2014/chart" uri="{C3380CC4-5D6E-409C-BE32-E72D297353CC}">
              <c16:uniqueId val="{00000006-EC8F-46D5-9F88-B1916379EA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29609</c:v>
                </c:pt>
                <c:pt idx="3">
                  <c:v>28891</c:v>
                </c:pt>
                <c:pt idx="6">
                  <c:v>28386</c:v>
                </c:pt>
                <c:pt idx="9">
                  <c:v>26244</c:v>
                </c:pt>
                <c:pt idx="12">
                  <c:v>26574</c:v>
                </c:pt>
              </c:numCache>
            </c:numRef>
          </c:val>
          <c:extLst>
            <c:ext xmlns:c16="http://schemas.microsoft.com/office/drawing/2014/chart" uri="{C3380CC4-5D6E-409C-BE32-E72D297353CC}">
              <c16:uniqueId val="{00000007-EC8F-46D5-9F88-B1916379EA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10692</c:v>
                </c:pt>
                <c:pt idx="2">
                  <c:v>#N/A</c:v>
                </c:pt>
                <c:pt idx="3">
                  <c:v>#N/A</c:v>
                </c:pt>
                <c:pt idx="4">
                  <c:v>10332</c:v>
                </c:pt>
                <c:pt idx="5">
                  <c:v>#N/A</c:v>
                </c:pt>
                <c:pt idx="6">
                  <c:v>#N/A</c:v>
                </c:pt>
                <c:pt idx="7">
                  <c:v>11352</c:v>
                </c:pt>
                <c:pt idx="8">
                  <c:v>#N/A</c:v>
                </c:pt>
                <c:pt idx="9">
                  <c:v>#N/A</c:v>
                </c:pt>
                <c:pt idx="10">
                  <c:v>10110</c:v>
                </c:pt>
                <c:pt idx="11">
                  <c:v>#N/A</c:v>
                </c:pt>
                <c:pt idx="12">
                  <c:v>#N/A</c:v>
                </c:pt>
                <c:pt idx="13">
                  <c:v>10966</c:v>
                </c:pt>
                <c:pt idx="14">
                  <c:v>#N/A</c:v>
                </c:pt>
              </c:numCache>
            </c:numRef>
          </c:val>
          <c:smooth val="0"/>
          <c:extLst>
            <c:ext xmlns:c16="http://schemas.microsoft.com/office/drawing/2014/chart" uri="{C3380CC4-5D6E-409C-BE32-E72D297353CC}">
              <c16:uniqueId val="{00000008-EC8F-46D5-9F88-B1916379EA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8620</c:v>
                </c:pt>
                <c:pt idx="1">
                  <c:v>11612</c:v>
                </c:pt>
                <c:pt idx="2">
                  <c:v>11642</c:v>
                </c:pt>
              </c:numCache>
            </c:numRef>
          </c:val>
          <c:extLst>
            <c:ext xmlns:c16="http://schemas.microsoft.com/office/drawing/2014/chart" uri="{C3380CC4-5D6E-409C-BE32-E72D297353CC}">
              <c16:uniqueId val="{00000000-C19B-43F9-A0F1-389C5493C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2671</c:v>
                </c:pt>
                <c:pt idx="1">
                  <c:v>2671</c:v>
                </c:pt>
                <c:pt idx="2">
                  <c:v>2671</c:v>
                </c:pt>
              </c:numCache>
            </c:numRef>
          </c:val>
          <c:extLst>
            <c:ext xmlns:c16="http://schemas.microsoft.com/office/drawing/2014/chart" uri="{C3380CC4-5D6E-409C-BE32-E72D297353CC}">
              <c16:uniqueId val="{00000001-C19B-43F9-A0F1-389C5493C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18068</c:v>
                </c:pt>
                <c:pt idx="1">
                  <c:v>23417</c:v>
                </c:pt>
                <c:pt idx="2">
                  <c:v>24249</c:v>
                </c:pt>
              </c:numCache>
            </c:numRef>
          </c:val>
          <c:extLst>
            <c:ext xmlns:c16="http://schemas.microsoft.com/office/drawing/2014/chart" uri="{C3380CC4-5D6E-409C-BE32-E72D297353CC}">
              <c16:uniqueId val="{00000002-C19B-43F9-A0F1-389C5493C0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{AB3B5221-B2BB-4FAA-B1A8-07B66A9F813B}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D64-4895-96C3-C9D263A9B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{32FD367A-1067-41AC-9D9A-AD4302F28BF7}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64-4895-96C3-C9D263A9B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{9B1AEBD7-68FF-40B7-B1FE-9DD09EDD2058}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64-4895-96C3-C9D263A9B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{DF73A13C-98DF-46F7-B707-5AC78AC1F213}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64-4895-96C3-C9D263A9B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{361C1323-CF34-46AA-8DFE-7565B4DE781B}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64-4895-96C3-C9D263A9BF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{0ED8C15D-5C23-46FB-A959-38177F0E4AF2}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D64-4895-96C3-C9D263A9BF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{1760A1CA-B6D0-4CF3-8988-69803997A0D1}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D64-4895-96C3-C9D263A9BF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{FE0F7189-6109-4B72-A2D8-0C3215FE1223}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D64-4895-96C3-C9D263A9BF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{51903A12-F7A4-417C-8560-A29E1D1C84E8}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D64-4895-96C3-C9D263A9B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67</c:v>
                </c:pt>
                <c:pt idx="16">
                  <c:v>68</c:v>
                </c:pt>
                <c:pt idx="24">
                  <c:v>69.099999999999994</c:v>
                </c:pt>
                <c:pt idx="32">
                  <c:v>70.099999999999994</c:v>
                </c:pt>
              </c:numCache>
            </c:numRef>
          </c:xVal>
          <c:yVal>
            <c:numRef>
              <c:f>公会計指標分析・財政指標組合せ分析表!$BP$51:$DC$51</c:f>
              <c:numCache>
                <c:formatCode>#,##0.0;"▲ "#,##0.0</c:formatCode>
                <c:ptCount val="40"/>
                <c:pt idx="0">
                  <c:v>48.8</c:v>
                </c:pt>
                <c:pt idx="8">
                  <c:v>48.9</c:v>
                </c:pt>
                <c:pt idx="16">
                  <c:v>48.8</c:v>
                </c:pt>
                <c:pt idx="24">
                  <c:v>37.1</c:v>
                </c:pt>
                <c:pt idx="32">
                  <c:v>34.299999999999997</c:v>
                </c:pt>
              </c:numCache>
            </c:numRef>
          </c:yVal>
          <c:smooth val="0"/>
          <c:extLst>
            <c:ext xmlns:c16="http://schemas.microsoft.com/office/drawing/2014/chart" uri="{C3380CC4-5D6E-409C-BE32-E72D297353CC}">
              <c16:uniqueId val="{00000009-FD64-4895-96C3-C9D263A9B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{DED5395B-3B11-4772-8B17-334EAB737AD1}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D64-4895-96C3-C9D263A9B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{401D92E5-20EE-4C0D-BCB5-F8E7A2DA48E4}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64-4895-96C3-C9D263A9B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{EBC5FA33-9E8D-46A9-BE4B-32D14EB40C90}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64-4895-96C3-C9D263A9B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{7B33319E-9A5B-4286-8212-93BD4BD0D63D}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64-4895-96C3-C9D263A9B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{BAD31ECE-4A91-479B-8756-C4836D1B89D8}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64-4895-96C3-C9D263A9BF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{5CDCE5C4-16CF-4095-8B48-53499C989FDE}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D64-4895-96C3-C9D263A9BF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{AD1C6AD5-D444-4CAC-B6CB-6CB689617ADB}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D64-4895-96C3-C9D263A9BF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{CDE96841-1F4E-4C2C-9437-7D2059051CE6}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D64-4895-96C3-C9D263A9BF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{34881068-F44A-4372-9A8B-69E2BE3714CA}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D64-4895-96C3-C9D263A9B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FD64-4895-96C3-C9D263A9BF40}"/>
            </c:ext>
          </c:extLst>
        </c:ser>
        <c:dLbls>
          <c:showLegendKey val="0"/>
          <c:showVal val="1"/>
          <c:showCatName val="0"/>
          <c:showSerName val="0"/>
          <c:showPercent val="0"/>
          <c:showBubbleSize val="0"/>
        </c:dLbls>
        <c:axId val="46179840"/>
        <c:axId val="46181760"/>
      </c:scatterChart>
      <c:valAx>
        <c:axId val="46179840"/>
        <c:scaling>
          <c:orientation val="maxMin"/>
          <c:max val="71"/>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{85E60486-5209-4864-8613-660990DF4945}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AC-48CB-AD6F-E6296A7164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{126302ED-42B5-424A-B8FC-68BC14AC9A5D}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AC-48CB-AD6F-E6296A7164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{A932EEA3-B5AB-4489-8AD8-E1BCEC9A256A}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AC-48CB-AD6F-E6296A7164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{818FDD5D-9522-4660-AC35-E9F0A776104B}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AC-48CB-AD6F-E6296A7164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{B3E05AAA-C204-4B9A-AB06-75B80D5ED64A}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AC-48CB-AD6F-E6296A71642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{7206C34E-6C5D-4C68-95C4-AFD7E669AC31}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AC-48CB-AD6F-E6296A71642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{F83F7656-292B-4D60-9862-3EFF16E841CD}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AC-48CB-AD6F-E6296A71642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{CFAF43CF-1846-498C-BB74-74ED28FAF954}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AC-48CB-AD6F-E6296A71642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{47C90BBE-C927-4F5B-90AC-82DDC940B7E3}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AC-48CB-AD6F-E6296A7164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6.5</c:v>
                </c:pt>
                <c:pt idx="24">
                  <c:v>6.2</c:v>
                </c:pt>
                <c:pt idx="32">
                  <c:v>6.3</c:v>
                </c:pt>
              </c:numCache>
            </c:numRef>
          </c:xVal>
          <c:yVal>
            <c:numRef>
              <c:f>公会計指標分析・財政指標組合せ分析表!$BP$73:$DC$73</c:f>
              <c:numCache>
                <c:formatCode>#,##0.0;"▲ "#,##0.0</c:formatCode>
                <c:ptCount val="40"/>
                <c:pt idx="0">
                  <c:v>48.8</c:v>
                </c:pt>
                <c:pt idx="8">
                  <c:v>48.9</c:v>
                </c:pt>
                <c:pt idx="16">
                  <c:v>48.8</c:v>
                </c:pt>
                <c:pt idx="24">
                  <c:v>37.1</c:v>
                </c:pt>
                <c:pt idx="32">
                  <c:v>34.299999999999997</c:v>
                </c:pt>
              </c:numCache>
            </c:numRef>
          </c:yVal>
          <c:smooth val="0"/>
          <c:extLst>
            <c:ext xmlns:c16="http://schemas.microsoft.com/office/drawing/2014/chart" uri="{C3380CC4-5D6E-409C-BE32-E72D297353CC}">
              <c16:uniqueId val="{00000009-F6AC-48CB-AD6F-E6296A7164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{561CBC69-4266-471B-9C12-C98BCE5FD881}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AC-48CB-AD6F-E6296A7164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{FF03DFC4-B8F5-44B1-B3B0-15E5C8ED869C}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AC-48CB-AD6F-E6296A7164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{D15DD742-5AA8-4380-915C-573533B61E00}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AC-48CB-AD6F-E6296A7164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{3359ACBA-230B-4BDC-9C6A-CC70580749D0}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AC-48CB-AD6F-E6296A7164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{1B1EE630-097B-48A0-9438-5C2301DE5322}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AC-48CB-AD6F-E6296A71642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{9C3D805A-9F98-44FA-AD28-5CA03C87D9DD}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AC-48CB-AD6F-E6296A71642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{DF3AEA1F-6BC9-4227-8CE8-BC45176B7704}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AC-48CB-AD6F-E6296A71642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{FA27407E-9E13-479F-A3C1-B18886B7BDEC}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AC-48CB-AD6F-E6296A71642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{26702B4E-1006-46A6-B189-62806CF4FB1C}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AC-48CB-AD6F-E6296A7164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F6AC-48CB-AD6F-E6296A71642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00399D6-FE81-4FA5-BEEA-17E84B24E594}"/>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CF17588-B728-4476-A7A2-833E58122B4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690BDA-575F-4FF2-B577-65B0FDADB1F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6D5056-100B-4CDE-9F5D-F366B72E593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BF8D08D-0A22-4936-9412-3BA1FA34E374}"/>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FE1D9C9-B579-4053-9A89-4FF564D6800D}"/>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108FAEC-743D-47D7-9474-CA46A36394B7}"/>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5C6942B-3FD0-4F38-88D6-D31170E0503D}"/>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3631D29-ED1B-4C39-AEE8-2210B173F282}"/>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B50A33A-2C75-4225-9D16-C2994650FD17}"/>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849E901-1F92-4027-816A-2F72BD5890C7}"/>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DB67B18-1A05-44CB-A213-9577CAF8FDEE}"/>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0D5D0AF-1655-4996-97C8-55E9D77EF11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24D55B3-1591-42A8-908F-C44AAC8B0FFF}"/>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08F609F-BE0A-4A6D-A39B-9A8FB2957B00}"/>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03263DC-897E-4183-B48F-A573621380AE}"/>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CE89F85-D288-483E-903D-90C639E06B6F}"/>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2F2A2B4-F74E-443B-BB03-2C73022E636F}"/>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889849-83E3-4534-9D12-63BF792AE04E}"/>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16912DD-D809-4FC6-8168-336BA2066161}"/>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3F0A811-A7CF-4118-9AC9-3032DF172B8B}"/>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850358E-B985-43A2-B659-ECE360FE029B}"/>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B13BF2-1573-4672-8219-8E7C361E25D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0B152AC-988F-4AC7-9108-8D7D8C7C6392}"/>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32EB91E-979F-42EA-ACDF-4ECB5DBBFED8}"/>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6BF6056-9C9B-4078-9500-8EF3C97BA3C5}"/>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9317B32-39B8-492F-83E3-94C7B4C15927}"/>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D271035-E720-40E2-8FD4-8EE532EE2064}"/>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67641ED-3D02-4345-BDFD-4DD888F8D1AD}"/>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585DAD-889B-4FFA-BE38-7592F000CEA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7AC3BFF-4BC1-4960-9743-4385271F41B1}"/>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46C0172-739E-4CAD-A1B3-F5B0CF93B24F}"/>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301FEA7-17FD-401D-A790-8D9B568625EF}"/>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DF74966-4033-4337-9EEE-181BB24ED0FC}"/>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84F2DC2-5F01-4302-BFC2-FC866F16B8F6}"/>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2CA59EA-81FA-4923-AACC-9072EACECD64}"/>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0BBD018-67C2-4817-9170-61D9D3F55FF7}"/>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B966320-E8C5-4A12-81B0-2EDECE1D8FB1}"/>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BB0F42D-F097-40E2-9B0E-FF7E02F25383}"/>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8130E6-4ADC-4C8D-A684-F07EB1633FA4}"/>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2A657A2-DAF4-4CB2-B8BF-AA02D8062D64}"/>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B08140E-0D0C-47A2-8610-C85D6C797B15}"/>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4B98DE2-8D73-488E-9C44-C6194B9644C7}"/>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3E28122-D3AE-4E5A-B6CB-D40C86641E30}"/>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90A9867-5DAB-4551-A8AB-D41EC75CA4D3}"/>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52A21D0-EF61-4CE6-9A76-5D9247A46624}"/>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45B8BCB-F4F9-41D8-B4B2-6BCAEED6F51E}"/>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分母となる基準財政需要額のうち、生活保護費をはじめとする社会保障経費が少ないことなどにより、類似団体平均を上回っている。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４年度は、分子となる基準財政収入額が、地方消費税交付金などの増収により増加しているものの、分母となる基準財政需要額も社会福祉費や障害者福祉費等の増により増加しており、分母の増が分子の増を上回ったため、３年度から減で推移している。（単年度財政力指数：２年度</a:t>
          </a:r>
          <a:r>
            <a:rPr kumimoji="1" lang="en-US" altLang="ja-JP" sz="1200">
              <a:latin typeface="ＭＳ Ｐゴシック" panose="020B0600070205080204" pitchFamily="50" charset="-128"/>
              <a:ea typeface="ＭＳ Ｐゴシック" panose="020B0600070205080204" pitchFamily="50" charset="-128"/>
            </a:rPr>
            <a:t>0.886</a:t>
          </a:r>
          <a:r>
            <a:rPr kumimoji="1" lang="ja-JP" altLang="en-US" sz="1200">
              <a:latin typeface="ＭＳ Ｐゴシック" panose="020B0600070205080204" pitchFamily="50" charset="-128"/>
              <a:ea typeface="ＭＳ Ｐゴシック" panose="020B0600070205080204" pitchFamily="50" charset="-128"/>
            </a:rPr>
            <a:t>、３年度</a:t>
          </a:r>
          <a:r>
            <a:rPr kumimoji="1" lang="en-US" altLang="ja-JP" sz="1200">
              <a:latin typeface="ＭＳ Ｐゴシック" panose="020B0600070205080204" pitchFamily="50" charset="-128"/>
              <a:ea typeface="ＭＳ Ｐゴシック" panose="020B0600070205080204" pitchFamily="50" charset="-128"/>
            </a:rPr>
            <a:t>0.829</a:t>
          </a:r>
          <a:r>
            <a:rPr kumimoji="1" lang="ja-JP" altLang="en-US" sz="1200">
              <a:latin typeface="ＭＳ Ｐゴシック" panose="020B0600070205080204" pitchFamily="50" charset="-128"/>
              <a:ea typeface="ＭＳ Ｐゴシック" panose="020B0600070205080204" pitchFamily="50" charset="-128"/>
            </a:rPr>
            <a:t>、４年度</a:t>
          </a:r>
          <a:r>
            <a:rPr kumimoji="1" lang="en-US" altLang="ja-JP" sz="1200">
              <a:latin typeface="ＭＳ Ｐゴシック" panose="020B0600070205080204" pitchFamily="50" charset="-128"/>
              <a:ea typeface="ＭＳ Ｐゴシック" panose="020B0600070205080204" pitchFamily="50" charset="-128"/>
            </a:rPr>
            <a:t>0.833</a:t>
          </a:r>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引き続き課税客体の適正な把握に努め、安定的な財政基盤の維持に努めていく。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107E4AF-6A24-47EA-8AE9-89A7505A1A9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174CDA2-A7EC-40ED-8021-ED27DFA5A225}"/>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D59A929-DB2C-413C-BD0A-D69CECDFC250}"/>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8DBE702-E570-4F33-B41B-6FFD46AC182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4D0F6C2-EBE6-45C2-A2C4-91078452D17E}"/>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465990B-8A32-45A4-94A8-142B122464EC}"/>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5BD2B21-1997-4476-A15E-68E4B8F927D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DE968E3-D112-4494-9C66-8911F5566D8A}"/>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8660528-70E8-492A-B638-7FFCF949858C}"/>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0251F67-B1C4-4876-AD7C-ACFB346C6865}"/>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707C42A-2D3B-4257-A7D5-08638AAFF709}"/>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8A766EE-D47A-474D-AC21-1952AB159D7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80C65C0-86B6-41F0-9D24-D220597C598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39D5CA2-16F0-4B28-B921-2922DDA660A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0943F89-3AF7-4FD1-ACFD-588DC1FBE7CB}"/>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7535D8B5-7499-49BC-9006-183FC6777644}"/>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C93B2FF8-5371-46D8-82D3-E5F0F315F44D}"/>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FD46A65D-67FB-4208-8C4F-04A347B930A3}"/>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C3929498-89B8-49BF-9194-FBA188B5C8E7}"/>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7E071EA0-2F8A-4E39-A061-4539F88F09D1}"/>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FB3362B6-03C5-4C48-B5AA-57811BA91A79}"/>
            </a:ext>
          </a:extLst>
        </xdr:cNvPr>
        <xdr:cNvCxnSpPr/>
      </xdr:nvCxnSpPr>
      <xdr:spPr>
        <a:xfrm>
          <a:off x="3749040" y="6707293"/>
          <a:ext cx="7620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A69C8523-C64A-48CF-84E5-0784292F97FF}"/>
            </a:ext>
          </a:extLst>
        </xdr:cNvPr>
        <xdr:cNvSpPr txBox="1"/>
      </xdr:nvSpPr>
      <xdr:spPr>
        <a:xfrm>
          <a:off x="4588510" y="6741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22472233-98C6-4A61-A6DF-0FC55398A7C4}"/>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26E3B4A5-BB29-452B-9BEC-4DA3F2B632C4}"/>
            </a:ext>
          </a:extLst>
        </xdr:cNvPr>
        <xdr:cNvCxnSpPr/>
      </xdr:nvCxnSpPr>
      <xdr:spPr>
        <a:xfrm>
          <a:off x="2941955" y="6621145"/>
          <a:ext cx="807085" cy="8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D820C8C9-DEB5-433D-A58B-91F35109F628}"/>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C84D473B-664E-40AF-8D09-135D8C273E22}"/>
            </a:ext>
          </a:extLst>
        </xdr:cNvPr>
        <xdr:cNvSpPr txBox="1"/>
      </xdr:nvSpPr>
      <xdr:spPr>
        <a:xfrm>
          <a:off x="340614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7901DAE-FD0E-4198-9644-41B8BA6424EA}"/>
            </a:ext>
          </a:extLst>
        </xdr:cNvPr>
        <xdr:cNvCxnSpPr/>
      </xdr:nvCxnSpPr>
      <xdr:spPr>
        <a:xfrm>
          <a:off x="2125345" y="6621145"/>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75F5837-4AD0-4F8B-A1C1-92224B7FC993}"/>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1E1B9A7A-B761-4B77-B189-021B390A347E}"/>
            </a:ext>
          </a:extLst>
        </xdr:cNvPr>
        <xdr:cNvSpPr txBox="1"/>
      </xdr:nvSpPr>
      <xdr:spPr>
        <a:xfrm>
          <a:off x="2599055" y="67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1E59E5BC-23FE-46BF-929C-452C5F33B890}"/>
            </a:ext>
          </a:extLst>
        </xdr:cNvPr>
        <xdr:cNvCxnSpPr/>
      </xdr:nvCxnSpPr>
      <xdr:spPr>
        <a:xfrm>
          <a:off x="1333500" y="6580928"/>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35A8ACCD-81C5-468C-B3A5-B9DBEBB4613F}"/>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6EEE6D0E-0C50-46C0-B0A1-B976EDB974F4}"/>
            </a:ext>
          </a:extLst>
        </xdr:cNvPr>
        <xdr:cNvSpPr txBox="1"/>
      </xdr:nvSpPr>
      <xdr:spPr>
        <a:xfrm>
          <a:off x="1782445" y="67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3EE82545-5754-44AA-952D-44A3743BABFC}"/>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FFF9863C-72C3-44C3-A18C-779E6EF2164A}"/>
            </a:ext>
          </a:extLst>
        </xdr:cNvPr>
        <xdr:cNvSpPr txBox="1"/>
      </xdr:nvSpPr>
      <xdr:spPr>
        <a:xfrm>
          <a:off x="967740" y="67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0006D2F-FF27-4298-B314-F7B88B9F439F}"/>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E913977-BD5A-49F9-A848-346819426706}"/>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54BC62A-E31F-4A49-971A-C79422D9F6A7}"/>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C77211E-4A57-4290-8B63-4721A457FDE1}"/>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061C58B-4B1D-4D1B-BA36-A21A3A2E275B}"/>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6BE69B9D-E3A6-413E-92D3-79C362D77812}"/>
            </a:ext>
          </a:extLst>
        </xdr:cNvPr>
        <xdr:cNvSpPr/>
      </xdr:nvSpPr>
      <xdr:spPr>
        <a:xfrm>
          <a:off x="4465955" y="67350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30B5827C-2E94-4C7B-81EB-E8FD6C9DC586}"/>
            </a:ext>
          </a:extLst>
        </xdr:cNvPr>
        <xdr:cNvSpPr txBox="1"/>
      </xdr:nvSpPr>
      <xdr:spPr>
        <a:xfrm>
          <a:off x="4588510" y="65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1C8D7B15-0224-49A8-8E3A-97CBDBF05117}"/>
            </a:ext>
          </a:extLst>
        </xdr:cNvPr>
        <xdr:cNvSpPr/>
      </xdr:nvSpPr>
      <xdr:spPr>
        <a:xfrm>
          <a:off x="3703955" y="66488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E96ADE74-1485-4154-A084-C440F97D6995}"/>
            </a:ext>
          </a:extLst>
        </xdr:cNvPr>
        <xdr:cNvSpPr txBox="1"/>
      </xdr:nvSpPr>
      <xdr:spPr>
        <a:xfrm>
          <a:off x="340614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7F0CFD44-7008-434B-B94F-722FC93AB348}"/>
            </a:ext>
          </a:extLst>
        </xdr:cNvPr>
        <xdr:cNvSpPr/>
      </xdr:nvSpPr>
      <xdr:spPr>
        <a:xfrm>
          <a:off x="2887345" y="65684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7550096A-C0EE-4C3F-B2F5-6CA91A6B4725}"/>
            </a:ext>
          </a:extLst>
        </xdr:cNvPr>
        <xdr:cNvSpPr txBox="1"/>
      </xdr:nvSpPr>
      <xdr:spPr>
        <a:xfrm>
          <a:off x="2599055"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F28F49A0-31EB-4694-AC20-D4BEDEDA32E5}"/>
            </a:ext>
          </a:extLst>
        </xdr:cNvPr>
        <xdr:cNvSpPr/>
      </xdr:nvSpPr>
      <xdr:spPr>
        <a:xfrm>
          <a:off x="2095500" y="6568440"/>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5B793CB2-ED42-4007-A3D2-5A95E9EE21B4}"/>
            </a:ext>
          </a:extLst>
        </xdr:cNvPr>
        <xdr:cNvSpPr txBox="1"/>
      </xdr:nvSpPr>
      <xdr:spPr>
        <a:xfrm>
          <a:off x="1782445"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930EE410-8C70-4A99-9FA1-C39AB87AD5E4}"/>
            </a:ext>
          </a:extLst>
        </xdr:cNvPr>
        <xdr:cNvSpPr/>
      </xdr:nvSpPr>
      <xdr:spPr>
        <a:xfrm>
          <a:off x="1278890" y="653584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31F12BB7-DA72-41C0-88E2-34B1F0B00F9D}"/>
            </a:ext>
          </a:extLst>
        </xdr:cNvPr>
        <xdr:cNvSpPr txBox="1"/>
      </xdr:nvSpPr>
      <xdr:spPr>
        <a:xfrm>
          <a:off x="96774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A515858-B827-4F5D-B012-FEECA1E5F7F2}"/>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8C2DE88-AE6B-4031-AE57-2E7ADF967EE1}"/>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4A349AB-A9A9-4D43-9129-1FC28A2A2B51}"/>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024840F-04F5-41B4-850A-BB57A1FC9F6F}"/>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CC6EFF7-1838-4E20-9D6B-905E8E3DE721}"/>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F9326D3-8A5B-43B7-980E-B7AF1CF99639}"/>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CBD422-9860-4E77-AB9C-E452F6C0EDF4}"/>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294FE31-8980-474C-A7B8-A3E299F659F3}"/>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0044B29-7300-4F9F-94B0-89205A57D842}"/>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23D11CD-499E-46EA-AF7B-31FDE95D546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ED8A74B-7C4E-4DD4-9B13-88D6ED3F7922}"/>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4B5B424-BBC2-481C-8F73-A0D5B5321A26}"/>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D35158E-9BB4-4EA5-B7BA-5073663C910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生活保護費をはじめとする社会保障経費にかかる扶助費が少ないことなどにより類似団体平均を下回っている。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３年度は公債費などの減少や、地方交付税及び地方消費税交付金の増加などにより、</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ポイント改善した。４年度は臨時財政対策債などの経常一般財源の減少や、公債費など経常的な経費が増加したことにより、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扶助費など社会保障関係経費は今後も増加が見込まれるため、行財政改革やアセットマネジメントの取組などを推進し、事務事業に要する経常的経費の抑制に努めていく。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818283C-5158-4FDD-AD92-CFCC916F88AE}"/>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AA92478-D32E-4312-A056-AE044DEFADA3}"/>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3338E98-D874-4EBF-92BC-5FF3580644F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D102E9D1-DCA3-438E-B95E-6D88EFD7D0FF}"/>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52CB000-0D6C-4ABF-A646-1E3E0E936BD2}"/>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35C5CE7-E321-4FE4-944D-365C74750387}"/>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D3CE65EC-E640-4DE8-B456-9402C2B7F196}"/>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4D49AE3A-F7D2-46A4-9F80-B8DAAEC012C8}"/>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EF041F7-79B0-48F6-AA39-00158C76BECA}"/>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735575E-DD68-403C-BE5C-557EEB39BF88}"/>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6B1F62F-0043-4360-ADF0-F3B3E99ECCB9}"/>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F7D4CBD1-958B-4712-B8DF-1981C30FBF84}"/>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618EB8B9-550F-4EB7-8199-008A6E14701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DB17AFD-66AE-45FF-8CE9-7CD23F04758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D5F66B4-1947-499A-8E67-632CE4708D4F}"/>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3859AF6-CB5F-48EB-9D5F-E8B10F471EAC}"/>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E4100DB3-B69C-4EA3-BC5E-E8EBEDB71EC5}"/>
            </a:ext>
          </a:extLst>
        </xdr:cNvPr>
        <xdr:cNvCxnSpPr/>
      </xdr:nvCxnSpPr>
      <xdr:spPr>
        <a:xfrm flipV="1">
          <a:off x="4511040" y="9898733"/>
          <a:ext cx="0" cy="17580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E1B846B8-9701-4CC3-B083-607A0AFDB998}"/>
            </a:ext>
          </a:extLst>
        </xdr:cNvPr>
        <xdr:cNvSpPr txBox="1"/>
      </xdr:nvSpPr>
      <xdr:spPr>
        <a:xfrm>
          <a:off x="4588510" y="1162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AC88AAE1-1E01-4E37-8384-02BF9526CB39}"/>
            </a:ext>
          </a:extLst>
        </xdr:cNvPr>
        <xdr:cNvCxnSpPr/>
      </xdr:nvCxnSpPr>
      <xdr:spPr>
        <a:xfrm>
          <a:off x="4427855" y="11656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1348B573-D327-4F41-A6A4-09321E69966F}"/>
            </a:ext>
          </a:extLst>
        </xdr:cNvPr>
        <xdr:cNvSpPr txBox="1"/>
      </xdr:nvSpPr>
      <xdr:spPr>
        <a:xfrm>
          <a:off x="458851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CDAB8388-625D-4858-8382-7A8FD80FA0B0}"/>
            </a:ext>
          </a:extLst>
        </xdr:cNvPr>
        <xdr:cNvCxnSpPr/>
      </xdr:nvCxnSpPr>
      <xdr:spPr>
        <a:xfrm>
          <a:off x="4427855" y="98987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60</xdr:row>
      <xdr:rowOff>119239</xdr:rowOff>
    </xdr:to>
    <xdr:cxnSp macro="">
      <xdr:nvCxnSpPr>
        <xdr:cNvPr id="132" name="直線コネクタ 131">
          <a:extLst>
            <a:ext uri="{FF2B5EF4-FFF2-40B4-BE49-F238E27FC236}">
              <a16:creationId xmlns:a16="http://schemas.microsoft.com/office/drawing/2014/main" id="{DE6B1181-39BF-438A-BC12-7CB74141515C}"/>
            </a:ext>
          </a:extLst>
        </xdr:cNvPr>
        <xdr:cNvCxnSpPr/>
      </xdr:nvCxnSpPr>
      <xdr:spPr>
        <a:xfrm>
          <a:off x="3749040" y="9992572"/>
          <a:ext cx="762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1FC98CC6-848C-4A83-BF52-7FE83652895B}"/>
            </a:ext>
          </a:extLst>
        </xdr:cNvPr>
        <xdr:cNvSpPr txBox="1"/>
      </xdr:nvSpPr>
      <xdr:spPr>
        <a:xfrm>
          <a:off x="4588510" y="1072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7DC06A2-381C-4119-8E2E-917F6563D908}"/>
            </a:ext>
          </a:extLst>
        </xdr:cNvPr>
        <xdr:cNvSpPr/>
      </xdr:nvSpPr>
      <xdr:spPr>
        <a:xfrm>
          <a:off x="4465955" y="107614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61</xdr:row>
      <xdr:rowOff>148872</xdr:rowOff>
    </xdr:to>
    <xdr:cxnSp macro="">
      <xdr:nvCxnSpPr>
        <xdr:cNvPr id="135" name="直線コネクタ 134">
          <a:extLst>
            <a:ext uri="{FF2B5EF4-FFF2-40B4-BE49-F238E27FC236}">
              <a16:creationId xmlns:a16="http://schemas.microsoft.com/office/drawing/2014/main" id="{1C4108A0-42C6-4F21-8F5F-B2AFDA5224EE}"/>
            </a:ext>
          </a:extLst>
        </xdr:cNvPr>
        <xdr:cNvCxnSpPr/>
      </xdr:nvCxnSpPr>
      <xdr:spPr>
        <a:xfrm flipV="1">
          <a:off x="2941955" y="9992572"/>
          <a:ext cx="807085" cy="6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A24EBB39-305E-4249-946D-B507020B6050}"/>
            </a:ext>
          </a:extLst>
        </xdr:cNvPr>
        <xdr:cNvSpPr/>
      </xdr:nvSpPr>
      <xdr:spPr>
        <a:xfrm>
          <a:off x="3703955" y="103056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AD590921-95AF-4841-9E19-BAF6BEFE559F}"/>
            </a:ext>
          </a:extLst>
        </xdr:cNvPr>
        <xdr:cNvSpPr txBox="1"/>
      </xdr:nvSpPr>
      <xdr:spPr>
        <a:xfrm>
          <a:off x="3406140" y="1038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148872</xdr:rowOff>
    </xdr:from>
    <xdr:to>
      <xdr:col>15</xdr:col>
      <xdr:colOff>82550</xdr:colOff>
      <xdr:row>61</xdr:row>
      <xdr:rowOff>162278</xdr:rowOff>
    </xdr:to>
    <xdr:cxnSp macro="">
      <xdr:nvCxnSpPr>
        <xdr:cNvPr id="138" name="直線コネクタ 137">
          <a:extLst>
            <a:ext uri="{FF2B5EF4-FFF2-40B4-BE49-F238E27FC236}">
              <a16:creationId xmlns:a16="http://schemas.microsoft.com/office/drawing/2014/main" id="{8C18A768-9A35-41DC-9E8F-6619BFB74C65}"/>
            </a:ext>
          </a:extLst>
        </xdr:cNvPr>
        <xdr:cNvCxnSpPr/>
      </xdr:nvCxnSpPr>
      <xdr:spPr>
        <a:xfrm flipV="1">
          <a:off x="2125345" y="10607322"/>
          <a:ext cx="81661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68F4E5CC-93D4-4646-A118-29C5811AFAA2}"/>
            </a:ext>
          </a:extLst>
        </xdr:cNvPr>
        <xdr:cNvSpPr/>
      </xdr:nvSpPr>
      <xdr:spPr>
        <a:xfrm>
          <a:off x="2887345" y="1091847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79B11090-509E-4920-B2B4-DD9EB9A68553}"/>
            </a:ext>
          </a:extLst>
        </xdr:cNvPr>
        <xdr:cNvSpPr txBox="1"/>
      </xdr:nvSpPr>
      <xdr:spPr>
        <a:xfrm>
          <a:off x="2599055" y="1100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52211</xdr:rowOff>
    </xdr:from>
    <xdr:to>
      <xdr:col>11</xdr:col>
      <xdr:colOff>31750</xdr:colOff>
      <xdr:row>61</xdr:row>
      <xdr:rowOff>162278</xdr:rowOff>
    </xdr:to>
    <xdr:cxnSp macro="">
      <xdr:nvCxnSpPr>
        <xdr:cNvPr id="141" name="直線コネクタ 140">
          <a:extLst>
            <a:ext uri="{FF2B5EF4-FFF2-40B4-BE49-F238E27FC236}">
              <a16:creationId xmlns:a16="http://schemas.microsoft.com/office/drawing/2014/main" id="{D9C91268-0EBD-42F5-96C9-15C40581DCC9}"/>
            </a:ext>
          </a:extLst>
        </xdr:cNvPr>
        <xdr:cNvCxnSpPr/>
      </xdr:nvCxnSpPr>
      <xdr:spPr>
        <a:xfrm>
          <a:off x="1333500" y="10343021"/>
          <a:ext cx="791845" cy="27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968BB716-1F54-4E57-9BAA-892F1B9A0990}"/>
            </a:ext>
          </a:extLst>
        </xdr:cNvPr>
        <xdr:cNvSpPr/>
      </xdr:nvSpPr>
      <xdr:spPr>
        <a:xfrm>
          <a:off x="2095500" y="1091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C6C49FED-5193-482B-B4C9-B0447DD65C99}"/>
            </a:ext>
          </a:extLst>
        </xdr:cNvPr>
        <xdr:cNvSpPr txBox="1"/>
      </xdr:nvSpPr>
      <xdr:spPr>
        <a:xfrm>
          <a:off x="1782445" y="1100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8905B5B0-E3CD-4CF7-89AB-292B0F2F7CB7}"/>
            </a:ext>
          </a:extLst>
        </xdr:cNvPr>
        <xdr:cNvSpPr/>
      </xdr:nvSpPr>
      <xdr:spPr>
        <a:xfrm>
          <a:off x="1278890" y="1083803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51830C03-381B-4194-8B05-BB645B9E830F}"/>
            </a:ext>
          </a:extLst>
        </xdr:cNvPr>
        <xdr:cNvSpPr txBox="1"/>
      </xdr:nvSpPr>
      <xdr:spPr>
        <a:xfrm>
          <a:off x="967740" y="1092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EC507C5-4DB5-46E5-A947-99FA79FA7362}"/>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2D9E012-2DD9-4A84-803D-76933723E4D0}"/>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253F73-C821-42BE-87BA-3CC54BA46A9C}"/>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8D74283-1764-4D91-8326-D7530A577492}"/>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DA0F834-BF3A-488A-BAC7-F54577249335}"/>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68439</xdr:rowOff>
    </xdr:from>
    <xdr:to>
      <xdr:col>23</xdr:col>
      <xdr:colOff>184150</xdr:colOff>
      <xdr:row>60</xdr:row>
      <xdr:rowOff>170039</xdr:rowOff>
    </xdr:to>
    <xdr:sp macro="" textlink="">
      <xdr:nvSpPr>
        <xdr:cNvPr id="151" name="楕円 150">
          <a:extLst>
            <a:ext uri="{FF2B5EF4-FFF2-40B4-BE49-F238E27FC236}">
              <a16:creationId xmlns:a16="http://schemas.microsoft.com/office/drawing/2014/main" id="{9745898E-DF3E-4063-8008-F3386C41C1CE}"/>
            </a:ext>
          </a:extLst>
        </xdr:cNvPr>
        <xdr:cNvSpPr/>
      </xdr:nvSpPr>
      <xdr:spPr>
        <a:xfrm>
          <a:off x="4465955" y="1035353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84966</xdr:rowOff>
    </xdr:from>
    <xdr:ext cx="762000" cy="259045"/>
    <xdr:sp macro="" textlink="">
      <xdr:nvSpPr>
        <xdr:cNvPr id="152" name="財政構造の弾力性該当値テキスト">
          <a:extLst>
            <a:ext uri="{FF2B5EF4-FFF2-40B4-BE49-F238E27FC236}">
              <a16:creationId xmlns:a16="http://schemas.microsoft.com/office/drawing/2014/main" id="{14E71BB2-E0C9-4EB2-9883-73144E406EE8}"/>
            </a:ext>
          </a:extLst>
        </xdr:cNvPr>
        <xdr:cNvSpPr txBox="1"/>
      </xdr:nvSpPr>
      <xdr:spPr>
        <a:xfrm>
          <a:off x="4588510" y="1020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3" name="楕円 152">
          <a:extLst>
            <a:ext uri="{FF2B5EF4-FFF2-40B4-BE49-F238E27FC236}">
              <a16:creationId xmlns:a16="http://schemas.microsoft.com/office/drawing/2014/main" id="{461BC57A-9317-41C9-8D3A-E0D09AC1775F}"/>
            </a:ext>
          </a:extLst>
        </xdr:cNvPr>
        <xdr:cNvSpPr/>
      </xdr:nvSpPr>
      <xdr:spPr>
        <a:xfrm>
          <a:off x="3703955" y="994367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4" name="テキスト ボックス 153">
          <a:extLst>
            <a:ext uri="{FF2B5EF4-FFF2-40B4-BE49-F238E27FC236}">
              <a16:creationId xmlns:a16="http://schemas.microsoft.com/office/drawing/2014/main" id="{1AC1B56B-EF6A-496E-9BEA-9B4C12AE7F38}"/>
            </a:ext>
          </a:extLst>
        </xdr:cNvPr>
        <xdr:cNvSpPr txBox="1"/>
      </xdr:nvSpPr>
      <xdr:spPr>
        <a:xfrm>
          <a:off x="3406140" y="970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98072</xdr:rowOff>
    </xdr:from>
    <xdr:to>
      <xdr:col>15</xdr:col>
      <xdr:colOff>133350</xdr:colOff>
      <xdr:row>62</xdr:row>
      <xdr:rowOff>28222</xdr:rowOff>
    </xdr:to>
    <xdr:sp macro="" textlink="">
      <xdr:nvSpPr>
        <xdr:cNvPr id="155" name="楕円 154">
          <a:extLst>
            <a:ext uri="{FF2B5EF4-FFF2-40B4-BE49-F238E27FC236}">
              <a16:creationId xmlns:a16="http://schemas.microsoft.com/office/drawing/2014/main" id="{C0FE7FEA-1DD2-4899-98F1-87694A5A7DB6}"/>
            </a:ext>
          </a:extLst>
        </xdr:cNvPr>
        <xdr:cNvSpPr/>
      </xdr:nvSpPr>
      <xdr:spPr>
        <a:xfrm>
          <a:off x="2887345" y="1055271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38399</xdr:rowOff>
    </xdr:from>
    <xdr:ext cx="762000" cy="259045"/>
    <xdr:sp macro="" textlink="">
      <xdr:nvSpPr>
        <xdr:cNvPr id="156" name="テキスト ボックス 155">
          <a:extLst>
            <a:ext uri="{FF2B5EF4-FFF2-40B4-BE49-F238E27FC236}">
              <a16:creationId xmlns:a16="http://schemas.microsoft.com/office/drawing/2014/main" id="{20C5AB01-440E-4AB9-9CC3-63ED835B3AAF}"/>
            </a:ext>
          </a:extLst>
        </xdr:cNvPr>
        <xdr:cNvSpPr txBox="1"/>
      </xdr:nvSpPr>
      <xdr:spPr>
        <a:xfrm>
          <a:off x="2599055"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7" name="楕円 156">
          <a:extLst>
            <a:ext uri="{FF2B5EF4-FFF2-40B4-BE49-F238E27FC236}">
              <a16:creationId xmlns:a16="http://schemas.microsoft.com/office/drawing/2014/main" id="{23FAA7BC-B452-4D6D-9309-AA6D2B4D0EF9}"/>
            </a:ext>
          </a:extLst>
        </xdr:cNvPr>
        <xdr:cNvSpPr/>
      </xdr:nvSpPr>
      <xdr:spPr>
        <a:xfrm>
          <a:off x="2095500" y="1056992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58" name="テキスト ボックス 157">
          <a:extLst>
            <a:ext uri="{FF2B5EF4-FFF2-40B4-BE49-F238E27FC236}">
              <a16:creationId xmlns:a16="http://schemas.microsoft.com/office/drawing/2014/main" id="{36CA6DF7-8C80-44ED-93F3-3467BB51366D}"/>
            </a:ext>
          </a:extLst>
        </xdr:cNvPr>
        <xdr:cNvSpPr txBox="1"/>
      </xdr:nvSpPr>
      <xdr:spPr>
        <a:xfrm>
          <a:off x="1782445" y="103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1411</xdr:rowOff>
    </xdr:from>
    <xdr:to>
      <xdr:col>7</xdr:col>
      <xdr:colOff>31750</xdr:colOff>
      <xdr:row>60</xdr:row>
      <xdr:rowOff>103011</xdr:rowOff>
    </xdr:to>
    <xdr:sp macro="" textlink="">
      <xdr:nvSpPr>
        <xdr:cNvPr id="159" name="楕円 158">
          <a:extLst>
            <a:ext uri="{FF2B5EF4-FFF2-40B4-BE49-F238E27FC236}">
              <a16:creationId xmlns:a16="http://schemas.microsoft.com/office/drawing/2014/main" id="{81FDB859-3ED5-4771-B6AF-FB0AC32B4CF9}"/>
            </a:ext>
          </a:extLst>
        </xdr:cNvPr>
        <xdr:cNvSpPr/>
      </xdr:nvSpPr>
      <xdr:spPr>
        <a:xfrm>
          <a:off x="1278890" y="10288411"/>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113188</xdr:rowOff>
    </xdr:from>
    <xdr:ext cx="762000" cy="259045"/>
    <xdr:sp macro="" textlink="">
      <xdr:nvSpPr>
        <xdr:cNvPr id="160" name="テキスト ボックス 159">
          <a:extLst>
            <a:ext uri="{FF2B5EF4-FFF2-40B4-BE49-F238E27FC236}">
              <a16:creationId xmlns:a16="http://schemas.microsoft.com/office/drawing/2014/main" id="{A2A0F812-521B-454E-B09A-B81C1343E323}"/>
            </a:ext>
          </a:extLst>
        </xdr:cNvPr>
        <xdr:cNvSpPr txBox="1"/>
      </xdr:nvSpPr>
      <xdr:spPr>
        <a:xfrm>
          <a:off x="96774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B4F165A-D84F-4AE2-B120-9575023B292F}"/>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BF2676B-3317-400B-B2F5-FE0DF0B95588}"/>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11750B6-2E95-42CE-8B3A-0A3782007B37}"/>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056B95F-129D-4185-B6C6-4F2F57915412}"/>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45BC01F-AD7B-44DF-AEB0-85C101A7BA1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A6DDDB7-9AA1-4E62-82E4-DA3A4D8163E4}"/>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20F7157-0BA6-43C4-8A60-465FE5C3FFF3}"/>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69F58AA-FF8E-40A4-B7A2-D677F02B9AC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E1184DA-B772-4A45-A431-03B178357B35}"/>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E072F88-26E2-4A31-AA64-726D40F4E25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306B059-8B37-40EE-B738-165DA3067CC3}"/>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BE61CF1-15C5-4375-9165-9BA5D7433416}"/>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6C618FF-22FA-4E89-B272-84BD314BB81C}"/>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年度は、新型コロナウイルスワクチン接種事業の実施などにより前年度と比べ決算額は増加し、類似団体平均と概ね同等となった。４年度は物価高騰による物件費の増などにより前年度と比べ決算額は増加したが、退職手当の減など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引き続き、行財政改革推進大綱実施計画による事務事業の見直し・統廃合、民間活力の活用、適正な定員管理等により経費の削減に努めていく。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5141140-7D11-4117-9709-9860C7E4F6C2}"/>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606ED70-EA80-4BA3-A937-3E9FC39A4579}"/>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ACF6F8-12E5-49AB-9067-C647EF58688E}"/>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7499A1B3-692E-4897-BF44-B41D99E33FC5}"/>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4EE39B2E-1CCD-493B-B9F9-6F5CB26B47B2}"/>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70B092E-7330-4DDB-B165-6D9F1171D28D}"/>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F7BADAC7-D061-4F9F-9B9F-C0DF79561244}"/>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B3320D2-A87A-4D01-BF60-80847567C502}"/>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25242DE-FCAE-4AB1-AA55-69B0D9F1A49E}"/>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305FE2B2-8239-469A-8C52-10550CEB65AA}"/>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790F3FE2-76B1-4DBB-AE6E-84DA0452DCA5}"/>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41A27D6-C96C-441D-BC99-2F8329295140}"/>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01B4B41-4EFC-4D71-A11A-7DF1465D5793}"/>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FA82837-C6E4-487C-8630-2B6B4F7ABB75}"/>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6EAFEC1F-52D1-4452-9438-A9D02A06B349}"/>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7FEFDF4B-424F-49CF-9C91-A6C64ADEA5B3}"/>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143FA69C-1723-4C91-BD5C-BDEF41C2997C}"/>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E05A5F9B-6AED-4064-BB9E-E20FD0E4F265}"/>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4753343F-1B05-44DF-8E2A-0A1F95909556}"/>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111210</xdr:rowOff>
    </xdr:from>
    <xdr:to>
      <xdr:col>23</xdr:col>
      <xdr:colOff>133350</xdr:colOff>
      <xdr:row>86</xdr:row>
      <xdr:rowOff>11836</xdr:rowOff>
    </xdr:to>
    <xdr:cxnSp macro="">
      <xdr:nvCxnSpPr>
        <xdr:cNvPr id="193" name="直線コネクタ 192">
          <a:extLst>
            <a:ext uri="{FF2B5EF4-FFF2-40B4-BE49-F238E27FC236}">
              <a16:creationId xmlns:a16="http://schemas.microsoft.com/office/drawing/2014/main" id="{D4F522AC-3174-4429-9C3D-858B6774E989}"/>
            </a:ext>
          </a:extLst>
        </xdr:cNvPr>
        <xdr:cNvCxnSpPr/>
      </xdr:nvCxnSpPr>
      <xdr:spPr>
        <a:xfrm>
          <a:off x="3749040" y="14684460"/>
          <a:ext cx="762000" cy="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9712DF6D-4902-4F2F-8C36-1FE833CEB8E7}"/>
            </a:ext>
          </a:extLst>
        </xdr:cNvPr>
        <xdr:cNvSpPr txBox="1"/>
      </xdr:nvSpPr>
      <xdr:spPr>
        <a:xfrm>
          <a:off x="4588510" y="1471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E9DF8010-F127-4DB7-A03F-16035C8D2F3B}"/>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108110</xdr:rowOff>
    </xdr:from>
    <xdr:to>
      <xdr:col>19</xdr:col>
      <xdr:colOff>133350</xdr:colOff>
      <xdr:row>85</xdr:row>
      <xdr:rowOff>111210</xdr:rowOff>
    </xdr:to>
    <xdr:cxnSp macro="">
      <xdr:nvCxnSpPr>
        <xdr:cNvPr id="196" name="直線コネクタ 195">
          <a:extLst>
            <a:ext uri="{FF2B5EF4-FFF2-40B4-BE49-F238E27FC236}">
              <a16:creationId xmlns:a16="http://schemas.microsoft.com/office/drawing/2014/main" id="{D653721F-BC2A-4653-98AD-BF351F330324}"/>
            </a:ext>
          </a:extLst>
        </xdr:cNvPr>
        <xdr:cNvCxnSpPr/>
      </xdr:nvCxnSpPr>
      <xdr:spPr>
        <a:xfrm>
          <a:off x="2941955" y="14336555"/>
          <a:ext cx="807085" cy="3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01E04EB-A24B-42F9-8902-3E672620BDE1}"/>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266E82D1-3C25-40B3-87F7-1EC986090250}"/>
            </a:ext>
          </a:extLst>
        </xdr:cNvPr>
        <xdr:cNvSpPr txBox="1"/>
      </xdr:nvSpPr>
      <xdr:spPr>
        <a:xfrm>
          <a:off x="3406140" y="1440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167018</xdr:rowOff>
    </xdr:from>
    <xdr:to>
      <xdr:col>15</xdr:col>
      <xdr:colOff>82550</xdr:colOff>
      <xdr:row>83</xdr:row>
      <xdr:rowOff>108110</xdr:rowOff>
    </xdr:to>
    <xdr:cxnSp macro="">
      <xdr:nvCxnSpPr>
        <xdr:cNvPr id="199" name="直線コネクタ 198">
          <a:extLst>
            <a:ext uri="{FF2B5EF4-FFF2-40B4-BE49-F238E27FC236}">
              <a16:creationId xmlns:a16="http://schemas.microsoft.com/office/drawing/2014/main" id="{BE9569F7-E896-47C3-87C8-744B7781C863}"/>
            </a:ext>
          </a:extLst>
        </xdr:cNvPr>
        <xdr:cNvCxnSpPr/>
      </xdr:nvCxnSpPr>
      <xdr:spPr>
        <a:xfrm>
          <a:off x="2125345" y="14229728"/>
          <a:ext cx="816610" cy="1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CA61EED1-7EC6-498E-944F-0AF6BB31840B}"/>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86190DF0-C3EA-44D3-BAF9-FC3FD56FE755}"/>
            </a:ext>
          </a:extLst>
        </xdr:cNvPr>
        <xdr:cNvSpPr txBox="1"/>
      </xdr:nvSpPr>
      <xdr:spPr>
        <a:xfrm>
          <a:off x="2599055" y="144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125417</xdr:rowOff>
    </xdr:from>
    <xdr:to>
      <xdr:col>11</xdr:col>
      <xdr:colOff>31750</xdr:colOff>
      <xdr:row>82</xdr:row>
      <xdr:rowOff>167018</xdr:rowOff>
    </xdr:to>
    <xdr:cxnSp macro="">
      <xdr:nvCxnSpPr>
        <xdr:cNvPr id="202" name="直線コネクタ 201">
          <a:extLst>
            <a:ext uri="{FF2B5EF4-FFF2-40B4-BE49-F238E27FC236}">
              <a16:creationId xmlns:a16="http://schemas.microsoft.com/office/drawing/2014/main" id="{DD7B5E12-A88F-4248-AE01-942E2BAD4594}"/>
            </a:ext>
          </a:extLst>
        </xdr:cNvPr>
        <xdr:cNvCxnSpPr/>
      </xdr:nvCxnSpPr>
      <xdr:spPr>
        <a:xfrm>
          <a:off x="1333500" y="14186222"/>
          <a:ext cx="791845"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A7CCE624-DDCE-4A2E-BD28-A4882CCC75BE}"/>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483FAB45-4689-4733-94A6-988A93E739FE}"/>
            </a:ext>
          </a:extLst>
        </xdr:cNvPr>
        <xdr:cNvSpPr txBox="1"/>
      </xdr:nvSpPr>
      <xdr:spPr>
        <a:xfrm>
          <a:off x="1782445" y="139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A783B76D-7855-4128-A9DD-3839410F27A0}"/>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F185ED79-4CC7-4388-A979-B189BBFE04C3}"/>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2FC2B41-9E29-4DA3-87F6-C7FA5EE3CF7C}"/>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EB8A682-7B9C-4788-87E6-0D7AA84D5B74}"/>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4E19F0E-4B65-4644-A248-A023F1B4B3DB}"/>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F67C876-7A25-47FC-AA30-35A55AC3DFF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F04C3B5-E07E-43E9-A04B-814BEF283D38}"/>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132486</xdr:rowOff>
    </xdr:from>
    <xdr:to>
      <xdr:col>23</xdr:col>
      <xdr:colOff>184150</xdr:colOff>
      <xdr:row>86</xdr:row>
      <xdr:rowOff>62636</xdr:rowOff>
    </xdr:to>
    <xdr:sp macro="" textlink="">
      <xdr:nvSpPr>
        <xdr:cNvPr id="212" name="楕円 211">
          <a:extLst>
            <a:ext uri="{FF2B5EF4-FFF2-40B4-BE49-F238E27FC236}">
              <a16:creationId xmlns:a16="http://schemas.microsoft.com/office/drawing/2014/main" id="{E6EADE70-51F7-4703-B774-6680AEDE27D2}"/>
            </a:ext>
          </a:extLst>
        </xdr:cNvPr>
        <xdr:cNvSpPr/>
      </xdr:nvSpPr>
      <xdr:spPr>
        <a:xfrm>
          <a:off x="4465955" y="1470954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149013</xdr:rowOff>
    </xdr:from>
    <xdr:ext cx="762000" cy="259045"/>
    <xdr:sp macro="" textlink="">
      <xdr:nvSpPr>
        <xdr:cNvPr id="213" name="人件費・物件費等の状況該当値テキスト">
          <a:extLst>
            <a:ext uri="{FF2B5EF4-FFF2-40B4-BE49-F238E27FC236}">
              <a16:creationId xmlns:a16="http://schemas.microsoft.com/office/drawing/2014/main" id="{79747BC7-436A-4EF1-934C-E185128E85E3}"/>
            </a:ext>
          </a:extLst>
        </xdr:cNvPr>
        <xdr:cNvSpPr txBox="1"/>
      </xdr:nvSpPr>
      <xdr:spPr>
        <a:xfrm>
          <a:off x="4588510" y="1455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60410</xdr:rowOff>
    </xdr:from>
    <xdr:to>
      <xdr:col>19</xdr:col>
      <xdr:colOff>184150</xdr:colOff>
      <xdr:row>85</xdr:row>
      <xdr:rowOff>162010</xdr:rowOff>
    </xdr:to>
    <xdr:sp macro="" textlink="">
      <xdr:nvSpPr>
        <xdr:cNvPr id="214" name="楕円 213">
          <a:extLst>
            <a:ext uri="{FF2B5EF4-FFF2-40B4-BE49-F238E27FC236}">
              <a16:creationId xmlns:a16="http://schemas.microsoft.com/office/drawing/2014/main" id="{E45E80C3-B740-4813-9222-217A5D6E38D4}"/>
            </a:ext>
          </a:extLst>
        </xdr:cNvPr>
        <xdr:cNvSpPr/>
      </xdr:nvSpPr>
      <xdr:spPr>
        <a:xfrm>
          <a:off x="3703955" y="146298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146787</xdr:rowOff>
    </xdr:from>
    <xdr:ext cx="736600" cy="259045"/>
    <xdr:sp macro="" textlink="">
      <xdr:nvSpPr>
        <xdr:cNvPr id="215" name="テキスト ボックス 214">
          <a:extLst>
            <a:ext uri="{FF2B5EF4-FFF2-40B4-BE49-F238E27FC236}">
              <a16:creationId xmlns:a16="http://schemas.microsoft.com/office/drawing/2014/main" id="{FBF3AC46-4C8F-4947-A86A-D4D11139B547}"/>
            </a:ext>
          </a:extLst>
        </xdr:cNvPr>
        <xdr:cNvSpPr txBox="1"/>
      </xdr:nvSpPr>
      <xdr:spPr>
        <a:xfrm>
          <a:off x="3406140" y="147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57310</xdr:rowOff>
    </xdr:from>
    <xdr:to>
      <xdr:col>15</xdr:col>
      <xdr:colOff>133350</xdr:colOff>
      <xdr:row>83</xdr:row>
      <xdr:rowOff>158910</xdr:rowOff>
    </xdr:to>
    <xdr:sp macro="" textlink="">
      <xdr:nvSpPr>
        <xdr:cNvPr id="216" name="楕円 215">
          <a:extLst>
            <a:ext uri="{FF2B5EF4-FFF2-40B4-BE49-F238E27FC236}">
              <a16:creationId xmlns:a16="http://schemas.microsoft.com/office/drawing/2014/main" id="{E60BFC73-8B4B-40D5-84AD-D3B8D5C7397F}"/>
            </a:ext>
          </a:extLst>
        </xdr:cNvPr>
        <xdr:cNvSpPr/>
      </xdr:nvSpPr>
      <xdr:spPr>
        <a:xfrm>
          <a:off x="2887345" y="1428385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169087</xdr:rowOff>
    </xdr:from>
    <xdr:ext cx="762000" cy="259045"/>
    <xdr:sp macro="" textlink="">
      <xdr:nvSpPr>
        <xdr:cNvPr id="217" name="テキスト ボックス 216">
          <a:extLst>
            <a:ext uri="{FF2B5EF4-FFF2-40B4-BE49-F238E27FC236}">
              <a16:creationId xmlns:a16="http://schemas.microsoft.com/office/drawing/2014/main" id="{FA986A22-DE4E-4914-81DC-960C20DFF83B}"/>
            </a:ext>
          </a:extLst>
        </xdr:cNvPr>
        <xdr:cNvSpPr txBox="1"/>
      </xdr:nvSpPr>
      <xdr:spPr>
        <a:xfrm>
          <a:off x="2599055" y="1406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116218</xdr:rowOff>
    </xdr:from>
    <xdr:to>
      <xdr:col>11</xdr:col>
      <xdr:colOff>82550</xdr:colOff>
      <xdr:row>83</xdr:row>
      <xdr:rowOff>46368</xdr:rowOff>
    </xdr:to>
    <xdr:sp macro="" textlink="">
      <xdr:nvSpPr>
        <xdr:cNvPr id="218" name="楕円 217">
          <a:extLst>
            <a:ext uri="{FF2B5EF4-FFF2-40B4-BE49-F238E27FC236}">
              <a16:creationId xmlns:a16="http://schemas.microsoft.com/office/drawing/2014/main" id="{00680B11-1FDB-4C09-BCC3-3C2471EC4DFD}"/>
            </a:ext>
          </a:extLst>
        </xdr:cNvPr>
        <xdr:cNvSpPr/>
      </xdr:nvSpPr>
      <xdr:spPr>
        <a:xfrm>
          <a:off x="2095500" y="1417511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31145</xdr:rowOff>
    </xdr:from>
    <xdr:ext cx="762000" cy="259045"/>
    <xdr:sp macro="" textlink="">
      <xdr:nvSpPr>
        <xdr:cNvPr id="219" name="テキスト ボックス 218">
          <a:extLst>
            <a:ext uri="{FF2B5EF4-FFF2-40B4-BE49-F238E27FC236}">
              <a16:creationId xmlns:a16="http://schemas.microsoft.com/office/drawing/2014/main" id="{9B3257A0-99CB-41A9-9681-BB070A16FAC8}"/>
            </a:ext>
          </a:extLst>
        </xdr:cNvPr>
        <xdr:cNvSpPr txBox="1"/>
      </xdr:nvSpPr>
      <xdr:spPr>
        <a:xfrm>
          <a:off x="1782445" y="1425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74617</xdr:rowOff>
    </xdr:from>
    <xdr:to>
      <xdr:col>7</xdr:col>
      <xdr:colOff>31750</xdr:colOff>
      <xdr:row>83</xdr:row>
      <xdr:rowOff>4767</xdr:rowOff>
    </xdr:to>
    <xdr:sp macro="" textlink="">
      <xdr:nvSpPr>
        <xdr:cNvPr id="220" name="楕円 219">
          <a:extLst>
            <a:ext uri="{FF2B5EF4-FFF2-40B4-BE49-F238E27FC236}">
              <a16:creationId xmlns:a16="http://schemas.microsoft.com/office/drawing/2014/main" id="{0C48F03C-9DF3-48D0-8F9D-1B49D1304233}"/>
            </a:ext>
          </a:extLst>
        </xdr:cNvPr>
        <xdr:cNvSpPr/>
      </xdr:nvSpPr>
      <xdr:spPr>
        <a:xfrm>
          <a:off x="1278890" y="141335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160994</xdr:rowOff>
    </xdr:from>
    <xdr:ext cx="762000" cy="259045"/>
    <xdr:sp macro="" textlink="">
      <xdr:nvSpPr>
        <xdr:cNvPr id="221" name="テキスト ボックス 220">
          <a:extLst>
            <a:ext uri="{FF2B5EF4-FFF2-40B4-BE49-F238E27FC236}">
              <a16:creationId xmlns:a16="http://schemas.microsoft.com/office/drawing/2014/main" id="{C85464B5-3C3B-4793-9FF5-581056584ADB}"/>
            </a:ext>
          </a:extLst>
        </xdr:cNvPr>
        <xdr:cNvSpPr txBox="1"/>
      </xdr:nvSpPr>
      <xdr:spPr>
        <a:xfrm>
          <a:off x="967740" y="1422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5E28D31-2822-4FE4-8683-48B21C47F54A}"/>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875296E-F777-487E-A058-DC378D7B2A02}"/>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F32DED5-E045-4589-BA42-993A8F3AFD36}"/>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9E48C64-1794-4011-B3BC-33DBFF82E76D}"/>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F16ED91-453B-4AD6-A77E-A50C3F663BD2}"/>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7B8F19D-CBDA-4F67-B13D-A15549983B77}"/>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DE66168-A4D0-4426-831E-D88BC3F7CAA1}"/>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5638DE7-D011-4AED-8C89-79DBC3F6DAE2}"/>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64B5C8C-757E-4739-B609-604D4004D4A4}"/>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577C7D7-E53E-4C99-A075-C2E433334FA0}"/>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6D9C949-6318-4A79-9F44-7E986E0F447A}"/>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857DBD5-AF06-4E00-A076-44EB4E272B1C}"/>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483DEEE-E5DE-4F5C-B99B-0866A26F7E3E}"/>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令和４年４月１日現在は、</a:t>
          </a:r>
          <a:r>
            <a:rPr kumimoji="1" lang="en-US" altLang="ja-JP" sz="1100">
              <a:latin typeface="ＭＳ Ｐゴシック" panose="020B0600070205080204" pitchFamily="50" charset="-128"/>
              <a:ea typeface="ＭＳ Ｐゴシック" panose="020B0600070205080204" pitchFamily="50" charset="-128"/>
            </a:rPr>
            <a:t>102.2</a:t>
          </a:r>
          <a:r>
            <a:rPr kumimoji="1" lang="ja-JP" altLang="en-US" sz="1100">
              <a:latin typeface="ＭＳ Ｐゴシック" panose="020B0600070205080204" pitchFamily="50" charset="-128"/>
              <a:ea typeface="ＭＳ Ｐゴシック" panose="020B0600070205080204" pitchFamily="50" charset="-128"/>
            </a:rPr>
            <a:t>で前年度に引き続き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２番目に高い値となった。これは、給与制度の総合的見直しにおける給料表の引下げに加え、昇格時号給対応表の独自見直し、さらに、令和４年４月の行政職給料表の見直しを実施しているものの、本市が独自給料表を採用していることが主な要因と考えられる。</a:t>
          </a:r>
        </a:p>
        <a:p>
          <a:r>
            <a:rPr kumimoji="1" lang="ja-JP" altLang="en-US" sz="1100">
              <a:latin typeface="ＭＳ Ｐゴシック" panose="020B0600070205080204" pitchFamily="50" charset="-128"/>
              <a:ea typeface="ＭＳ Ｐゴシック" panose="020B0600070205080204" pitchFamily="50" charset="-128"/>
            </a:rPr>
            <a:t>　一方で、平均給料月額は、給与制度の総合的見直しを実施した結果、国とほぼ同水準まで引き下がり、諸手当を含めた平均給与月額では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位と、平均を下回る水準となっている。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今後も、人事委員会勧告及び報告を尊重し、職員の給与水準を決定していくことで、「適正な給与水準の確保」に努めつつ、合わせて、「ラスパイレス指数の抑制」についても取り組んでいく。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C7D70AC-D9C9-4F44-9A5B-39BCB2373955}"/>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F49592D-3531-4E6F-A406-883CB56AEC32}"/>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B415C343-9250-4592-9957-C3556F9DDFE7}"/>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17902E5-2E9D-4A9F-8410-62FE7F030BDB}"/>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26DC4CA7-3312-481C-94F6-A1DDF6487E0B}"/>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A044D37B-5F30-4DB4-9873-F8398B3786BC}"/>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3E82F2B-CE22-49E3-9EBD-CE755161228B}"/>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9A7963B5-B9C1-46D4-97D3-2DE6B154FAF4}"/>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A0522193-AACE-4553-B4E7-74AC02218566}"/>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A3FFE288-EB09-4267-869B-4F881A99630C}"/>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2C5306E7-4E35-43B2-AF54-050A1D074A1F}"/>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66DA22A8-7F7E-42F2-9151-B8E3299D029F}"/>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3173205-5374-44FF-9EB7-9949B28C720C}"/>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23852F8-1240-4308-8BEB-E1AB30F30AEE}"/>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7EE5235-62EC-49B9-98C5-AA0FCA7EF0A1}"/>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3F01DD99-AF6A-414A-835A-893FB2D8BB2F}"/>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C350B434-D028-453C-9034-84C4AE4C1C50}"/>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8760E01C-0BDA-45F3-86FD-549D4A829D77}"/>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DE83828-1CF5-406A-A574-215E95BC03EB}"/>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3A075AF-AC31-4385-BEE4-E08B4BA1931F}"/>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20D1535F-67C1-4811-8A75-20D3D509718E}"/>
            </a:ext>
          </a:extLst>
        </xdr:cNvPr>
        <xdr:cNvCxnSpPr/>
      </xdr:nvCxnSpPr>
      <xdr:spPr>
        <a:xfrm flipV="1">
          <a:off x="14714855" y="15051194"/>
          <a:ext cx="762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48C3617C-A0CA-4021-BE33-D40CF6DFDAD1}"/>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500C0830-27CA-4ABA-8BD1-FEBF93D3B72E}"/>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20109</xdr:rowOff>
    </xdr:to>
    <xdr:cxnSp macro="">
      <xdr:nvCxnSpPr>
        <xdr:cNvPr id="258" name="直線コネクタ 257">
          <a:extLst>
            <a:ext uri="{FF2B5EF4-FFF2-40B4-BE49-F238E27FC236}">
              <a16:creationId xmlns:a16="http://schemas.microsoft.com/office/drawing/2014/main" id="{BD039358-C788-4AB3-86A4-E4E4C1395C05}"/>
            </a:ext>
          </a:extLst>
        </xdr:cNvPr>
        <xdr:cNvCxnSpPr/>
      </xdr:nvCxnSpPr>
      <xdr:spPr>
        <a:xfrm flipV="1">
          <a:off x="13903960" y="15067491"/>
          <a:ext cx="810895"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E7D903EC-26F3-4E9B-98EE-9C33BAB5EED7}"/>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BC2D3EBC-DEE2-48F3-8397-762EAD0B2D76}"/>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1" name="直線コネクタ 260">
          <a:extLst>
            <a:ext uri="{FF2B5EF4-FFF2-40B4-BE49-F238E27FC236}">
              <a16:creationId xmlns:a16="http://schemas.microsoft.com/office/drawing/2014/main" id="{FE07131C-BBAD-4A78-B858-10AB504BBD17}"/>
            </a:ext>
          </a:extLst>
        </xdr:cNvPr>
        <xdr:cNvCxnSpPr/>
      </xdr:nvCxnSpPr>
      <xdr:spPr>
        <a:xfrm flipV="1">
          <a:off x="13106400" y="15103899"/>
          <a:ext cx="79756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C8603A6B-64CC-4A93-8588-009ADA6B648D}"/>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57A26FD5-1B40-4140-8CF3-0D11B712C899}"/>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64" name="直線コネクタ 263">
          <a:extLst>
            <a:ext uri="{FF2B5EF4-FFF2-40B4-BE49-F238E27FC236}">
              <a16:creationId xmlns:a16="http://schemas.microsoft.com/office/drawing/2014/main" id="{CE005B71-A790-4C29-8551-E050BB545150}"/>
            </a:ext>
          </a:extLst>
        </xdr:cNvPr>
        <xdr:cNvCxnSpPr/>
      </xdr:nvCxnSpPr>
      <xdr:spPr>
        <a:xfrm flipV="1">
          <a:off x="12289790" y="15127816"/>
          <a:ext cx="816610" cy="8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D126826F-B576-4B25-BF5E-FA841781A304}"/>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FCA0795E-668F-4558-9118-F37F75D9119F}"/>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9C121B08-D4D7-4989-94E2-DC1FFB715C83}"/>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B530845E-451A-414C-929C-731866D66B00}"/>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3F4638A-99DA-4E3B-B743-870BA5910C96}"/>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7C915E3-D404-48C4-BDEC-4033C1525FDF}"/>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AD772B3-F9DF-478D-BD39-22A85FDE46D8}"/>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C24B2D0-9705-4BAF-9791-23DA15006676}"/>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7FFFCAD-F1FD-46DB-BEDC-037E67CB5250}"/>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25DEEC59-8F60-4005-9822-6088F0D4E753}"/>
            </a:ext>
          </a:extLst>
        </xdr:cNvPr>
        <xdr:cNvSpPr/>
      </xdr:nvSpPr>
      <xdr:spPr>
        <a:xfrm>
          <a:off x="15427960" y="149984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75" name="給与水準   （国との比較）該当値テキスト">
          <a:extLst>
            <a:ext uri="{FF2B5EF4-FFF2-40B4-BE49-F238E27FC236}">
              <a16:creationId xmlns:a16="http://schemas.microsoft.com/office/drawing/2014/main" id="{C74A67F2-CF14-43AC-B579-8A789CF59AE6}"/>
            </a:ext>
          </a:extLst>
        </xdr:cNvPr>
        <xdr:cNvSpPr txBox="1"/>
      </xdr:nvSpPr>
      <xdr:spPr>
        <a:xfrm>
          <a:off x="15560040" y="148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a:extLst>
            <a:ext uri="{FF2B5EF4-FFF2-40B4-BE49-F238E27FC236}">
              <a16:creationId xmlns:a16="http://schemas.microsoft.com/office/drawing/2014/main" id="{35E95321-9064-4B7D-9834-62E43C7ED24A}"/>
            </a:ext>
          </a:extLst>
        </xdr:cNvPr>
        <xdr:cNvSpPr/>
      </xdr:nvSpPr>
      <xdr:spPr>
        <a:xfrm>
          <a:off x="14665960" y="1501288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a:extLst>
            <a:ext uri="{FF2B5EF4-FFF2-40B4-BE49-F238E27FC236}">
              <a16:creationId xmlns:a16="http://schemas.microsoft.com/office/drawing/2014/main" id="{2BCB214A-8B66-4C93-AE19-A3472404B553}"/>
            </a:ext>
          </a:extLst>
        </xdr:cNvPr>
        <xdr:cNvSpPr txBox="1"/>
      </xdr:nvSpPr>
      <xdr:spPr>
        <a:xfrm>
          <a:off x="14371955" y="15106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A9DC1EE9-A2C3-4664-AF6F-BC733CDEFA3B}"/>
            </a:ext>
          </a:extLst>
        </xdr:cNvPr>
        <xdr:cNvSpPr/>
      </xdr:nvSpPr>
      <xdr:spPr>
        <a:xfrm>
          <a:off x="13868400" y="1505309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669605EC-497D-4DE2-8906-A44466B928DB}"/>
            </a:ext>
          </a:extLst>
        </xdr:cNvPr>
        <xdr:cNvSpPr txBox="1"/>
      </xdr:nvSpPr>
      <xdr:spPr>
        <a:xfrm>
          <a:off x="13555345" y="15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585DD6F3-1EB1-42E4-9334-066BD7EE4909}"/>
            </a:ext>
          </a:extLst>
        </xdr:cNvPr>
        <xdr:cNvSpPr/>
      </xdr:nvSpPr>
      <xdr:spPr>
        <a:xfrm>
          <a:off x="13051790" y="150789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DE3F3800-0F08-4412-A6B9-28BAB2959CC9}"/>
            </a:ext>
          </a:extLst>
        </xdr:cNvPr>
        <xdr:cNvSpPr txBox="1"/>
      </xdr:nvSpPr>
      <xdr:spPr>
        <a:xfrm>
          <a:off x="127635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39D1948B-068A-44DF-968D-1038A1D8DBC9}"/>
            </a:ext>
          </a:extLst>
        </xdr:cNvPr>
        <xdr:cNvSpPr/>
      </xdr:nvSpPr>
      <xdr:spPr>
        <a:xfrm>
          <a:off x="12246610" y="15155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8BBF92BE-C68D-4561-B87E-E1797F229F48}"/>
            </a:ext>
          </a:extLst>
        </xdr:cNvPr>
        <xdr:cNvSpPr txBox="1"/>
      </xdr:nvSpPr>
      <xdr:spPr>
        <a:xfrm>
          <a:off x="11946890" y="152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CFA9BAD-530F-4AD8-B799-9286A7366FC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BA417AA1-10AD-4501-8A9E-82F78291079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12A7FF23-E2DC-4A07-BECF-42E5C11C37DE}"/>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C9162E5-A967-454F-B399-34646A98D023}"/>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AA70762-F1D2-47C3-8686-AB3B9A943961}"/>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C39A2C9-EFC9-4800-A6B4-1743D844C479}"/>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59EB12D-0A86-4A2B-A1FA-3EAFEA1A00B2}"/>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DACC47B-D8E4-4E02-B943-57DC4115CC46}"/>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C89C587-0295-4C65-B155-D5DB54F4570D}"/>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8584F70-5697-43B7-976A-0E4B9E3B0BC0}"/>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201833B-A992-419B-8D87-11D690D16042}"/>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E8E2FA5-2076-4497-BC1A-97950BBDE334}"/>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4E50350-773D-402E-956D-5D63C19A0FB4}"/>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「第２次静岡市職員適正配置計画（</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１～</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４）」に基づき、職員の適正配置に取り組んだ。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現在は、第３次計画（</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５～</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８）</a:t>
          </a:r>
        </a:p>
        <a:p>
          <a:r>
            <a:rPr kumimoji="1" lang="ja-JP" altLang="en-US" sz="1200">
              <a:latin typeface="ＭＳ Ｐゴシック" panose="020B0600070205080204" pitchFamily="50" charset="-128"/>
              <a:ea typeface="ＭＳ Ｐゴシック" panose="020B0600070205080204" pitchFamily="50" charset="-128"/>
            </a:rPr>
            <a:t>　令和４年４月１日現在の普通会計職員数は</a:t>
          </a:r>
          <a:r>
            <a:rPr kumimoji="1" lang="en-US" altLang="ja-JP" sz="1200">
              <a:latin typeface="ＭＳ Ｐゴシック" panose="020B0600070205080204" pitchFamily="50" charset="-128"/>
              <a:ea typeface="ＭＳ Ｐゴシック" panose="020B0600070205080204" pitchFamily="50" charset="-128"/>
            </a:rPr>
            <a:t>7,880</a:t>
          </a:r>
          <a:r>
            <a:rPr kumimoji="1" lang="ja-JP" altLang="en-US" sz="1200">
              <a:latin typeface="ＭＳ Ｐゴシック" panose="020B0600070205080204" pitchFamily="50" charset="-128"/>
              <a:ea typeface="ＭＳ Ｐゴシック" panose="020B0600070205080204" pitchFamily="50" charset="-128"/>
            </a:rPr>
            <a:t>人、人口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a:t>
          </a:r>
          <a:r>
            <a:rPr kumimoji="1" lang="en-US" altLang="ja-JP" sz="1200">
              <a:latin typeface="ＭＳ Ｐゴシック" panose="020B0600070205080204" pitchFamily="50" charset="-128"/>
              <a:ea typeface="ＭＳ Ｐゴシック" panose="020B0600070205080204" pitchFamily="50" charset="-128"/>
            </a:rPr>
            <a:t>11.52</a:t>
          </a:r>
          <a:r>
            <a:rPr kumimoji="1" lang="ja-JP" altLang="en-US" sz="1200">
              <a:latin typeface="ＭＳ Ｐゴシック" panose="020B0600070205080204" pitchFamily="50" charset="-128"/>
              <a:ea typeface="ＭＳ Ｐゴシック" panose="020B0600070205080204" pitchFamily="50" charset="-128"/>
            </a:rPr>
            <a:t>人で、類似団体内順位は中位に位置している。</a:t>
          </a:r>
        </a:p>
        <a:p>
          <a:r>
            <a:rPr kumimoji="1" lang="ja-JP" altLang="en-US" sz="1200">
              <a:latin typeface="ＭＳ Ｐゴシック" panose="020B0600070205080204" pitchFamily="50" charset="-128"/>
              <a:ea typeface="ＭＳ Ｐゴシック" panose="020B0600070205080204" pitchFamily="50" charset="-128"/>
            </a:rPr>
            <a:t>　なお、職員数が増加した主な要因は、新型コロナウイルス感染症対策への対応や子ども家庭総合支援拠点の設置、第４次総合計画に向けた体制の整備などで必要な人員を確保したことに加え、保育教諭の育児休業代替職員の確保によるものが大きい。</a:t>
          </a:r>
        </a:p>
        <a:p>
          <a:r>
            <a:rPr kumimoji="1" lang="ja-JP" altLang="en-US" sz="1200">
              <a:latin typeface="ＭＳ Ｐゴシック" panose="020B0600070205080204" pitchFamily="50" charset="-128"/>
              <a:ea typeface="ＭＳ Ｐゴシック" panose="020B0600070205080204" pitchFamily="50" charset="-128"/>
            </a:rPr>
            <a:t>　今後も、引き続き、職員の適正配置を推進していく。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C905BBF4-2913-4927-9585-D59DAA8D8467}"/>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CAD3252-A6B7-42B1-984C-5A03C0CE5186}"/>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EF8AA934-5A1F-4AFB-B73B-FD80EA525992}"/>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1A1D71D0-A897-4A57-BBB1-0714E08D9B3B}"/>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E6EF2A2A-2B9B-4137-8536-8AB95600CD76}"/>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E6D8C44-5066-404B-92CC-5939C8F27AB3}"/>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6C0EFD69-CC90-424B-A770-8B4175346A4D}"/>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7C70DBD8-B13C-496D-B69F-D08796C5FE2B}"/>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475EE241-5CD1-44C3-88E2-623F368D13A5}"/>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D56C7018-F5FE-40E6-9C25-EDD077250494}"/>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530A4BE9-279D-4E80-92D4-DB9818F02890}"/>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760B61A9-A283-40EA-AF4E-34284FFABDCD}"/>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1CFEC335-E9A1-47ED-9948-AB2749C65CDE}"/>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5751A04-17F3-4950-BA00-CBA77B960A7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F1D31AC5-7585-4603-B4C7-6B54C3D8DB44}"/>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1098C7F1-97FB-44C7-9EDA-5404A42EFACF}"/>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8F81E280-A7AE-48DB-AD51-052E234F8F67}"/>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A9FB6A26-4C35-4F1E-ACDF-6BA13E3443FA}"/>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3E95E734-C095-439D-8421-BE54C11F27E7}"/>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63</xdr:row>
      <xdr:rowOff>3302</xdr:rowOff>
    </xdr:to>
    <xdr:cxnSp macro="">
      <xdr:nvCxnSpPr>
        <xdr:cNvPr id="316" name="直線コネクタ 315">
          <a:extLst>
            <a:ext uri="{FF2B5EF4-FFF2-40B4-BE49-F238E27FC236}">
              <a16:creationId xmlns:a16="http://schemas.microsoft.com/office/drawing/2014/main" id="{79BB3B92-F8D7-4A2C-B525-01043301E4F7}"/>
            </a:ext>
          </a:extLst>
        </xdr:cNvPr>
        <xdr:cNvCxnSpPr/>
      </xdr:nvCxnSpPr>
      <xdr:spPr>
        <a:xfrm>
          <a:off x="14714855" y="10760202"/>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27607F44-9CB0-493C-8850-D41144D32D6A}"/>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6D5A6598-5BA6-4C8D-AC19-A4416EFF9C82}"/>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83058</xdr:rowOff>
    </xdr:from>
    <xdr:to>
      <xdr:col>77</xdr:col>
      <xdr:colOff>44450</xdr:colOff>
      <xdr:row>62</xdr:row>
      <xdr:rowOff>126492</xdr:rowOff>
    </xdr:to>
    <xdr:cxnSp macro="">
      <xdr:nvCxnSpPr>
        <xdr:cNvPr id="319" name="直線コネクタ 318">
          <a:extLst>
            <a:ext uri="{FF2B5EF4-FFF2-40B4-BE49-F238E27FC236}">
              <a16:creationId xmlns:a16="http://schemas.microsoft.com/office/drawing/2014/main" id="{F79FC72D-82E4-40CE-B57D-B7927280F00C}"/>
            </a:ext>
          </a:extLst>
        </xdr:cNvPr>
        <xdr:cNvCxnSpPr/>
      </xdr:nvCxnSpPr>
      <xdr:spPr>
        <a:xfrm>
          <a:off x="13903960" y="10714863"/>
          <a:ext cx="81089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2F45427F-87C6-462F-AA77-FCE1119318E7}"/>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FE8D8B9F-557C-40D8-A35E-F8219C16E1B2}"/>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62</xdr:row>
      <xdr:rowOff>83058</xdr:rowOff>
    </xdr:to>
    <xdr:cxnSp macro="">
      <xdr:nvCxnSpPr>
        <xdr:cNvPr id="322" name="直線コネクタ 321">
          <a:extLst>
            <a:ext uri="{FF2B5EF4-FFF2-40B4-BE49-F238E27FC236}">
              <a16:creationId xmlns:a16="http://schemas.microsoft.com/office/drawing/2014/main" id="{03ACE067-13D5-40B6-A921-499B3AF5C073}"/>
            </a:ext>
          </a:extLst>
        </xdr:cNvPr>
        <xdr:cNvCxnSpPr/>
      </xdr:nvCxnSpPr>
      <xdr:spPr>
        <a:xfrm>
          <a:off x="13106400" y="10507345"/>
          <a:ext cx="79756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CD60043F-1184-45AC-92AB-CAF4E5882A94}"/>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A4157738-6641-4304-8959-6918DC36CFA5}"/>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46990</xdr:rowOff>
    </xdr:to>
    <xdr:cxnSp macro="">
      <xdr:nvCxnSpPr>
        <xdr:cNvPr id="325" name="直線コネクタ 324">
          <a:extLst>
            <a:ext uri="{FF2B5EF4-FFF2-40B4-BE49-F238E27FC236}">
              <a16:creationId xmlns:a16="http://schemas.microsoft.com/office/drawing/2014/main" id="{DC102CEC-7157-435E-A18B-4F9C854E1D5B}"/>
            </a:ext>
          </a:extLst>
        </xdr:cNvPr>
        <xdr:cNvCxnSpPr/>
      </xdr:nvCxnSpPr>
      <xdr:spPr>
        <a:xfrm>
          <a:off x="12289790" y="10484231"/>
          <a:ext cx="81661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57CBE4DC-7289-46D4-BB9E-9536C63BDA16}"/>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7CDE391F-9681-47AB-AA12-9A165D9C5CEB}"/>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BE1EE9E8-B781-4AA8-9C42-B1E738CC1D0D}"/>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49956C26-E3DB-4B42-9753-D45D05E74638}"/>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CDD60908-04EA-4E05-A3D7-16657076C387}"/>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1BF77F3-AAF9-41D8-8304-13EB6B0ED03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DFADDBB-FFD6-4DBE-905F-CC669F1CE293}"/>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4A86287-C882-45A8-A172-C515414D5D9C}"/>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B9FD7B1-6F93-4BF0-A817-FE6D7F1CEF1E}"/>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123952</xdr:rowOff>
    </xdr:from>
    <xdr:to>
      <xdr:col>81</xdr:col>
      <xdr:colOff>95250</xdr:colOff>
      <xdr:row>63</xdr:row>
      <xdr:rowOff>54102</xdr:rowOff>
    </xdr:to>
    <xdr:sp macro="" textlink="">
      <xdr:nvSpPr>
        <xdr:cNvPr id="335" name="楕円 334">
          <a:extLst>
            <a:ext uri="{FF2B5EF4-FFF2-40B4-BE49-F238E27FC236}">
              <a16:creationId xmlns:a16="http://schemas.microsoft.com/office/drawing/2014/main" id="{1AFB476B-8767-4C58-A47E-FA872D774AA0}"/>
            </a:ext>
          </a:extLst>
        </xdr:cNvPr>
        <xdr:cNvSpPr/>
      </xdr:nvSpPr>
      <xdr:spPr>
        <a:xfrm>
          <a:off x="15427960" y="1075575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96029</xdr:rowOff>
    </xdr:from>
    <xdr:ext cx="762000" cy="259045"/>
    <xdr:sp macro="" textlink="">
      <xdr:nvSpPr>
        <xdr:cNvPr id="336" name="定員管理の状況該当値テキスト">
          <a:extLst>
            <a:ext uri="{FF2B5EF4-FFF2-40B4-BE49-F238E27FC236}">
              <a16:creationId xmlns:a16="http://schemas.microsoft.com/office/drawing/2014/main" id="{4B12B90B-0FDC-4FFA-8561-69B9F7E5E348}"/>
            </a:ext>
          </a:extLst>
        </xdr:cNvPr>
        <xdr:cNvSpPr txBox="1"/>
      </xdr:nvSpPr>
      <xdr:spPr>
        <a:xfrm>
          <a:off x="15560040" y="1072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37" name="楕円 336">
          <a:extLst>
            <a:ext uri="{FF2B5EF4-FFF2-40B4-BE49-F238E27FC236}">
              <a16:creationId xmlns:a16="http://schemas.microsoft.com/office/drawing/2014/main" id="{CD23F56E-CFF6-4546-9B42-F083BAA36A8B}"/>
            </a:ext>
          </a:extLst>
        </xdr:cNvPr>
        <xdr:cNvSpPr/>
      </xdr:nvSpPr>
      <xdr:spPr>
        <a:xfrm>
          <a:off x="14665960" y="1070559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38" name="テキスト ボックス 337">
          <a:extLst>
            <a:ext uri="{FF2B5EF4-FFF2-40B4-BE49-F238E27FC236}">
              <a16:creationId xmlns:a16="http://schemas.microsoft.com/office/drawing/2014/main" id="{C3EE90AC-535E-4CD9-AD4A-26909E233516}"/>
            </a:ext>
          </a:extLst>
        </xdr:cNvPr>
        <xdr:cNvSpPr txBox="1"/>
      </xdr:nvSpPr>
      <xdr:spPr>
        <a:xfrm>
          <a:off x="14371955" y="1079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32258</xdr:rowOff>
    </xdr:from>
    <xdr:to>
      <xdr:col>73</xdr:col>
      <xdr:colOff>44450</xdr:colOff>
      <xdr:row>62</xdr:row>
      <xdr:rowOff>133858</xdr:rowOff>
    </xdr:to>
    <xdr:sp macro="" textlink="">
      <xdr:nvSpPr>
        <xdr:cNvPr id="339" name="楕円 338">
          <a:extLst>
            <a:ext uri="{FF2B5EF4-FFF2-40B4-BE49-F238E27FC236}">
              <a16:creationId xmlns:a16="http://schemas.microsoft.com/office/drawing/2014/main" id="{C6A5FEAA-61F2-41CE-915F-CAC029D2F32D}"/>
            </a:ext>
          </a:extLst>
        </xdr:cNvPr>
        <xdr:cNvSpPr/>
      </xdr:nvSpPr>
      <xdr:spPr>
        <a:xfrm>
          <a:off x="13868400" y="1066025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40" name="テキスト ボックス 339">
          <a:extLst>
            <a:ext uri="{FF2B5EF4-FFF2-40B4-BE49-F238E27FC236}">
              <a16:creationId xmlns:a16="http://schemas.microsoft.com/office/drawing/2014/main" id="{00EFE1B0-1F13-4E41-B2CF-C57C9927ABB7}"/>
            </a:ext>
          </a:extLst>
        </xdr:cNvPr>
        <xdr:cNvSpPr txBox="1"/>
      </xdr:nvSpPr>
      <xdr:spPr>
        <a:xfrm>
          <a:off x="13555345" y="1075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1" name="楕円 340">
          <a:extLst>
            <a:ext uri="{FF2B5EF4-FFF2-40B4-BE49-F238E27FC236}">
              <a16:creationId xmlns:a16="http://schemas.microsoft.com/office/drawing/2014/main" id="{1A02032D-76B5-40F9-ABF5-2DD93E2F87FE}"/>
            </a:ext>
          </a:extLst>
        </xdr:cNvPr>
        <xdr:cNvSpPr/>
      </xdr:nvSpPr>
      <xdr:spPr>
        <a:xfrm>
          <a:off x="13051790" y="104584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2" name="テキスト ボックス 341">
          <a:extLst>
            <a:ext uri="{FF2B5EF4-FFF2-40B4-BE49-F238E27FC236}">
              <a16:creationId xmlns:a16="http://schemas.microsoft.com/office/drawing/2014/main" id="{2627238F-1452-4118-9C18-48C204E1F1A7}"/>
            </a:ext>
          </a:extLst>
        </xdr:cNvPr>
        <xdr:cNvSpPr txBox="1"/>
      </xdr:nvSpPr>
      <xdr:spPr>
        <a:xfrm>
          <a:off x="12763500" y="1054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a:extLst>
            <a:ext uri="{FF2B5EF4-FFF2-40B4-BE49-F238E27FC236}">
              <a16:creationId xmlns:a16="http://schemas.microsoft.com/office/drawing/2014/main" id="{C12918A1-B853-432E-9A51-DDA99410E030}"/>
            </a:ext>
          </a:extLst>
        </xdr:cNvPr>
        <xdr:cNvSpPr/>
      </xdr:nvSpPr>
      <xdr:spPr>
        <a:xfrm>
          <a:off x="12246610" y="104334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44" name="テキスト ボックス 343">
          <a:extLst>
            <a:ext uri="{FF2B5EF4-FFF2-40B4-BE49-F238E27FC236}">
              <a16:creationId xmlns:a16="http://schemas.microsoft.com/office/drawing/2014/main" id="{DB93166B-E5C6-4582-B5B7-1ABE31F46716}"/>
            </a:ext>
          </a:extLst>
        </xdr:cNvPr>
        <xdr:cNvSpPr txBox="1"/>
      </xdr:nvSpPr>
      <xdr:spPr>
        <a:xfrm>
          <a:off x="1194689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3E6CAAA-18B3-4E19-94F8-193C0EAF0CEA}"/>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815D0609-9B30-46DE-B69C-C5E2FFD54F4E}"/>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85444C58-9291-4601-A351-6B3B8A76E175}"/>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55A170F0-50DE-4C13-A10C-1F298E2E9D41}"/>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E74F896C-EA34-4C3E-B810-22A57F499510}"/>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927589D6-7DBA-4897-AA93-FFC2A0937F2D}"/>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82878A40-F7AE-4C05-B9BA-ACBD9894577E}"/>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851B4E7-824A-4BA1-8989-DB29CAE67AD2}"/>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4AE0D0BC-FDE7-47D7-943F-7FBDFDE0D13C}"/>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4C689BC-57AA-49A4-9A28-DED17640CB00}"/>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8D896BB5-37B2-4215-B7F3-64E6E03A838D}"/>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E740066C-2BAB-4D1F-BE24-7D4759908E25}"/>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1D3F7F44-974C-4F6E-AAB4-434EA6DE9C26}"/>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年度と比べ、４年度は、地方交付税総額の増に伴う普通交付税の増により、分母となる標準財政規模が増加した一方で、基準財政需要額に算入されない公債費の増等により、分子となる一般会計等が負担する公債費が増加したため、３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今後も、臨時財政対策債の発行による市債残高の累増に伴う元利償還金の増加が見込まれるため、市債残高の抑制や償還額の平準化を図り、計画的な財政運営に努めていく。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D89D42FD-7AF8-4BBA-8C64-0807F0C088B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DC164D2-826C-4711-AACA-7BB21DAFA097}"/>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FD77297-008C-4002-B1D6-6CCF419759C5}"/>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279A2D-6947-4585-8182-3B08B1F98071}"/>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C8421FB2-0BBF-4261-983D-9C685361B240}"/>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8169BC8F-B45B-44D0-AAAB-F76DE76FCC52}"/>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266E0AD0-1BCA-4340-B806-8F511D64EC7F}"/>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B6D10636-066A-44E0-A0D6-34F4E475E362}"/>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5FE81134-6C22-4A76-B6DC-CC6124B84185}"/>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E5197CF3-CDE8-4FA0-9A50-D386F24DD513}"/>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8C1352F-6CE8-4959-9A35-BD75AF6740A4}"/>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EEC4BE5C-2329-4125-8462-8ACD774AA04B}"/>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B329355D-9601-41B7-96C3-F84DE239FEA1}"/>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62C5E346-6C94-441E-8506-0DF25E614F8E}"/>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1E63DEFD-5C3B-4182-98CC-151C42537EB7}"/>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99D8131C-513A-453B-BD9E-9ED7FB902E76}"/>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9DEB89B4-D78A-414F-A396-D9FEABA3B1DA}"/>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CE15CA19-50F4-4DF8-8541-93E413328CE1}"/>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15C31BAA-D79A-4F43-AB2F-EA65F4B9AFDC}"/>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EB7D9DFF-060C-49C7-A6C3-14CB35679D1B}"/>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40</xdr:row>
      <xdr:rowOff>167217</xdr:rowOff>
    </xdr:to>
    <xdr:cxnSp macro="">
      <xdr:nvCxnSpPr>
        <xdr:cNvPr id="378" name="直線コネクタ 377">
          <a:extLst>
            <a:ext uri="{FF2B5EF4-FFF2-40B4-BE49-F238E27FC236}">
              <a16:creationId xmlns:a16="http://schemas.microsoft.com/office/drawing/2014/main" id="{57E8AFB5-DC35-4D03-BD54-072FA685AE38}"/>
            </a:ext>
          </a:extLst>
        </xdr:cNvPr>
        <xdr:cNvCxnSpPr/>
      </xdr:nvCxnSpPr>
      <xdr:spPr>
        <a:xfrm>
          <a:off x="14714855" y="7011811"/>
          <a:ext cx="762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D317037F-4E42-4355-8336-A543754062A0}"/>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DA23E290-229A-4A36-9DC4-071E3D3BCE83}"/>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22578</xdr:rowOff>
    </xdr:to>
    <xdr:cxnSp macro="">
      <xdr:nvCxnSpPr>
        <xdr:cNvPr id="381" name="直線コネクタ 380">
          <a:extLst>
            <a:ext uri="{FF2B5EF4-FFF2-40B4-BE49-F238E27FC236}">
              <a16:creationId xmlns:a16="http://schemas.microsoft.com/office/drawing/2014/main" id="{A9EE2AF1-1D93-4DF9-A0C8-3DA2E06B75A3}"/>
            </a:ext>
          </a:extLst>
        </xdr:cNvPr>
        <xdr:cNvCxnSpPr/>
      </xdr:nvCxnSpPr>
      <xdr:spPr>
        <a:xfrm flipV="1">
          <a:off x="13903960" y="7011811"/>
          <a:ext cx="810895"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85EE3377-38B9-4C6C-B669-D7B0C98A6A45}"/>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2F6FC6A4-D034-45EF-87E0-834DD7D71E9B}"/>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22578</xdr:rowOff>
    </xdr:to>
    <xdr:cxnSp macro="">
      <xdr:nvCxnSpPr>
        <xdr:cNvPr id="384" name="直線コネクタ 383">
          <a:extLst>
            <a:ext uri="{FF2B5EF4-FFF2-40B4-BE49-F238E27FC236}">
              <a16:creationId xmlns:a16="http://schemas.microsoft.com/office/drawing/2014/main" id="{FB69C391-3A1D-488B-BDBC-08C5F729A0D8}"/>
            </a:ext>
          </a:extLst>
        </xdr:cNvPr>
        <xdr:cNvCxnSpPr/>
      </xdr:nvCxnSpPr>
      <xdr:spPr>
        <a:xfrm>
          <a:off x="13106400" y="7040527"/>
          <a:ext cx="79756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263B158F-FE2D-46AB-8ECD-39604CAC4014}"/>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C3882110-44FE-49B4-AD20-41513F2ED20A}"/>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49389</xdr:rowOff>
    </xdr:to>
    <xdr:cxnSp macro="">
      <xdr:nvCxnSpPr>
        <xdr:cNvPr id="387" name="直線コネクタ 386">
          <a:extLst>
            <a:ext uri="{FF2B5EF4-FFF2-40B4-BE49-F238E27FC236}">
              <a16:creationId xmlns:a16="http://schemas.microsoft.com/office/drawing/2014/main" id="{065A1265-19BD-4B96-8192-2B80E254DB79}"/>
            </a:ext>
          </a:extLst>
        </xdr:cNvPr>
        <xdr:cNvCxnSpPr/>
      </xdr:nvCxnSpPr>
      <xdr:spPr>
        <a:xfrm flipV="1">
          <a:off x="12289790" y="7040527"/>
          <a:ext cx="81661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92E43990-20F0-4543-BF14-285C9C957673}"/>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2461B0B-B769-43EB-8A3F-E6823F8E3E81}"/>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B9FFD192-C524-40A7-A503-98838BCE3ED2}"/>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6A616B7A-8ADA-41BE-B881-9B17A53EE6D7}"/>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166D517-2FB0-4D2B-B3D1-2CD5A84AD3D3}"/>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DF9E734-B5F7-44D1-826F-2C097DBB8B53}"/>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FC95BC7-191F-4A4B-8A0C-D5641492411A}"/>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1FC621F-507F-407B-A8EA-1F814F742352}"/>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B5AFDCE-F2D6-4707-9DAC-1D2703F00D0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7" name="楕円 396">
          <a:extLst>
            <a:ext uri="{FF2B5EF4-FFF2-40B4-BE49-F238E27FC236}">
              <a16:creationId xmlns:a16="http://schemas.microsoft.com/office/drawing/2014/main" id="{E9C9996F-E568-4162-967F-D20C6A43E95C}"/>
            </a:ext>
          </a:extLst>
        </xdr:cNvPr>
        <xdr:cNvSpPr/>
      </xdr:nvSpPr>
      <xdr:spPr>
        <a:xfrm>
          <a:off x="15427960" y="697441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8" name="公債費負担の状況該当値テキスト">
          <a:extLst>
            <a:ext uri="{FF2B5EF4-FFF2-40B4-BE49-F238E27FC236}">
              <a16:creationId xmlns:a16="http://schemas.microsoft.com/office/drawing/2014/main" id="{98E1919A-B163-4E47-8F7C-1B7D0A22D3B2}"/>
            </a:ext>
          </a:extLst>
        </xdr:cNvPr>
        <xdr:cNvSpPr txBox="1"/>
      </xdr:nvSpPr>
      <xdr:spPr>
        <a:xfrm>
          <a:off x="15560040" y="6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399" name="楕円 398">
          <a:extLst>
            <a:ext uri="{FF2B5EF4-FFF2-40B4-BE49-F238E27FC236}">
              <a16:creationId xmlns:a16="http://schemas.microsoft.com/office/drawing/2014/main" id="{AE9C8451-0FBB-47C3-994F-7DA9988CA397}"/>
            </a:ext>
          </a:extLst>
        </xdr:cNvPr>
        <xdr:cNvSpPr/>
      </xdr:nvSpPr>
      <xdr:spPr>
        <a:xfrm>
          <a:off x="14665960" y="69591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00" name="テキスト ボックス 399">
          <a:extLst>
            <a:ext uri="{FF2B5EF4-FFF2-40B4-BE49-F238E27FC236}">
              <a16:creationId xmlns:a16="http://schemas.microsoft.com/office/drawing/2014/main" id="{074FA608-B8B2-4D23-BE96-446728349D2E}"/>
            </a:ext>
          </a:extLst>
        </xdr:cNvPr>
        <xdr:cNvSpPr txBox="1"/>
      </xdr:nvSpPr>
      <xdr:spPr>
        <a:xfrm>
          <a:off x="14371955" y="67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1" name="楕円 400">
          <a:extLst>
            <a:ext uri="{FF2B5EF4-FFF2-40B4-BE49-F238E27FC236}">
              <a16:creationId xmlns:a16="http://schemas.microsoft.com/office/drawing/2014/main" id="{1C5F780E-3C1A-4D29-9AA8-33839673B2C0}"/>
            </a:ext>
          </a:extLst>
        </xdr:cNvPr>
        <xdr:cNvSpPr/>
      </xdr:nvSpPr>
      <xdr:spPr>
        <a:xfrm>
          <a:off x="13868400" y="699932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402" name="テキスト ボックス 401">
          <a:extLst>
            <a:ext uri="{FF2B5EF4-FFF2-40B4-BE49-F238E27FC236}">
              <a16:creationId xmlns:a16="http://schemas.microsoft.com/office/drawing/2014/main" id="{61FF8BEE-20C9-4BFA-A9BE-0C36FDED76AE}"/>
            </a:ext>
          </a:extLst>
        </xdr:cNvPr>
        <xdr:cNvSpPr txBox="1"/>
      </xdr:nvSpPr>
      <xdr:spPr>
        <a:xfrm>
          <a:off x="13555345" y="677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3" name="楕円 402">
          <a:extLst>
            <a:ext uri="{FF2B5EF4-FFF2-40B4-BE49-F238E27FC236}">
              <a16:creationId xmlns:a16="http://schemas.microsoft.com/office/drawing/2014/main" id="{B7CE268B-4D9E-4EE8-BC9A-E0F293ECC037}"/>
            </a:ext>
          </a:extLst>
        </xdr:cNvPr>
        <xdr:cNvSpPr/>
      </xdr:nvSpPr>
      <xdr:spPr>
        <a:xfrm>
          <a:off x="13051790" y="699163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04" name="テキスト ボックス 403">
          <a:extLst>
            <a:ext uri="{FF2B5EF4-FFF2-40B4-BE49-F238E27FC236}">
              <a16:creationId xmlns:a16="http://schemas.microsoft.com/office/drawing/2014/main" id="{0D952BF2-3B99-467C-9BF4-D067288D7FD4}"/>
            </a:ext>
          </a:extLst>
        </xdr:cNvPr>
        <xdr:cNvSpPr txBox="1"/>
      </xdr:nvSpPr>
      <xdr:spPr>
        <a:xfrm>
          <a:off x="12763500" y="67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05" name="楕円 404">
          <a:extLst>
            <a:ext uri="{FF2B5EF4-FFF2-40B4-BE49-F238E27FC236}">
              <a16:creationId xmlns:a16="http://schemas.microsoft.com/office/drawing/2014/main" id="{848BD316-D6D7-473D-A1AB-21CBDFDA9E6B}"/>
            </a:ext>
          </a:extLst>
        </xdr:cNvPr>
        <xdr:cNvSpPr/>
      </xdr:nvSpPr>
      <xdr:spPr>
        <a:xfrm>
          <a:off x="12246610" y="703184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06" name="テキスト ボックス 405">
          <a:extLst>
            <a:ext uri="{FF2B5EF4-FFF2-40B4-BE49-F238E27FC236}">
              <a16:creationId xmlns:a16="http://schemas.microsoft.com/office/drawing/2014/main" id="{6809F24D-8170-4C96-9946-49DEF6109652}"/>
            </a:ext>
          </a:extLst>
        </xdr:cNvPr>
        <xdr:cNvSpPr txBox="1"/>
      </xdr:nvSpPr>
      <xdr:spPr>
        <a:xfrm>
          <a:off x="11946890" y="679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606F6323-98EC-4E15-B03A-13864704EB16}"/>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80C36C04-4520-4AC3-8B5C-A5AA8CEB6FA3}"/>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AE2B6B6D-BADA-41B3-8D77-77A4A5FCB43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7DBA1651-E235-4386-9ADC-9ED56E06D2A3}"/>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20F9B509-CA5A-48D7-A404-0B3AB37B7666}"/>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13C97527-47A6-4525-AA4F-3028DAAD47DF}"/>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DE5B902-F4A5-43C8-A0F5-7B27CB14A689}"/>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9182B0E0-CF25-428D-A341-8D4600AC6D18}"/>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9BE194A0-48AA-4FD8-87CD-EF938912AEA0}"/>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D57DB509-01D0-425A-A1E9-3D9E24D5FF26}"/>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A55D19CF-814D-4678-BEA4-79CE22248DF1}"/>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599A0B33-E140-4410-8F00-CE581AED9882}"/>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BE9E926E-DE83-40AF-AB7B-7FA882B7B08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将来負担比率は、下水道事業債残高が減少したことなどを要因として、分子となる将来負担額が少ないことなどから、類似団体平均を下回っている。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４年度は普通交付税及び臨時財政対策債発行可能額の減少などにより、分母となる標準財政規模が減少した一方で、満期一括償還に備えるための市債管理基金への積立などにより基金などの充当可能財源が増加するとともに、地方債現在高に対する基準財政需要額算入見込額の割合が増加したことなどにより、分子となる将来負担見込額が減少したため、</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今後も後世への負担を軽減するよう、財政の健全化に努める。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EA017FD9-71B3-4586-9E79-3EEA4D9E4721}"/>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3CBFC7D2-00CC-4D72-B9F2-D8A9D0C624B6}"/>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CE7055CD-7F49-4894-BEFA-9F8CF906EB7F}"/>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3F4F13CF-13BB-4FA2-8B8F-C19F0EE573D2}"/>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5B3ADFCB-B7F3-40ED-8193-5B7DFAFB7F58}"/>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B09613C0-D6D7-487D-9A87-5F5FE7786843}"/>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1851976D-387B-4A3B-AFF0-F296D99B357D}"/>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43CA15F1-AECD-47B8-874A-C5FAF02B8ED4}"/>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C2762F48-7FB2-4601-91EF-086B1A4A590A}"/>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77A12851-2B9F-4E9E-BF2D-61D82A4EC917}"/>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43503C22-C0F3-4CDB-923F-EB8876F5DDB3}"/>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FDEDAFD0-7830-48F2-A934-4E12B0F1B7C0}"/>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B6CFCFD-BDA5-4AC9-AB23-76236D7A0375}"/>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A3D0FB07-209B-46D5-99B3-42C277CEB445}"/>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2B074F0-E1DE-4161-9EBD-850C031BA644}"/>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440238A2-584C-42C5-A49E-C108122E0ABD}"/>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BAD0294D-86E9-46A6-ACE5-B2659F054C82}"/>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FF9F1713-1122-4B7C-8558-58F73F148D1C}"/>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1C3081C1-7EF6-43CE-94A1-292402C170A5}"/>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C8D5BC02-BB6F-40C5-BFEA-B7063C932402}"/>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74803</xdr:rowOff>
    </xdr:from>
    <xdr:to>
      <xdr:col>81</xdr:col>
      <xdr:colOff>44450</xdr:colOff>
      <xdr:row>15</xdr:row>
      <xdr:rowOff>97324</xdr:rowOff>
    </xdr:to>
    <xdr:cxnSp macro="">
      <xdr:nvCxnSpPr>
        <xdr:cNvPr id="440" name="直線コネクタ 439">
          <a:extLst>
            <a:ext uri="{FF2B5EF4-FFF2-40B4-BE49-F238E27FC236}">
              <a16:creationId xmlns:a16="http://schemas.microsoft.com/office/drawing/2014/main" id="{739638A4-702B-4E13-A3C6-E965A33624C5}"/>
            </a:ext>
          </a:extLst>
        </xdr:cNvPr>
        <xdr:cNvCxnSpPr/>
      </xdr:nvCxnSpPr>
      <xdr:spPr>
        <a:xfrm flipV="1">
          <a:off x="14714855" y="2646553"/>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ACFEA225-5B20-4890-8AE7-CF6CDB33CCAA}"/>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3983D10A-4692-4682-ABA2-D4F5E4BA2738}"/>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16</xdr:row>
      <xdr:rowOff>19981</xdr:rowOff>
    </xdr:to>
    <xdr:cxnSp macro="">
      <xdr:nvCxnSpPr>
        <xdr:cNvPr id="443" name="直線コネクタ 442">
          <a:extLst>
            <a:ext uri="{FF2B5EF4-FFF2-40B4-BE49-F238E27FC236}">
              <a16:creationId xmlns:a16="http://schemas.microsoft.com/office/drawing/2014/main" id="{DD63FD76-0C52-44F3-86B6-1FB2745538CB}"/>
            </a:ext>
          </a:extLst>
        </xdr:cNvPr>
        <xdr:cNvCxnSpPr/>
      </xdr:nvCxnSpPr>
      <xdr:spPr>
        <a:xfrm flipV="1">
          <a:off x="13903960" y="2665264"/>
          <a:ext cx="810895"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1E4FE979-1D92-4849-96AC-7763BC4A5AB9}"/>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DCBEBDDF-91EA-4A8B-B260-D493C33D6BE3}"/>
            </a:ext>
          </a:extLst>
        </xdr:cNvPr>
        <xdr:cNvSpPr txBox="1"/>
      </xdr:nvSpPr>
      <xdr:spPr>
        <a:xfrm>
          <a:off x="14371955"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19981</xdr:rowOff>
    </xdr:from>
    <xdr:to>
      <xdr:col>72</xdr:col>
      <xdr:colOff>203200</xdr:colOff>
      <xdr:row>16</xdr:row>
      <xdr:rowOff>20786</xdr:rowOff>
    </xdr:to>
    <xdr:cxnSp macro="">
      <xdr:nvCxnSpPr>
        <xdr:cNvPr id="446" name="直線コネクタ 445">
          <a:extLst>
            <a:ext uri="{FF2B5EF4-FFF2-40B4-BE49-F238E27FC236}">
              <a16:creationId xmlns:a16="http://schemas.microsoft.com/office/drawing/2014/main" id="{A4778C54-A8E1-4922-AC68-EAE2A6B924A5}"/>
            </a:ext>
          </a:extLst>
        </xdr:cNvPr>
        <xdr:cNvCxnSpPr/>
      </xdr:nvCxnSpPr>
      <xdr:spPr>
        <a:xfrm flipV="1">
          <a:off x="13106400" y="2759371"/>
          <a:ext cx="79756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DB5E677D-F95A-4CBE-93F6-AB952FFAD3E6}"/>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7AB9C340-D5B6-4B87-8D00-6D15D1559517}"/>
            </a:ext>
          </a:extLst>
        </xdr:cNvPr>
        <xdr:cNvSpPr txBox="1"/>
      </xdr:nvSpPr>
      <xdr:spPr>
        <a:xfrm>
          <a:off x="13555345" y="31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20786</xdr:rowOff>
    </xdr:to>
    <xdr:cxnSp macro="">
      <xdr:nvCxnSpPr>
        <xdr:cNvPr id="449" name="直線コネクタ 448">
          <a:extLst>
            <a:ext uri="{FF2B5EF4-FFF2-40B4-BE49-F238E27FC236}">
              <a16:creationId xmlns:a16="http://schemas.microsoft.com/office/drawing/2014/main" id="{1819212D-CF63-4C0A-B8C7-AC337D802431}"/>
            </a:ext>
          </a:extLst>
        </xdr:cNvPr>
        <xdr:cNvCxnSpPr/>
      </xdr:nvCxnSpPr>
      <xdr:spPr>
        <a:xfrm>
          <a:off x="12289790" y="2759371"/>
          <a:ext cx="81661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111DAF28-4007-4826-AB38-A6785DDC51B3}"/>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628A9AC7-A69A-49AE-BA8E-20DDDB177AE8}"/>
            </a:ext>
          </a:extLst>
        </xdr:cNvPr>
        <xdr:cNvSpPr txBox="1"/>
      </xdr:nvSpPr>
      <xdr:spPr>
        <a:xfrm>
          <a:off x="127635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68E0433C-5FC2-4361-9BDA-CFE40AB52E3A}"/>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9C348AF-9E80-4BBF-AC82-072DFB799E63}"/>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20AA8C2-0194-4B45-9150-64FD0C09F70F}"/>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C5BF58D-BB34-43AB-86EB-6F654FA5076F}"/>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BF906C9-D76A-4140-AE9E-A68BCF3F4C21}"/>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FB55389-C616-48A8-A8C7-2F749C15060C}"/>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6FFD92C-905A-430E-9D4B-528270611BC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24003</xdr:rowOff>
    </xdr:from>
    <xdr:to>
      <xdr:col>81</xdr:col>
      <xdr:colOff>95250</xdr:colOff>
      <xdr:row>15</xdr:row>
      <xdr:rowOff>125603</xdr:rowOff>
    </xdr:to>
    <xdr:sp macro="" textlink="">
      <xdr:nvSpPr>
        <xdr:cNvPr id="459" name="楕円 458">
          <a:extLst>
            <a:ext uri="{FF2B5EF4-FFF2-40B4-BE49-F238E27FC236}">
              <a16:creationId xmlns:a16="http://schemas.microsoft.com/office/drawing/2014/main" id="{EC3697D7-8713-4C87-B29A-CA499D22D423}"/>
            </a:ext>
          </a:extLst>
        </xdr:cNvPr>
        <xdr:cNvSpPr/>
      </xdr:nvSpPr>
      <xdr:spPr>
        <a:xfrm>
          <a:off x="15427960" y="2591943"/>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40530</xdr:rowOff>
    </xdr:from>
    <xdr:ext cx="762000" cy="259045"/>
    <xdr:sp macro="" textlink="">
      <xdr:nvSpPr>
        <xdr:cNvPr id="460" name="将来負担の状況該当値テキスト">
          <a:extLst>
            <a:ext uri="{FF2B5EF4-FFF2-40B4-BE49-F238E27FC236}">
              <a16:creationId xmlns:a16="http://schemas.microsoft.com/office/drawing/2014/main" id="{6EA76559-D50C-41DC-9AEB-50DA9C040B9E}"/>
            </a:ext>
          </a:extLst>
        </xdr:cNvPr>
        <xdr:cNvSpPr txBox="1"/>
      </xdr:nvSpPr>
      <xdr:spPr>
        <a:xfrm>
          <a:off x="15560040" y="244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1" name="楕円 460">
          <a:extLst>
            <a:ext uri="{FF2B5EF4-FFF2-40B4-BE49-F238E27FC236}">
              <a16:creationId xmlns:a16="http://schemas.microsoft.com/office/drawing/2014/main" id="{0969439B-922E-4F2B-AFAC-1636E0296C52}"/>
            </a:ext>
          </a:extLst>
        </xdr:cNvPr>
        <xdr:cNvSpPr/>
      </xdr:nvSpPr>
      <xdr:spPr>
        <a:xfrm>
          <a:off x="14665960" y="26201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158301</xdr:rowOff>
    </xdr:from>
    <xdr:ext cx="736600" cy="259045"/>
    <xdr:sp macro="" textlink="">
      <xdr:nvSpPr>
        <xdr:cNvPr id="462" name="テキスト ボックス 461">
          <a:extLst>
            <a:ext uri="{FF2B5EF4-FFF2-40B4-BE49-F238E27FC236}">
              <a16:creationId xmlns:a16="http://schemas.microsoft.com/office/drawing/2014/main" id="{1825BB80-9C1A-4B85-AD5B-295447BDB594}"/>
            </a:ext>
          </a:extLst>
        </xdr:cNvPr>
        <xdr:cNvSpPr txBox="1"/>
      </xdr:nvSpPr>
      <xdr:spPr>
        <a:xfrm>
          <a:off x="14371955" y="238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140631</xdr:rowOff>
    </xdr:from>
    <xdr:to>
      <xdr:col>73</xdr:col>
      <xdr:colOff>44450</xdr:colOff>
      <xdr:row>16</xdr:row>
      <xdr:rowOff>70781</xdr:rowOff>
    </xdr:to>
    <xdr:sp macro="" textlink="">
      <xdr:nvSpPr>
        <xdr:cNvPr id="463" name="楕円 462">
          <a:extLst>
            <a:ext uri="{FF2B5EF4-FFF2-40B4-BE49-F238E27FC236}">
              <a16:creationId xmlns:a16="http://schemas.microsoft.com/office/drawing/2014/main" id="{D65A4AE1-B0D0-426F-853C-FDF68283A1AC}"/>
            </a:ext>
          </a:extLst>
        </xdr:cNvPr>
        <xdr:cNvSpPr/>
      </xdr:nvSpPr>
      <xdr:spPr>
        <a:xfrm>
          <a:off x="13868400" y="270857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80958</xdr:rowOff>
    </xdr:from>
    <xdr:ext cx="762000" cy="259045"/>
    <xdr:sp macro="" textlink="">
      <xdr:nvSpPr>
        <xdr:cNvPr id="464" name="テキスト ボックス 463">
          <a:extLst>
            <a:ext uri="{FF2B5EF4-FFF2-40B4-BE49-F238E27FC236}">
              <a16:creationId xmlns:a16="http://schemas.microsoft.com/office/drawing/2014/main" id="{C2EFC605-F153-43C9-9659-71918686C9FD}"/>
            </a:ext>
          </a:extLst>
        </xdr:cNvPr>
        <xdr:cNvSpPr txBox="1"/>
      </xdr:nvSpPr>
      <xdr:spPr>
        <a:xfrm>
          <a:off x="13555345" y="24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141436</xdr:rowOff>
    </xdr:from>
    <xdr:to>
      <xdr:col>68</xdr:col>
      <xdr:colOff>203200</xdr:colOff>
      <xdr:row>16</xdr:row>
      <xdr:rowOff>71586</xdr:rowOff>
    </xdr:to>
    <xdr:sp macro="" textlink="">
      <xdr:nvSpPr>
        <xdr:cNvPr id="465" name="楕円 464">
          <a:extLst>
            <a:ext uri="{FF2B5EF4-FFF2-40B4-BE49-F238E27FC236}">
              <a16:creationId xmlns:a16="http://schemas.microsoft.com/office/drawing/2014/main" id="{5A4824BE-C4A0-4843-A480-FD9B470E27F6}"/>
            </a:ext>
          </a:extLst>
        </xdr:cNvPr>
        <xdr:cNvSpPr/>
      </xdr:nvSpPr>
      <xdr:spPr>
        <a:xfrm>
          <a:off x="13051790" y="271128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81763</xdr:rowOff>
    </xdr:from>
    <xdr:ext cx="762000" cy="259045"/>
    <xdr:sp macro="" textlink="">
      <xdr:nvSpPr>
        <xdr:cNvPr id="466" name="テキスト ボックス 465">
          <a:extLst>
            <a:ext uri="{FF2B5EF4-FFF2-40B4-BE49-F238E27FC236}">
              <a16:creationId xmlns:a16="http://schemas.microsoft.com/office/drawing/2014/main" id="{D1A7CC97-AE00-4156-9B24-F45E54433634}"/>
            </a:ext>
          </a:extLst>
        </xdr:cNvPr>
        <xdr:cNvSpPr txBox="1"/>
      </xdr:nvSpPr>
      <xdr:spPr>
        <a:xfrm>
          <a:off x="12763500" y="248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140631</xdr:rowOff>
    </xdr:from>
    <xdr:to>
      <xdr:col>64</xdr:col>
      <xdr:colOff>152400</xdr:colOff>
      <xdr:row>16</xdr:row>
      <xdr:rowOff>70781</xdr:rowOff>
    </xdr:to>
    <xdr:sp macro="" textlink="">
      <xdr:nvSpPr>
        <xdr:cNvPr id="467" name="楕円 466">
          <a:extLst>
            <a:ext uri="{FF2B5EF4-FFF2-40B4-BE49-F238E27FC236}">
              <a16:creationId xmlns:a16="http://schemas.microsoft.com/office/drawing/2014/main" id="{4A593384-BC38-40B8-A68D-4038577E9C48}"/>
            </a:ext>
          </a:extLst>
        </xdr:cNvPr>
        <xdr:cNvSpPr/>
      </xdr:nvSpPr>
      <xdr:spPr>
        <a:xfrm>
          <a:off x="12246610" y="27085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80958</xdr:rowOff>
    </xdr:from>
    <xdr:ext cx="762000" cy="259045"/>
    <xdr:sp macro="" textlink="">
      <xdr:nvSpPr>
        <xdr:cNvPr id="468" name="テキスト ボックス 467">
          <a:extLst>
            <a:ext uri="{FF2B5EF4-FFF2-40B4-BE49-F238E27FC236}">
              <a16:creationId xmlns:a16="http://schemas.microsoft.com/office/drawing/2014/main" id="{3AB7FF6A-3399-45BF-B019-C38D94CE16BD}"/>
            </a:ext>
          </a:extLst>
        </xdr:cNvPr>
        <xdr:cNvSpPr txBox="1"/>
      </xdr:nvSpPr>
      <xdr:spPr>
        <a:xfrm>
          <a:off x="11946890" y="24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人件費に係る経常収支比率は、退職手当の減などによる減額が生じた一方、臨時財政対策債の減少などにより、３年度と比較して、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なお、類似団体との比較においては、類似団体平均を上回る数値で推移しており、４年度においても類似団体平均を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今後も定員及び給与の適正化を行い、人件費の削減に努めていく。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84138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278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55563</xdr:rowOff>
    </xdr:from>
    <xdr:to>
      <xdr:col>15</xdr:col>
      <xdr:colOff>98425</xdr:colOff>
      <xdr:row>39</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42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41275</xdr:rowOff>
    </xdr:from>
    <xdr:to>
      <xdr:col>11</xdr:col>
      <xdr:colOff>9525</xdr:colOff>
      <xdr:row>39</xdr:row>
      <xdr:rowOff>55563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27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33338</xdr:rowOff>
    </xdr:from>
    <xdr:to>
      <xdr:col>24</xdr:col>
      <xdr:colOff>76200</xdr:colOff>
      <xdr:row>38</xdr:row>
      <xdr:rowOff>134938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5415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4763</xdr:rowOff>
    </xdr:from>
    <xdr:to>
      <xdr:col>11</xdr:col>
      <xdr:colOff>60325</xdr:colOff>
      <xdr:row>39</xdr:row>
      <xdr:rowOff>106363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91140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物件費に係る経常収支比率は、清掃工場運転経費などの清掃費や、各種予防接種費などの保健衛生費に係る物件費が比較的大きいことなどから、類似団体平均を上回る数値となっている。</a:t>
          </a:r>
        </a:p>
        <a:p>
          <a:r>
            <a:rPr kumimoji="1" lang="ja-JP" altLang="en-US" sz="1100">
              <a:latin typeface="ＭＳ Ｐゴシック" panose="020B0600070205080204" pitchFamily="50" charset="-128"/>
              <a:ea typeface="ＭＳ Ｐゴシック" panose="020B0600070205080204" pitchFamily="50" charset="-128"/>
            </a:rPr>
            <a:t>　４年度は、コークスの価格高騰などにより清掃工場運営費が増加したことや電気料金の値上げなどにより光熱水費が増加し、加えて臨時財政対策債の減少などにより、３年度と比較して、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引き続き、行財政改革推進大綱及び実施計画による事務事業の見直し・統廃合などによる経費の削減に努めていく。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37193</xdr:rowOff>
    </xdr:from>
    <xdr:to>
      <xdr:col>82</xdr:col>
      <xdr:colOff>107950</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6089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6089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37193</xdr:rowOff>
    </xdr:from>
    <xdr:to>
      <xdr:col>69</xdr:col>
      <xdr:colOff>92075</xdr:colOff>
      <xdr:row>15</xdr:row>
      <xdr:rowOff>151493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608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72770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4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157843</xdr:rowOff>
    </xdr:from>
    <xdr:to>
      <xdr:col>65</xdr:col>
      <xdr:colOff>53975</xdr:colOff>
      <xdr:row>15</xdr:row>
      <xdr:rowOff>87993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72770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団体中３位で推移している。</a:t>
          </a:r>
        </a:p>
        <a:p>
          <a:r>
            <a:rPr kumimoji="1" lang="ja-JP" altLang="en-US" sz="1200">
              <a:latin typeface="ＭＳ Ｐゴシック" panose="020B0600070205080204" pitchFamily="50" charset="-128"/>
              <a:ea typeface="ＭＳ Ｐゴシック" panose="020B0600070205080204" pitchFamily="50" charset="-128"/>
            </a:rPr>
            <a:t>　これは、類似団体と比べ、生活保護費をはじめとする社会保障経費が少ないことなどが要因としてあげられる。</a:t>
          </a:r>
        </a:p>
        <a:p>
          <a:r>
            <a:rPr kumimoji="1" lang="ja-JP" altLang="en-US" sz="1200">
              <a:latin typeface="ＭＳ Ｐゴシック" panose="020B0600070205080204" pitchFamily="50" charset="-128"/>
              <a:ea typeface="ＭＳ Ｐゴシック" panose="020B0600070205080204" pitchFamily="50" charset="-128"/>
            </a:rPr>
            <a:t>　近年、自立支援給付費、障害児施設給付費、こども園等給付費が増加傾向にあることなどから、今後、少子高齢化社会に対応した適切な執行に努めていく。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238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29028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その他に係る経常収支比率は、介護保険事業会計や後期高齢者医療事業会計への繰出金が比較的大きいことなどから、類似団体平均をやや上回る数値となっている。</a:t>
          </a:r>
        </a:p>
        <a:p>
          <a:r>
            <a:rPr kumimoji="1" lang="ja-JP" altLang="en-US" sz="1200">
              <a:latin typeface="ＭＳ Ｐゴシック" panose="020B0600070205080204" pitchFamily="50" charset="-128"/>
              <a:ea typeface="ＭＳ Ｐゴシック" panose="020B0600070205080204" pitchFamily="50" charset="-128"/>
            </a:rPr>
            <a:t>　近年、介護保険事業会計などへの繰出金は増加傾向にあるが、継続して各事業の経費の見直しを行うとともに、適正な執行に努めていく。</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補助費等に係る経常収支比率は、本市に交通事業に対する繰出しがないことなどから、類似団体平均を下回る数値となっている。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年度以降横ばいで推移しており、４年度も概ね前年度並みとなっている。</a:t>
          </a:r>
        </a:p>
        <a:p>
          <a:r>
            <a:rPr kumimoji="1" lang="ja-JP" altLang="en-US" sz="1200">
              <a:latin typeface="ＭＳ Ｐゴシック" panose="020B0600070205080204" pitchFamily="50" charset="-128"/>
              <a:ea typeface="ＭＳ Ｐゴシック" panose="020B0600070205080204" pitchFamily="50" charset="-128"/>
            </a:rPr>
            <a:t>　今後も補助金の見直し等を実施し、経費の削減に努めていく。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16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1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年償還の銀行等引受債をテイルヘビー償還時に借り換えの抑制を行ったことにより、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なお、類似団体との比較においては、類似団体平均を上回る数値で推移していたが、４年度においては類似団体平均を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今後も、フローとストックに留意し、市債発行額の抑制及び市債残高の適正な管理に努めていく。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061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61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公債費以外の経常収支比率は、扶助費に係る経常収支比率が低いことなどが影響し、類似団体平均を下回っている。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58965</xdr:rowOff>
    </xdr:from>
    <xdr:to>
      <xdr:col>82</xdr:col>
      <xdr:colOff>107950</xdr:colOff>
      <xdr:row>74</xdr:row>
      <xdr:rowOff>148772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5748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58965</xdr:rowOff>
    </xdr:from>
    <xdr:to>
      <xdr:col>78</xdr:col>
      <xdr:colOff>69850</xdr:colOff>
      <xdr:row>75</xdr:row>
      <xdr:rowOff>31750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5748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53522</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9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156935</xdr:rowOff>
    </xdr:from>
    <xdr:to>
      <xdr:col>69</xdr:col>
      <xdr:colOff>92075</xdr:colOff>
      <xdr:row>75</xdr:row>
      <xdr:rowOff>53522</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727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97972</xdr:rowOff>
    </xdr:from>
    <xdr:to>
      <xdr:col>82</xdr:col>
      <xdr:colOff>158750</xdr:colOff>
      <xdr:row>75</xdr:row>
      <xdr:rowOff>28122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114499</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8165</xdr:rowOff>
    </xdr:from>
    <xdr:to>
      <xdr:col>78</xdr:col>
      <xdr:colOff>120650</xdr:colOff>
      <xdr:row>73</xdr:row>
      <xdr:rowOff>109765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119942</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2722</xdr:rowOff>
    </xdr:from>
    <xdr:to>
      <xdr:col>69</xdr:col>
      <xdr:colOff>142875</xdr:colOff>
      <xdr:row>75</xdr:row>
      <xdr:rowOff>104322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114499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106135</xdr:rowOff>
    </xdr:from>
    <xdr:to>
      <xdr:col>65</xdr:col>
      <xdr:colOff>53975</xdr:colOff>
      <xdr:row>74</xdr:row>
      <xdr:rowOff>36285</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46462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113932</xdr:rowOff>
    </xdr:from>
    <xdr:to>
      <xdr:col>29</xdr:col>
      <xdr:colOff>127000</xdr:colOff>
      <xdr:row>15</xdr:row>
      <xdr:rowOff>5537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1857"/>
          <a:ext cx="647700" cy="6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5537</xdr:rowOff>
    </xdr:from>
    <xdr:to>
      <xdr:col>26</xdr:col>
      <xdr:colOff>50800</xdr:colOff>
      <xdr:row>15</xdr:row>
      <xdr:rowOff>37427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4912"/>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142240</xdr:rowOff>
    </xdr:from>
    <xdr:to>
      <xdr:col>22</xdr:col>
      <xdr:colOff>114300</xdr:colOff>
      <xdr:row>15</xdr:row>
      <xdr:rowOff>37427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0165"/>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142240</xdr:rowOff>
    </xdr:from>
    <xdr:to>
      <xdr:col>18</xdr:col>
      <xdr:colOff>177800</xdr:colOff>
      <xdr:row>15</xdr:row>
      <xdr:rowOff>9957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0165"/>
          <a:ext cx="698500" cy="3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63132</xdr:rowOff>
    </xdr:from>
    <xdr:to>
      <xdr:col>29</xdr:col>
      <xdr:colOff>177800</xdr:colOff>
      <xdr:row>14</xdr:row>
      <xdr:rowOff>164732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79659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126187</xdr:rowOff>
    </xdr:from>
    <xdr:to>
      <xdr:col>26</xdr:col>
      <xdr:colOff>101600</xdr:colOff>
      <xdr:row>15</xdr:row>
      <xdr:rowOff>56337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66514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158077</xdr:rowOff>
    </xdr:from>
    <xdr:to>
      <xdr:col>22</xdr:col>
      <xdr:colOff>165100</xdr:colOff>
      <xdr:row>15</xdr:row>
      <xdr:rowOff>88227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98404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91440</xdr:rowOff>
    </xdr:from>
    <xdr:to>
      <xdr:col>19</xdr:col>
      <xdr:colOff>38100</xdr:colOff>
      <xdr:row>15</xdr:row>
      <xdr:rowOff>21590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31767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130607</xdr:rowOff>
    </xdr:from>
    <xdr:to>
      <xdr:col>15</xdr:col>
      <xdr:colOff>101600</xdr:colOff>
      <xdr:row>15</xdr:row>
      <xdr:rowOff>60757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335140</xdr:rowOff>
    </xdr:from>
    <xdr:to>
      <xdr:col>29</xdr:col>
      <xdr:colOff>127000</xdr:colOff>
      <xdr:row>36</xdr:row>
      <xdr:rowOff>44323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45490"/>
          <a:ext cx="6477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323177</xdr:rowOff>
    </xdr:from>
    <xdr:to>
      <xdr:col>26</xdr:col>
      <xdr:colOff>50800</xdr:colOff>
      <xdr:row>36</xdr:row>
      <xdr:rowOff>44323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3527"/>
          <a:ext cx="698500" cy="6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323177</xdr:rowOff>
    </xdr:from>
    <xdr:to>
      <xdr:col>22</xdr:col>
      <xdr:colOff>114300</xdr:colOff>
      <xdr:row>36</xdr:row>
      <xdr:rowOff>39560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3527"/>
          <a:ext cx="698500" cy="5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23292</xdr:rowOff>
    </xdr:from>
    <xdr:to>
      <xdr:col>18</xdr:col>
      <xdr:colOff>177800</xdr:colOff>
      <xdr:row>36</xdr:row>
      <xdr:rowOff>39560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6542"/>
          <a:ext cx="698500" cy="1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284340</xdr:rowOff>
    </xdr:from>
    <xdr:to>
      <xdr:col>29</xdr:col>
      <xdr:colOff>177800</xdr:colOff>
      <xdr:row>36</xdr:row>
      <xdr:rowOff>43040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9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256417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6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336423</xdr:rowOff>
    </xdr:from>
    <xdr:to>
      <xdr:col>26</xdr:col>
      <xdr:colOff>101600</xdr:colOff>
      <xdr:row>36</xdr:row>
      <xdr:rowOff>95123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79900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272377</xdr:rowOff>
    </xdr:from>
    <xdr:to>
      <xdr:col>22</xdr:col>
      <xdr:colOff>165100</xdr:colOff>
      <xdr:row>36</xdr:row>
      <xdr:rowOff>31077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6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331660</xdr:rowOff>
    </xdr:from>
    <xdr:to>
      <xdr:col>19</xdr:col>
      <xdr:colOff>38100</xdr:colOff>
      <xdr:row>36</xdr:row>
      <xdr:rowOff>90360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75137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315392</xdr:rowOff>
    </xdr:from>
    <xdr:to>
      <xdr:col>15</xdr:col>
      <xdr:colOff>101600</xdr:colOff>
      <xdr:row>36</xdr:row>
      <xdr:rowOff>74092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58869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xdr:rowOff>
    </xdr:from>
    <xdr:to>
      <xdr:col>24</xdr:col>
      <xdr:colOff>63500</xdr:colOff>
      <xdr:row>33</xdr:row>
      <xdr:rowOff>5588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814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5588</xdr:rowOff>
    </xdr:from>
    <xdr:to>
      <xdr:col>19</xdr:col>
      <xdr:colOff>177800</xdr:colOff>
      <xdr:row>33</xdr:row>
      <xdr:rowOff>59537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63438"/>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59537</xdr:rowOff>
    </xdr:from>
    <xdr:to>
      <xdr:col>15</xdr:col>
      <xdr:colOff>50800</xdr:colOff>
      <xdr:row>33</xdr:row>
      <xdr:rowOff>88303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73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88303</xdr:rowOff>
    </xdr:from>
    <xdr:to>
      <xdr:col>10</xdr:col>
      <xdr:colOff>114300</xdr:colOff>
      <xdr:row>33</xdr:row>
      <xdr:rowOff>160236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6153"/>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120942</xdr:rowOff>
    </xdr:from>
    <xdr:to>
      <xdr:col>24</xdr:col>
      <xdr:colOff>114300</xdr:colOff>
      <xdr:row>33</xdr:row>
      <xdr:rowOff>51092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143819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126238</xdr:rowOff>
    </xdr:from>
    <xdr:to>
      <xdr:col>20</xdr:col>
      <xdr:colOff>38100</xdr:colOff>
      <xdr:row>33</xdr:row>
      <xdr:rowOff>56388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72915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8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8737</xdr:rowOff>
    </xdr:from>
    <xdr:to>
      <xdr:col>15</xdr:col>
      <xdr:colOff>101600</xdr:colOff>
      <xdr:row>33</xdr:row>
      <xdr:rowOff>110337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126864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37503</xdr:rowOff>
    </xdr:from>
    <xdr:to>
      <xdr:col>10</xdr:col>
      <xdr:colOff>165100</xdr:colOff>
      <xdr:row>33</xdr:row>
      <xdr:rowOff>139103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155630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7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109436</xdr:rowOff>
    </xdr:from>
    <xdr:to>
      <xdr:col>6</xdr:col>
      <xdr:colOff>38100</xdr:colOff>
      <xdr:row>34</xdr:row>
      <xdr:rowOff>39586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56113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108839</xdr:rowOff>
    </xdr:from>
    <xdr:to>
      <xdr:col>24</xdr:col>
      <xdr:colOff>63500</xdr:colOff>
      <xdr:row>54</xdr:row>
      <xdr:rowOff>152240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67139"/>
          <a:ext cx="8382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152240</xdr:rowOff>
    </xdr:from>
    <xdr:to>
      <xdr:col>19</xdr:col>
      <xdr:colOff>177800</xdr:colOff>
      <xdr:row>57</xdr:row>
      <xdr:rowOff>63968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10540"/>
          <a:ext cx="889000" cy="4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63968</xdr:rowOff>
    </xdr:from>
    <xdr:to>
      <xdr:col>15</xdr:col>
      <xdr:colOff>50800</xdr:colOff>
      <xdr:row>57</xdr:row>
      <xdr:rowOff>144370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66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144370</xdr:rowOff>
    </xdr:from>
    <xdr:to>
      <xdr:col>10</xdr:col>
      <xdr:colOff>114300</xdr:colOff>
      <xdr:row>58</xdr:row>
      <xdr:rowOff>11978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702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58039</xdr:rowOff>
    </xdr:from>
    <xdr:to>
      <xdr:col>24</xdr:col>
      <xdr:colOff>114300</xdr:colOff>
      <xdr:row>54</xdr:row>
      <xdr:rowOff>159639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36466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101440</xdr:rowOff>
    </xdr:from>
    <xdr:to>
      <xdr:col>20</xdr:col>
      <xdr:colOff>38100</xdr:colOff>
      <xdr:row>55</xdr:row>
      <xdr:rowOff>31590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22717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13168</xdr:rowOff>
    </xdr:from>
    <xdr:to>
      <xdr:col>15</xdr:col>
      <xdr:colOff>101600</xdr:colOff>
      <xdr:row>57</xdr:row>
      <xdr:rowOff>114768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105895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93570</xdr:rowOff>
    </xdr:from>
    <xdr:to>
      <xdr:col>10</xdr:col>
      <xdr:colOff>165100</xdr:colOff>
      <xdr:row>58</xdr:row>
      <xdr:rowOff>23720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31823</xdr:rowOff>
    </xdr:from>
    <xdr:to>
      <xdr:col>24</xdr:col>
      <xdr:colOff>63500</xdr:colOff>
      <xdr:row>76</xdr:row>
      <xdr:rowOff>53049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3797300" y="13062023"/>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31823</xdr:rowOff>
    </xdr:from>
    <xdr:to>
      <xdr:col>19</xdr:col>
      <xdr:colOff>177800</xdr:colOff>
      <xdr:row>76</xdr:row>
      <xdr:rowOff>138393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062023"/>
          <a:ext cx="889000" cy="10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121303</xdr:rowOff>
    </xdr:from>
    <xdr:to>
      <xdr:col>15</xdr:col>
      <xdr:colOff>50800</xdr:colOff>
      <xdr:row>76</xdr:row>
      <xdr:rowOff>138393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151503"/>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108676</xdr:rowOff>
    </xdr:from>
    <xdr:to>
      <xdr:col>10</xdr:col>
      <xdr:colOff>114300</xdr:colOff>
      <xdr:row>76</xdr:row>
      <xdr:rowOff>121303</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13887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2249</xdr:rowOff>
    </xdr:from>
    <xdr:to>
      <xdr:col>24</xdr:col>
      <xdr:colOff>114300</xdr:colOff>
      <xdr:row>76</xdr:row>
      <xdr:rowOff>103849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0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25126</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8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152473</xdr:rowOff>
    </xdr:from>
    <xdr:to>
      <xdr:col>20</xdr:col>
      <xdr:colOff>38100</xdr:colOff>
      <xdr:row>76</xdr:row>
      <xdr:rowOff>82623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0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99150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7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87593</xdr:rowOff>
    </xdr:from>
    <xdr:to>
      <xdr:col>15</xdr:col>
      <xdr:colOff>101600</xdr:colOff>
      <xdr:row>77</xdr:row>
      <xdr:rowOff>17743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2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70503</xdr:rowOff>
    </xdr:from>
    <xdr:to>
      <xdr:col>10</xdr:col>
      <xdr:colOff>165100</xdr:colOff>
      <xdr:row>77</xdr:row>
      <xdr:rowOff>653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17180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8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57876</xdr:rowOff>
    </xdr:from>
    <xdr:to>
      <xdr:col>6</xdr:col>
      <xdr:colOff>38100</xdr:colOff>
      <xdr:row>76</xdr:row>
      <xdr:rowOff>159476</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0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51395</xdr:rowOff>
    </xdr:from>
    <xdr:to>
      <xdr:col>24</xdr:col>
      <xdr:colOff>63500</xdr:colOff>
      <xdr:row>97</xdr:row>
      <xdr:rowOff>130697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682045"/>
          <a:ext cx="8382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51395</xdr:rowOff>
    </xdr:from>
    <xdr:to>
      <xdr:col>19</xdr:col>
      <xdr:colOff>177800</xdr:colOff>
      <xdr:row>98</xdr:row>
      <xdr:rowOff>145208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682045"/>
          <a:ext cx="889000" cy="2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145208</xdr:rowOff>
    </xdr:from>
    <xdr:to>
      <xdr:col>15</xdr:col>
      <xdr:colOff>50800</xdr:colOff>
      <xdr:row>99</xdr:row>
      <xdr:rowOff>26488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947308"/>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26488</xdr:rowOff>
    </xdr:from>
    <xdr:to>
      <xdr:col>10</xdr:col>
      <xdr:colOff>114300</xdr:colOff>
      <xdr:row>99</xdr:row>
      <xdr:rowOff>102634</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7000038"/>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79897</xdr:rowOff>
    </xdr:from>
    <xdr:to>
      <xdr:col>24</xdr:col>
      <xdr:colOff>114300</xdr:colOff>
      <xdr:row>98</xdr:row>
      <xdr:rowOff>10047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7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166274</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62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xdr:rowOff>
    </xdr:from>
    <xdr:to>
      <xdr:col>20</xdr:col>
      <xdr:colOff>38100</xdr:colOff>
      <xdr:row>97</xdr:row>
      <xdr:rowOff>102195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93322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7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94408</xdr:rowOff>
    </xdr:from>
    <xdr:to>
      <xdr:col>15</xdr:col>
      <xdr:colOff>101600</xdr:colOff>
      <xdr:row>99</xdr:row>
      <xdr:rowOff>24558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8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15685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9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147138</xdr:rowOff>
    </xdr:from>
    <xdr:to>
      <xdr:col>10</xdr:col>
      <xdr:colOff>165100</xdr:colOff>
      <xdr:row>99</xdr:row>
      <xdr:rowOff>77288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9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68415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52111" y="170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51834</xdr:rowOff>
    </xdr:from>
    <xdr:to>
      <xdr:col>6</xdr:col>
      <xdr:colOff>38100</xdr:colOff>
      <xdr:row>99</xdr:row>
      <xdr:rowOff>153434</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70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144561</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63111" y="171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25718</xdr:rowOff>
    </xdr:from>
    <xdr:to>
      <xdr:col>55</xdr:col>
      <xdr:colOff>0</xdr:colOff>
      <xdr:row>38</xdr:row>
      <xdr:rowOff>93714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40818"/>
          <a:ext cx="838200" cy="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141135</xdr:rowOff>
    </xdr:from>
    <xdr:to>
      <xdr:col>50</xdr:col>
      <xdr:colOff>114300</xdr:colOff>
      <xdr:row>38</xdr:row>
      <xdr:rowOff>93714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84635"/>
          <a:ext cx="889000" cy="13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141135</xdr:rowOff>
    </xdr:from>
    <xdr:to>
      <xdr:col>45</xdr:col>
      <xdr:colOff>177800</xdr:colOff>
      <xdr:row>38</xdr:row>
      <xdr:rowOff>129299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84635"/>
          <a:ext cx="889000" cy="13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129299</xdr:rowOff>
    </xdr:from>
    <xdr:to>
      <xdr:col>41</xdr:col>
      <xdr:colOff>50800</xdr:colOff>
      <xdr:row>38</xdr:row>
      <xdr:rowOff>139700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443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146367</xdr:rowOff>
    </xdr:from>
    <xdr:to>
      <xdr:col>55</xdr:col>
      <xdr:colOff>50800</xdr:colOff>
      <xdr:row>38</xdr:row>
      <xdr:rowOff>76518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90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169244</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42914</xdr:rowOff>
    </xdr:from>
    <xdr:to>
      <xdr:col>50</xdr:col>
      <xdr:colOff>165100</xdr:colOff>
      <xdr:row>38</xdr:row>
      <xdr:rowOff>144514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90335</xdr:rowOff>
    </xdr:from>
    <xdr:to>
      <xdr:col>46</xdr:col>
      <xdr:colOff>38100</xdr:colOff>
      <xdr:row>31</xdr:row>
      <xdr:rowOff>20485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37012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0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78499</xdr:rowOff>
    </xdr:from>
    <xdr:to>
      <xdr:col>41</xdr:col>
      <xdr:colOff>101600</xdr:colOff>
      <xdr:row>39</xdr:row>
      <xdr:rowOff>8649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25176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35577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18039</xdr:rowOff>
    </xdr:from>
    <xdr:to>
      <xdr:col>55</xdr:col>
      <xdr:colOff>0</xdr:colOff>
      <xdr:row>54</xdr:row>
      <xdr:rowOff>63782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276339"/>
          <a:ext cx="8382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125778</xdr:rowOff>
    </xdr:from>
    <xdr:to>
      <xdr:col>50</xdr:col>
      <xdr:colOff>114300</xdr:colOff>
      <xdr:row>54</xdr:row>
      <xdr:rowOff>18039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041178"/>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125778</xdr:rowOff>
    </xdr:from>
    <xdr:to>
      <xdr:col>45</xdr:col>
      <xdr:colOff>177800</xdr:colOff>
      <xdr:row>53</xdr:row>
      <xdr:rowOff>168755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41178"/>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168755</xdr:rowOff>
    </xdr:from>
    <xdr:to>
      <xdr:col>41</xdr:col>
      <xdr:colOff>50800</xdr:colOff>
      <xdr:row>54</xdr:row>
      <xdr:rowOff>66525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55605"/>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12982</xdr:rowOff>
    </xdr:from>
    <xdr:to>
      <xdr:col>55</xdr:col>
      <xdr:colOff>50800</xdr:colOff>
      <xdr:row>54</xdr:row>
      <xdr:rowOff>114582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162859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138689</xdr:rowOff>
    </xdr:from>
    <xdr:to>
      <xdr:col>50</xdr:col>
      <xdr:colOff>165100</xdr:colOff>
      <xdr:row>54</xdr:row>
      <xdr:rowOff>68839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74978</xdr:rowOff>
    </xdr:from>
    <xdr:to>
      <xdr:col>46</xdr:col>
      <xdr:colOff>38100</xdr:colOff>
      <xdr:row>53</xdr:row>
      <xdr:rowOff>5128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21655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7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117955</xdr:rowOff>
    </xdr:from>
    <xdr:to>
      <xdr:col>41</xdr:col>
      <xdr:colOff>101600</xdr:colOff>
      <xdr:row>54</xdr:row>
      <xdr:rowOff>48105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39232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15725</xdr:rowOff>
    </xdr:from>
    <xdr:to>
      <xdr:col>36</xdr:col>
      <xdr:colOff>165100</xdr:colOff>
      <xdr:row>54</xdr:row>
      <xdr:rowOff>117325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108452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32395</xdr:rowOff>
    </xdr:from>
    <xdr:to>
      <xdr:col>55</xdr:col>
      <xdr:colOff>0</xdr:colOff>
      <xdr:row>74</xdr:row>
      <xdr:rowOff>87762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719695"/>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27412</xdr:rowOff>
    </xdr:from>
    <xdr:to>
      <xdr:col>50</xdr:col>
      <xdr:colOff>114300</xdr:colOff>
      <xdr:row>74</xdr:row>
      <xdr:rowOff>32395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14712"/>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27412</xdr:rowOff>
    </xdr:from>
    <xdr:to>
      <xdr:col>45</xdr:col>
      <xdr:colOff>177800</xdr:colOff>
      <xdr:row>74</xdr:row>
      <xdr:rowOff>109571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1471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4506</xdr:rowOff>
    </xdr:from>
    <xdr:to>
      <xdr:col>41</xdr:col>
      <xdr:colOff>50800</xdr:colOff>
      <xdr:row>74</xdr:row>
      <xdr:rowOff>109571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69180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36962</xdr:rowOff>
    </xdr:from>
    <xdr:to>
      <xdr:col>55</xdr:col>
      <xdr:colOff>50800</xdr:colOff>
      <xdr:row>74</xdr:row>
      <xdr:rowOff>138562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59839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153045</xdr:rowOff>
    </xdr:from>
    <xdr:to>
      <xdr:col>50</xdr:col>
      <xdr:colOff>165100</xdr:colOff>
      <xdr:row>74</xdr:row>
      <xdr:rowOff>83195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6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99722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4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148062</xdr:rowOff>
    </xdr:from>
    <xdr:to>
      <xdr:col>46</xdr:col>
      <xdr:colOff>38100</xdr:colOff>
      <xdr:row>74</xdr:row>
      <xdr:rowOff>78212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94739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4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58771</xdr:rowOff>
    </xdr:from>
    <xdr:to>
      <xdr:col>41</xdr:col>
      <xdr:colOff>101600</xdr:colOff>
      <xdr:row>74</xdr:row>
      <xdr:rowOff>160371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151498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125156</xdr:rowOff>
    </xdr:from>
    <xdr:to>
      <xdr:col>36</xdr:col>
      <xdr:colOff>165100</xdr:colOff>
      <xdr:row>74</xdr:row>
      <xdr:rowOff>55306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6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46433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66580</xdr:rowOff>
    </xdr:from>
    <xdr:to>
      <xdr:col>55</xdr:col>
      <xdr:colOff>0</xdr:colOff>
      <xdr:row>96</xdr:row>
      <xdr:rowOff>117297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25780"/>
          <a:ext cx="8382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36895</xdr:rowOff>
    </xdr:from>
    <xdr:to>
      <xdr:col>50</xdr:col>
      <xdr:colOff>114300</xdr:colOff>
      <xdr:row>96</xdr:row>
      <xdr:rowOff>66580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24645"/>
          <a:ext cx="8890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36895</xdr:rowOff>
    </xdr:from>
    <xdr:to>
      <xdr:col>45</xdr:col>
      <xdr:colOff>177800</xdr:colOff>
      <xdr:row>96</xdr:row>
      <xdr:rowOff>44211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24645"/>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44211</xdr:rowOff>
    </xdr:from>
    <xdr:to>
      <xdr:col>41</xdr:col>
      <xdr:colOff>50800</xdr:colOff>
      <xdr:row>96</xdr:row>
      <xdr:rowOff>163083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0341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66497</xdr:rowOff>
    </xdr:from>
    <xdr:to>
      <xdr:col>55</xdr:col>
      <xdr:colOff>50800</xdr:colOff>
      <xdr:row>96</xdr:row>
      <xdr:rowOff>168097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44924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15780</xdr:rowOff>
    </xdr:from>
    <xdr:to>
      <xdr:col>50</xdr:col>
      <xdr:colOff>165100</xdr:colOff>
      <xdr:row>96</xdr:row>
      <xdr:rowOff>117380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108507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157545</xdr:rowOff>
    </xdr:from>
    <xdr:to>
      <xdr:col>46</xdr:col>
      <xdr:colOff>38100</xdr:colOff>
      <xdr:row>95</xdr:row>
      <xdr:rowOff>87695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104222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164861</xdr:rowOff>
    </xdr:from>
    <xdr:to>
      <xdr:col>41</xdr:col>
      <xdr:colOff>101600</xdr:colOff>
      <xdr:row>96</xdr:row>
      <xdr:rowOff>95011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86138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112283</xdr:rowOff>
    </xdr:from>
    <xdr:to>
      <xdr:col>36</xdr:col>
      <xdr:colOff>165100</xdr:colOff>
      <xdr:row>97</xdr:row>
      <xdr:rowOff>42433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33560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6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52015</xdr:rowOff>
    </xdr:from>
    <xdr:to>
      <xdr:col>85</xdr:col>
      <xdr:colOff>127000</xdr:colOff>
      <xdr:row>37</xdr:row>
      <xdr:rowOff>52505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5366965"/>
          <a:ext cx="838200" cy="10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30135</xdr:rowOff>
    </xdr:from>
    <xdr:to>
      <xdr:col>81</xdr:col>
      <xdr:colOff>50800</xdr:colOff>
      <xdr:row>37</xdr:row>
      <xdr:rowOff>52505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37378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30135</xdr:rowOff>
    </xdr:from>
    <xdr:to>
      <xdr:col>76</xdr:col>
      <xdr:colOff>114300</xdr:colOff>
      <xdr:row>37</xdr:row>
      <xdr:rowOff>118146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37378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118146</xdr:rowOff>
    </xdr:from>
    <xdr:to>
      <xdr:col>71</xdr:col>
      <xdr:colOff>177800</xdr:colOff>
      <xdr:row>38</xdr:row>
      <xdr:rowOff>73406</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6179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1215</xdr:rowOff>
    </xdr:from>
    <xdr:to>
      <xdr:col>85</xdr:col>
      <xdr:colOff>177800</xdr:colOff>
      <xdr:row>31</xdr:row>
      <xdr:rowOff>102815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53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125692</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526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1705</xdr:rowOff>
    </xdr:from>
    <xdr:to>
      <xdr:col>81</xdr:col>
      <xdr:colOff>101600</xdr:colOff>
      <xdr:row>37</xdr:row>
      <xdr:rowOff>103305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119832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1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150785</xdr:rowOff>
    </xdr:from>
    <xdr:to>
      <xdr:col>76</xdr:col>
      <xdr:colOff>165100</xdr:colOff>
      <xdr:row>37</xdr:row>
      <xdr:rowOff>80935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3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97462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0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67346</xdr:rowOff>
    </xdr:from>
    <xdr:to>
      <xdr:col>72</xdr:col>
      <xdr:colOff>38100</xdr:colOff>
      <xdr:row>37</xdr:row>
      <xdr:rowOff>168946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4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14023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1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22606</xdr:rowOff>
    </xdr:from>
    <xdr:to>
      <xdr:col>67</xdr:col>
      <xdr:colOff>101600</xdr:colOff>
      <xdr:row>38</xdr:row>
      <xdr:rowOff>124206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115333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978</xdr:rowOff>
    </xdr:from>
    <xdr:to>
      <xdr:col>85</xdr:col>
      <xdr:colOff>127000</xdr:colOff>
      <xdr:row>76</xdr:row>
      <xdr:rowOff>71540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3117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9437</xdr:rowOff>
    </xdr:from>
    <xdr:to>
      <xdr:col>81</xdr:col>
      <xdr:colOff>50800</xdr:colOff>
      <xdr:row>76</xdr:row>
      <xdr:rowOff>71540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3963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9437</xdr:rowOff>
    </xdr:from>
    <xdr:to>
      <xdr:col>76</xdr:col>
      <xdr:colOff>114300</xdr:colOff>
      <xdr:row>76</xdr:row>
      <xdr:rowOff>29363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39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29363</xdr:rowOff>
    </xdr:from>
    <xdr:to>
      <xdr:col>71</xdr:col>
      <xdr:colOff>177800</xdr:colOff>
      <xdr:row>76</xdr:row>
      <xdr:rowOff>48489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59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121628</xdr:rowOff>
    </xdr:from>
    <xdr:to>
      <xdr:col>85</xdr:col>
      <xdr:colOff>177800</xdr:colOff>
      <xdr:row>76</xdr:row>
      <xdr:rowOff>51778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100055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20740</xdr:rowOff>
    </xdr:from>
    <xdr:to>
      <xdr:col>81</xdr:col>
      <xdr:colOff>101600</xdr:colOff>
      <xdr:row>76</xdr:row>
      <xdr:rowOff>122340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113467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130086</xdr:rowOff>
    </xdr:from>
    <xdr:to>
      <xdr:col>76</xdr:col>
      <xdr:colOff>165100</xdr:colOff>
      <xdr:row>76</xdr:row>
      <xdr:rowOff>60235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51364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150013</xdr:rowOff>
    </xdr:from>
    <xdr:to>
      <xdr:col>72</xdr:col>
      <xdr:colOff>38100</xdr:colOff>
      <xdr:row>76</xdr:row>
      <xdr:rowOff>80163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71290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169139</xdr:rowOff>
    </xdr:from>
    <xdr:to>
      <xdr:col>67</xdr:col>
      <xdr:colOff>101600</xdr:colOff>
      <xdr:row>76</xdr:row>
      <xdr:rowOff>99289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90416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139319</xdr:rowOff>
    </xdr:from>
    <xdr:to>
      <xdr:col>85</xdr:col>
      <xdr:colOff>127000</xdr:colOff>
      <xdr:row>95</xdr:row>
      <xdr:rowOff>169038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741269"/>
          <a:ext cx="838200" cy="7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139319</xdr:rowOff>
    </xdr:from>
    <xdr:to>
      <xdr:col>81</xdr:col>
      <xdr:colOff>50800</xdr:colOff>
      <xdr:row>96</xdr:row>
      <xdr:rowOff>51384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741269"/>
          <a:ext cx="889000" cy="7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51384</xdr:rowOff>
    </xdr:from>
    <xdr:to>
      <xdr:col>76</xdr:col>
      <xdr:colOff>114300</xdr:colOff>
      <xdr:row>97</xdr:row>
      <xdr:rowOff>44678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510584"/>
          <a:ext cx="889000" cy="1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21971</xdr:rowOff>
    </xdr:from>
    <xdr:to>
      <xdr:col>71</xdr:col>
      <xdr:colOff>177800</xdr:colOff>
      <xdr:row>97</xdr:row>
      <xdr:rowOff>44678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65262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118238</xdr:rowOff>
    </xdr:from>
    <xdr:to>
      <xdr:col>85</xdr:col>
      <xdr:colOff>177800</xdr:colOff>
      <xdr:row>96</xdr:row>
      <xdr:rowOff>48388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96665</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38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88519</xdr:rowOff>
    </xdr:from>
    <xdr:to>
      <xdr:col>81</xdr:col>
      <xdr:colOff>101600</xdr:colOff>
      <xdr:row>92</xdr:row>
      <xdr:rowOff>18669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6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35196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4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584</xdr:rowOff>
    </xdr:from>
    <xdr:to>
      <xdr:col>76</xdr:col>
      <xdr:colOff>165100</xdr:colOff>
      <xdr:row>96</xdr:row>
      <xdr:rowOff>102184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118711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2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165328</xdr:rowOff>
    </xdr:from>
    <xdr:to>
      <xdr:col>72</xdr:col>
      <xdr:colOff>38100</xdr:colOff>
      <xdr:row>97</xdr:row>
      <xdr:rowOff>95478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86605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71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84510</xdr:rowOff>
    </xdr:from>
    <xdr:to>
      <xdr:col>116</xdr:col>
      <xdr:colOff>63500</xdr:colOff>
      <xdr:row>37</xdr:row>
      <xdr:rowOff>100511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913810"/>
          <a:ext cx="838200" cy="5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67528</xdr:rowOff>
    </xdr:from>
    <xdr:to>
      <xdr:col>111</xdr:col>
      <xdr:colOff>177800</xdr:colOff>
      <xdr:row>37</xdr:row>
      <xdr:rowOff>100511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411178"/>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67528</xdr:rowOff>
    </xdr:from>
    <xdr:to>
      <xdr:col>107</xdr:col>
      <xdr:colOff>50800</xdr:colOff>
      <xdr:row>37</xdr:row>
      <xdr:rowOff>72753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641117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66875</xdr:rowOff>
    </xdr:from>
    <xdr:to>
      <xdr:col>102</xdr:col>
      <xdr:colOff>114300</xdr:colOff>
      <xdr:row>37</xdr:row>
      <xdr:rowOff>72753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41052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33710</xdr:rowOff>
    </xdr:from>
    <xdr:to>
      <xdr:col>116</xdr:col>
      <xdr:colOff>114300</xdr:colOff>
      <xdr:row>34</xdr:row>
      <xdr:rowOff>135310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56587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7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49711</xdr:rowOff>
    </xdr:from>
    <xdr:to>
      <xdr:col>112</xdr:col>
      <xdr:colOff>38100</xdr:colOff>
      <xdr:row>37</xdr:row>
      <xdr:rowOff>151311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142439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16728</xdr:rowOff>
    </xdr:from>
    <xdr:to>
      <xdr:col>107</xdr:col>
      <xdr:colOff>101600</xdr:colOff>
      <xdr:row>37</xdr:row>
      <xdr:rowOff>118328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109455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45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21953</xdr:rowOff>
    </xdr:from>
    <xdr:to>
      <xdr:col>102</xdr:col>
      <xdr:colOff>165100</xdr:colOff>
      <xdr:row>37</xdr:row>
      <xdr:rowOff>123553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114680</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16075</xdr:rowOff>
    </xdr:from>
    <xdr:to>
      <xdr:col>98</xdr:col>
      <xdr:colOff>38100</xdr:colOff>
      <xdr:row>37</xdr:row>
      <xdr:rowOff>117675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87199</xdr:rowOff>
    </xdr:from>
    <xdr:to>
      <xdr:col>116</xdr:col>
      <xdr:colOff>63500</xdr:colOff>
      <xdr:row>59</xdr:row>
      <xdr:rowOff>87296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20274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87176</xdr:rowOff>
    </xdr:from>
    <xdr:to>
      <xdr:col>111</xdr:col>
      <xdr:colOff>177800</xdr:colOff>
      <xdr:row>59</xdr:row>
      <xdr:rowOff>87199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20272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86219</xdr:rowOff>
    </xdr:from>
    <xdr:to>
      <xdr:col>107</xdr:col>
      <xdr:colOff>50800</xdr:colOff>
      <xdr:row>59</xdr:row>
      <xdr:rowOff>87176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201769"/>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86219</xdr:rowOff>
    </xdr:from>
    <xdr:to>
      <xdr:col>102</xdr:col>
      <xdr:colOff>114300</xdr:colOff>
      <xdr:row>59</xdr:row>
      <xdr:rowOff>86578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20176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36496</xdr:rowOff>
    </xdr:from>
    <xdr:to>
      <xdr:col>116</xdr:col>
      <xdr:colOff>114300</xdr:colOff>
      <xdr:row>59</xdr:row>
      <xdr:rowOff>138096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1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122873</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1006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36399</xdr:rowOff>
    </xdr:from>
    <xdr:to>
      <xdr:col>112</xdr:col>
      <xdr:colOff>38100</xdr:colOff>
      <xdr:row>59</xdr:row>
      <xdr:rowOff>137999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129126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2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36376</xdr:rowOff>
    </xdr:from>
    <xdr:to>
      <xdr:col>107</xdr:col>
      <xdr:colOff>101600</xdr:colOff>
      <xdr:row>59</xdr:row>
      <xdr:rowOff>137976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1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129103</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24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35419</xdr:rowOff>
    </xdr:from>
    <xdr:to>
      <xdr:col>102</xdr:col>
      <xdr:colOff>165100</xdr:colOff>
      <xdr:row>59</xdr:row>
      <xdr:rowOff>137019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1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128146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24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35778</xdr:rowOff>
    </xdr:from>
    <xdr:to>
      <xdr:col>98</xdr:col>
      <xdr:colOff>38100</xdr:colOff>
      <xdr:row>59</xdr:row>
      <xdr:rowOff>137378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1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128505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2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56794</xdr:rowOff>
    </xdr:from>
    <xdr:to>
      <xdr:col>116</xdr:col>
      <xdr:colOff>63500</xdr:colOff>
      <xdr:row>75</xdr:row>
      <xdr:rowOff>85255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915544"/>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85255</xdr:rowOff>
    </xdr:from>
    <xdr:to>
      <xdr:col>111</xdr:col>
      <xdr:colOff>177800</xdr:colOff>
      <xdr:row>75</xdr:row>
      <xdr:rowOff>128994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2944005"/>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128994</xdr:rowOff>
    </xdr:from>
    <xdr:to>
      <xdr:col>107</xdr:col>
      <xdr:colOff>50800</xdr:colOff>
      <xdr:row>76</xdr:row>
      <xdr:rowOff>14579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987744"/>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14579</xdr:rowOff>
    </xdr:from>
    <xdr:to>
      <xdr:col>102</xdr:col>
      <xdr:colOff>114300</xdr:colOff>
      <xdr:row>76</xdr:row>
      <xdr:rowOff>33668</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04477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5994</xdr:rowOff>
    </xdr:from>
    <xdr:to>
      <xdr:col>116</xdr:col>
      <xdr:colOff>114300</xdr:colOff>
      <xdr:row>75</xdr:row>
      <xdr:rowOff>107594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155871</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8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34455</xdr:rowOff>
    </xdr:from>
    <xdr:to>
      <xdr:col>112</xdr:col>
      <xdr:colOff>38100</xdr:colOff>
      <xdr:row>75</xdr:row>
      <xdr:rowOff>136055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127182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78194</xdr:rowOff>
    </xdr:from>
    <xdr:to>
      <xdr:col>107</xdr:col>
      <xdr:colOff>101600</xdr:colOff>
      <xdr:row>76</xdr:row>
      <xdr:rowOff>8344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9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170921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135230</xdr:rowOff>
    </xdr:from>
    <xdr:to>
      <xdr:col>102</xdr:col>
      <xdr:colOff>165100</xdr:colOff>
      <xdr:row>76</xdr:row>
      <xdr:rowOff>65379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56506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154318</xdr:rowOff>
    </xdr:from>
    <xdr:to>
      <xdr:col>98</xdr:col>
      <xdr:colOff>38100</xdr:colOff>
      <xdr:row>76</xdr:row>
      <xdr:rowOff>84468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75595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物件費は、類似団体平均値に近い数値で推移している。４年度は物価高騰の影響などにより決算額は増加したが、類似団体平均値を下回る数値となった。</a:t>
          </a:r>
        </a:p>
        <a:p>
          <a:r>
            <a:rPr kumimoji="1" lang="ja-JP" altLang="en-US" sz="1200">
              <a:latin typeface="ＭＳ Ｐゴシック" panose="020B0600070205080204" pitchFamily="50" charset="-128"/>
              <a:ea typeface="ＭＳ Ｐゴシック" panose="020B0600070205080204" pitchFamily="50" charset="-128"/>
            </a:rPr>
            <a:t>扶助費は、類似団体と比べ、生活保護費が少ないことなどにより、平均値を下回っている。自立支援給付費、障害児施設給付費の増に加え、幼児教育・保育の無償化によるこども園・保育所等給付費の増などにより決算額は増加となった。</a:t>
          </a:r>
        </a:p>
        <a:p>
          <a:r>
            <a:rPr kumimoji="1" lang="ja-JP" altLang="en-US" sz="1200">
              <a:latin typeface="ＭＳ Ｐゴシック" panose="020B0600070205080204" pitchFamily="50" charset="-128"/>
              <a:ea typeface="ＭＳ Ｐゴシック" panose="020B0600070205080204" pitchFamily="50" charset="-128"/>
            </a:rPr>
            <a:t>普通建設事業費は、合併に伴う建設計画に基づく事業などを実施してきたことから類似団体より高い数値で推移し、</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年度以降は類似団体より低い数値となっている（２年度のみ清掃工場の基幹改修や小中学校のネットワーク整備などにより類似団体より高い数値となった）。</a:t>
          </a:r>
        </a:p>
        <a:p>
          <a:r>
            <a:rPr kumimoji="1" lang="ja-JP" altLang="en-US" sz="1200">
              <a:latin typeface="ＭＳ Ｐゴシック" panose="020B0600070205080204" pitchFamily="50" charset="-128"/>
              <a:ea typeface="ＭＳ Ｐゴシック" panose="020B0600070205080204" pitchFamily="50" charset="-128"/>
            </a:rPr>
            <a:t>災害復旧事業費は、類似団体と比べ、道路橋りょう災害復旧事業や山間地振興施設災害復旧事業の実施などから高い数値となっており、加えて４年度は台風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号により甚大な被害を受けたことから大幅に増加した。</a:t>
          </a:r>
        </a:p>
        <a:p>
          <a:r>
            <a:rPr kumimoji="1" lang="ja-JP" altLang="en-US" sz="1200">
              <a:latin typeface="ＭＳ Ｐゴシック" panose="020B0600070205080204" pitchFamily="50" charset="-128"/>
              <a:ea typeface="ＭＳ Ｐゴシック" panose="020B0600070205080204" pitchFamily="50" charset="-128"/>
            </a:rPr>
            <a:t>積立金は、類似団体と比べ、３年度に公共建築物整備基金の新設などから高い数値となっていたが、４年度は類似団体を下回っている。</a:t>
          </a:r>
        </a:p>
        <a:p>
          <a:r>
            <a:rPr kumimoji="1" lang="ja-JP" altLang="en-US" sz="1200">
              <a:latin typeface="ＭＳ Ｐゴシック" panose="020B0600070205080204" pitchFamily="50" charset="-128"/>
              <a:ea typeface="ＭＳ Ｐゴシック" panose="020B0600070205080204" pitchFamily="50" charset="-128"/>
            </a:rPr>
            <a:t>貸付金は、類似団体中、低い数値となっている。　これは、中小企業などに対する事業資金貸付について、本市は利子補給事業（補助費等）で対応していることなどが影響している。</a:t>
          </a:r>
        </a:p>
        <a:p>
          <a:r>
            <a:rPr kumimoji="1" lang="ja-JP" altLang="en-US" sz="1200">
              <a:latin typeface="ＭＳ Ｐゴシック" panose="020B0600070205080204" pitchFamily="50" charset="-128"/>
              <a:ea typeface="ＭＳ Ｐゴシック" panose="020B0600070205080204" pitchFamily="50" charset="-128"/>
            </a:rPr>
            <a:t>投資及び出資金は、４年度は第３セクター所有の大規模展示場の改修に対して出損金を支出していることから高い数値となった。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169092</xdr:rowOff>
    </xdr:from>
    <xdr:to>
      <xdr:col>24</xdr:col>
      <xdr:colOff>63500</xdr:colOff>
      <xdr:row>33</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84042"/>
          <a:ext cx="8382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56424</xdr:rowOff>
    </xdr:from>
    <xdr:to>
      <xdr:col>19</xdr:col>
      <xdr:colOff>177800</xdr:colOff>
      <xdr:row>33</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14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72753</xdr:rowOff>
    </xdr:from>
    <xdr:to>
      <xdr:col>15</xdr:col>
      <xdr:colOff>50800</xdr:colOff>
      <xdr:row>33</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306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33</xdr:row>
      <xdr:rowOff>72753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4732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118292</xdr:rowOff>
    </xdr:from>
    <xdr:to>
      <xdr:col>24</xdr:col>
      <xdr:colOff>114300</xdr:colOff>
      <xdr:row>32</xdr:row>
      <xdr:rowOff>48442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141169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8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69306</xdr:rowOff>
    </xdr:from>
    <xdr:to>
      <xdr:col>15</xdr:col>
      <xdr:colOff>101600</xdr:colOff>
      <xdr:row>33</xdr:row>
      <xdr:rowOff>170906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21953</xdr:rowOff>
    </xdr:from>
    <xdr:to>
      <xdr:col>10</xdr:col>
      <xdr:colOff>165100</xdr:colOff>
      <xdr:row>33</xdr:row>
      <xdr:rowOff>123553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140080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110127</xdr:rowOff>
    </xdr:from>
    <xdr:to>
      <xdr:col>6</xdr:col>
      <xdr:colOff>38100</xdr:colOff>
      <xdr:row>33</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56804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29121</xdr:rowOff>
    </xdr:from>
    <xdr:to>
      <xdr:col>24</xdr:col>
      <xdr:colOff>63500</xdr:colOff>
      <xdr:row>59</xdr:row>
      <xdr:rowOff>4090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3221"/>
          <a:ext cx="8382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120904</xdr:rowOff>
    </xdr:from>
    <xdr:to>
      <xdr:col>19</xdr:col>
      <xdr:colOff>177800</xdr:colOff>
      <xdr:row>58</xdr:row>
      <xdr:rowOff>29121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64854"/>
          <a:ext cx="889000" cy="1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120904</xdr:rowOff>
    </xdr:from>
    <xdr:to>
      <xdr:col>15</xdr:col>
      <xdr:colOff>50800</xdr:colOff>
      <xdr:row>59</xdr:row>
      <xdr:rowOff>4902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64854"/>
          <a:ext cx="889000" cy="1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4902</xdr:rowOff>
    </xdr:from>
    <xdr:to>
      <xdr:col>10</xdr:col>
      <xdr:colOff>114300</xdr:colOff>
      <xdr:row>59</xdr:row>
      <xdr:rowOff>40475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20452"/>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124740</xdr:rowOff>
    </xdr:from>
    <xdr:to>
      <xdr:col>24</xdr:col>
      <xdr:colOff>114300</xdr:colOff>
      <xdr:row>59</xdr:row>
      <xdr:rowOff>54890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39667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149771</xdr:rowOff>
    </xdr:from>
    <xdr:to>
      <xdr:col>20</xdr:col>
      <xdr:colOff>38100</xdr:colOff>
      <xdr:row>58</xdr:row>
      <xdr:rowOff>79921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96448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70104</xdr:rowOff>
    </xdr:from>
    <xdr:to>
      <xdr:col>15</xdr:col>
      <xdr:colOff>101600</xdr:colOff>
      <xdr:row>52</xdr:row>
      <xdr:rowOff>254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162831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125552</xdr:rowOff>
    </xdr:from>
    <xdr:to>
      <xdr:col>10</xdr:col>
      <xdr:colOff>165100</xdr:colOff>
      <xdr:row>59</xdr:row>
      <xdr:rowOff>55702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46829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161125</xdr:rowOff>
    </xdr:from>
    <xdr:to>
      <xdr:col>6</xdr:col>
      <xdr:colOff>38100</xdr:colOff>
      <xdr:row>59</xdr:row>
      <xdr:rowOff>91275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82402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95306</xdr:rowOff>
    </xdr:from>
    <xdr:to>
      <xdr:col>24</xdr:col>
      <xdr:colOff>63500</xdr:colOff>
      <xdr:row>77</xdr:row>
      <xdr:rowOff>145726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96956"/>
          <a:ext cx="8382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95306</xdr:rowOff>
    </xdr:from>
    <xdr:to>
      <xdr:col>19</xdr:col>
      <xdr:colOff>177800</xdr:colOff>
      <xdr:row>78</xdr:row>
      <xdr:rowOff>153333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6956"/>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153333</xdr:rowOff>
    </xdr:from>
    <xdr:to>
      <xdr:col>15</xdr:col>
      <xdr:colOff>50800</xdr:colOff>
      <xdr:row>79</xdr:row>
      <xdr:rowOff>38824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26433"/>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38824</xdr:rowOff>
    </xdr:from>
    <xdr:to>
      <xdr:col>10</xdr:col>
      <xdr:colOff>114300</xdr:colOff>
      <xdr:row>79</xdr:row>
      <xdr:rowOff>74723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83374"/>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94926</xdr:rowOff>
    </xdr:from>
    <xdr:to>
      <xdr:col>24</xdr:col>
      <xdr:colOff>114300</xdr:colOff>
      <xdr:row>78</xdr:row>
      <xdr:rowOff>25076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44506</xdr:rowOff>
    </xdr:from>
    <xdr:to>
      <xdr:col>20</xdr:col>
      <xdr:colOff>38100</xdr:colOff>
      <xdr:row>77</xdr:row>
      <xdr:rowOff>146106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137233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102533</xdr:rowOff>
    </xdr:from>
    <xdr:to>
      <xdr:col>15</xdr:col>
      <xdr:colOff>101600</xdr:colOff>
      <xdr:row>79</xdr:row>
      <xdr:rowOff>32683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23810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159474</xdr:rowOff>
    </xdr:from>
    <xdr:to>
      <xdr:col>10</xdr:col>
      <xdr:colOff>165100</xdr:colOff>
      <xdr:row>79</xdr:row>
      <xdr:rowOff>89624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80751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23923</xdr:rowOff>
    </xdr:from>
    <xdr:to>
      <xdr:col>6</xdr:col>
      <xdr:colOff>38100</xdr:colOff>
      <xdr:row>79</xdr:row>
      <xdr:rowOff>125523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116650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17427</xdr:rowOff>
    </xdr:from>
    <xdr:to>
      <xdr:col>24</xdr:col>
      <xdr:colOff>63500</xdr:colOff>
      <xdr:row>94</xdr:row>
      <xdr:rowOff>140215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33727"/>
          <a:ext cx="838200" cy="1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140215</xdr:rowOff>
    </xdr:from>
    <xdr:to>
      <xdr:col>19</xdr:col>
      <xdr:colOff>177800</xdr:colOff>
      <xdr:row>96</xdr:row>
      <xdr:rowOff>124813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56515"/>
          <a:ext cx="889000" cy="3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124813</xdr:rowOff>
    </xdr:from>
    <xdr:to>
      <xdr:col>15</xdr:col>
      <xdr:colOff>50800</xdr:colOff>
      <xdr:row>97</xdr:row>
      <xdr:rowOff>129899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84013"/>
          <a:ext cx="889000" cy="1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129899</xdr:rowOff>
    </xdr:from>
    <xdr:to>
      <xdr:col>10</xdr:col>
      <xdr:colOff>114300</xdr:colOff>
      <xdr:row>98</xdr:row>
      <xdr:rowOff>23457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0549"/>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138077</xdr:rowOff>
    </xdr:from>
    <xdr:to>
      <xdr:col>24</xdr:col>
      <xdr:colOff>114300</xdr:colOff>
      <xdr:row>94</xdr:row>
      <xdr:rowOff>68227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160954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89415</xdr:rowOff>
    </xdr:from>
    <xdr:to>
      <xdr:col>20</xdr:col>
      <xdr:colOff>38100</xdr:colOff>
      <xdr:row>95</xdr:row>
      <xdr:rowOff>19565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36092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74013</xdr:rowOff>
    </xdr:from>
    <xdr:to>
      <xdr:col>15</xdr:col>
      <xdr:colOff>101600</xdr:colOff>
      <xdr:row>97</xdr:row>
      <xdr:rowOff>4163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79099</xdr:rowOff>
    </xdr:from>
    <xdr:to>
      <xdr:col>10</xdr:col>
      <xdr:colOff>165100</xdr:colOff>
      <xdr:row>98</xdr:row>
      <xdr:rowOff>9249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25776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144107</xdr:rowOff>
    </xdr:from>
    <xdr:to>
      <xdr:col>6</xdr:col>
      <xdr:colOff>38100</xdr:colOff>
      <xdr:row>98</xdr:row>
      <xdr:rowOff>74257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90784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74930</xdr:rowOff>
    </xdr:from>
    <xdr:to>
      <xdr:col>55</xdr:col>
      <xdr:colOff>0</xdr:colOff>
      <xdr:row>32</xdr:row>
      <xdr:rowOff>137160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56133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66040</xdr:rowOff>
    </xdr:from>
    <xdr:to>
      <xdr:col>50</xdr:col>
      <xdr:colOff>114300</xdr:colOff>
      <xdr:row>32</xdr:row>
      <xdr:rowOff>74930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38099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66040</xdr:rowOff>
    </xdr:from>
    <xdr:to>
      <xdr:col>45</xdr:col>
      <xdr:colOff>177800</xdr:colOff>
      <xdr:row>33</xdr:row>
      <xdr:rowOff>80010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38099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80010</xdr:rowOff>
    </xdr:from>
    <xdr:to>
      <xdr:col>41</xdr:col>
      <xdr:colOff>50800</xdr:colOff>
      <xdr:row>33</xdr:row>
      <xdr:rowOff>119380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7378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86360</xdr:rowOff>
    </xdr:from>
    <xdr:to>
      <xdr:col>55</xdr:col>
      <xdr:colOff>50800</xdr:colOff>
      <xdr:row>33</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109237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42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24130</xdr:rowOff>
    </xdr:from>
    <xdr:to>
      <xdr:col>50</xdr:col>
      <xdr:colOff>165100</xdr:colOff>
      <xdr:row>32</xdr:row>
      <xdr:rowOff>125730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142257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28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15240</xdr:rowOff>
    </xdr:from>
    <xdr:to>
      <xdr:col>46</xdr:col>
      <xdr:colOff>38100</xdr:colOff>
      <xdr:row>31</xdr:row>
      <xdr:rowOff>116840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133367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29210</xdr:rowOff>
    </xdr:from>
    <xdr:to>
      <xdr:col>41</xdr:col>
      <xdr:colOff>101600</xdr:colOff>
      <xdr:row>33</xdr:row>
      <xdr:rowOff>130810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147337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46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68580</xdr:rowOff>
    </xdr:from>
    <xdr:to>
      <xdr:col>36</xdr:col>
      <xdr:colOff>165100</xdr:colOff>
      <xdr:row>33</xdr:row>
      <xdr:rowOff>170180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15257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5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xdr:rowOff>
    </xdr:from>
    <xdr:to>
      <xdr:col>55</xdr:col>
      <xdr:colOff>0</xdr:colOff>
      <xdr:row>55</xdr:row>
      <xdr:rowOff>20066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44587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89662</xdr:rowOff>
    </xdr:from>
    <xdr:to>
      <xdr:col>50</xdr:col>
      <xdr:colOff>114300</xdr:colOff>
      <xdr:row>55</xdr:row>
      <xdr:rowOff>16129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34796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89662</xdr:rowOff>
    </xdr:from>
    <xdr:to>
      <xdr:col>45</xdr:col>
      <xdr:colOff>177800</xdr:colOff>
      <xdr:row>55</xdr:row>
      <xdr:rowOff>27940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3479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111760</xdr:rowOff>
    </xdr:from>
    <xdr:to>
      <xdr:col>41</xdr:col>
      <xdr:colOff>50800</xdr:colOff>
      <xdr:row>55</xdr:row>
      <xdr:rowOff>27940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370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140716</xdr:rowOff>
    </xdr:from>
    <xdr:to>
      <xdr:col>55</xdr:col>
      <xdr:colOff>50800</xdr:colOff>
      <xdr:row>55</xdr:row>
      <xdr:rowOff>70866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163593</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136779</xdr:rowOff>
    </xdr:from>
    <xdr:to>
      <xdr:col>50</xdr:col>
      <xdr:colOff>165100</xdr:colOff>
      <xdr:row>55</xdr:row>
      <xdr:rowOff>66929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3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83456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1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38862</xdr:rowOff>
    </xdr:from>
    <xdr:to>
      <xdr:col>46</xdr:col>
      <xdr:colOff>38100</xdr:colOff>
      <xdr:row>54</xdr:row>
      <xdr:rowOff>140462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156989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07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148590</xdr:rowOff>
    </xdr:from>
    <xdr:to>
      <xdr:col>41</xdr:col>
      <xdr:colOff>101600</xdr:colOff>
      <xdr:row>55</xdr:row>
      <xdr:rowOff>78740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95267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60960</xdr:rowOff>
    </xdr:from>
    <xdr:to>
      <xdr:col>36</xdr:col>
      <xdr:colOff>165100</xdr:colOff>
      <xdr:row>54</xdr:row>
      <xdr:rowOff>162560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7637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118658</xdr:rowOff>
    </xdr:from>
    <xdr:to>
      <xdr:col>55</xdr:col>
      <xdr:colOff>0</xdr:colOff>
      <xdr:row>79</xdr:row>
      <xdr:rowOff>7525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91758"/>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113564</xdr:rowOff>
    </xdr:from>
    <xdr:to>
      <xdr:col>50</xdr:col>
      <xdr:colOff>114300</xdr:colOff>
      <xdr:row>79</xdr:row>
      <xdr:rowOff>7525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86664"/>
          <a:ext cx="889000" cy="6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113564</xdr:rowOff>
    </xdr:from>
    <xdr:to>
      <xdr:col>45</xdr:col>
      <xdr:colOff>177800</xdr:colOff>
      <xdr:row>79</xdr:row>
      <xdr:rowOff>30180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86664"/>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30180</xdr:rowOff>
    </xdr:from>
    <xdr:to>
      <xdr:col>41</xdr:col>
      <xdr:colOff>50800</xdr:colOff>
      <xdr:row>79</xdr:row>
      <xdr:rowOff>39453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74730"/>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67858</xdr:rowOff>
    </xdr:from>
    <xdr:to>
      <xdr:col>55</xdr:col>
      <xdr:colOff>50800</xdr:colOff>
      <xdr:row>78</xdr:row>
      <xdr:rowOff>169458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154235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128175</xdr:rowOff>
    </xdr:from>
    <xdr:to>
      <xdr:col>50</xdr:col>
      <xdr:colOff>165100</xdr:colOff>
      <xdr:row>79</xdr:row>
      <xdr:rowOff>58325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49452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62764</xdr:rowOff>
    </xdr:from>
    <xdr:to>
      <xdr:col>46</xdr:col>
      <xdr:colOff>38100</xdr:colOff>
      <xdr:row>78</xdr:row>
      <xdr:rowOff>164364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155491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150830</xdr:rowOff>
    </xdr:from>
    <xdr:to>
      <xdr:col>41</xdr:col>
      <xdr:colOff>101600</xdr:colOff>
      <xdr:row>79</xdr:row>
      <xdr:rowOff>80980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72107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160103</xdr:rowOff>
    </xdr:from>
    <xdr:to>
      <xdr:col>36</xdr:col>
      <xdr:colOff>165100</xdr:colOff>
      <xdr:row>79</xdr:row>
      <xdr:rowOff>90253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81380</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59987</xdr:rowOff>
    </xdr:from>
    <xdr:to>
      <xdr:col>55</xdr:col>
      <xdr:colOff>0</xdr:colOff>
      <xdr:row>95</xdr:row>
      <xdr:rowOff>161372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47737"/>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59987</xdr:rowOff>
    </xdr:from>
    <xdr:to>
      <xdr:col>50</xdr:col>
      <xdr:colOff>114300</xdr:colOff>
      <xdr:row>95</xdr:row>
      <xdr:rowOff>68126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47737"/>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68126</xdr:rowOff>
    </xdr:from>
    <xdr:to>
      <xdr:col>45</xdr:col>
      <xdr:colOff>177800</xdr:colOff>
      <xdr:row>95</xdr:row>
      <xdr:rowOff>102301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55876"/>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67463</xdr:rowOff>
    </xdr:from>
    <xdr:to>
      <xdr:col>41</xdr:col>
      <xdr:colOff>50800</xdr:colOff>
      <xdr:row>95</xdr:row>
      <xdr:rowOff>102301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35521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110572</xdr:rowOff>
    </xdr:from>
    <xdr:to>
      <xdr:col>55</xdr:col>
      <xdr:colOff>50800</xdr:colOff>
      <xdr:row>96</xdr:row>
      <xdr:rowOff>40722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88999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9187</xdr:rowOff>
    </xdr:from>
    <xdr:to>
      <xdr:col>50</xdr:col>
      <xdr:colOff>165100</xdr:colOff>
      <xdr:row>95</xdr:row>
      <xdr:rowOff>110787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101914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3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17326</xdr:rowOff>
    </xdr:from>
    <xdr:to>
      <xdr:col>46</xdr:col>
      <xdr:colOff>38100</xdr:colOff>
      <xdr:row>95</xdr:row>
      <xdr:rowOff>118926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135453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08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51501</xdr:rowOff>
    </xdr:from>
    <xdr:to>
      <xdr:col>41</xdr:col>
      <xdr:colOff>101600</xdr:colOff>
      <xdr:row>95</xdr:row>
      <xdr:rowOff>153101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169628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1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16663</xdr:rowOff>
    </xdr:from>
    <xdr:to>
      <xdr:col>36</xdr:col>
      <xdr:colOff>165100</xdr:colOff>
      <xdr:row>95</xdr:row>
      <xdr:rowOff>118263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134790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147930</xdr:rowOff>
    </xdr:from>
    <xdr:to>
      <xdr:col>85</xdr:col>
      <xdr:colOff>126364</xdr:colOff>
      <xdr:row>39</xdr:row>
      <xdr:rowOff>29363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2880"/>
          <a:ext cx="1269" cy="125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33190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1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29363</xdr:rowOff>
    </xdr:from>
    <xdr:to>
      <xdr:col>86</xdr:col>
      <xdr:colOff>25400</xdr:colOff>
      <xdr:row>39</xdr:row>
      <xdr:rowOff>29363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94607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147930</xdr:rowOff>
    </xdr:from>
    <xdr:to>
      <xdr:col>86</xdr:col>
      <xdr:colOff>25400</xdr:colOff>
      <xdr:row>31</xdr:row>
      <xdr:rowOff>147930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14580</xdr:rowOff>
    </xdr:from>
    <xdr:to>
      <xdr:col>85</xdr:col>
      <xdr:colOff>127000</xdr:colOff>
      <xdr:row>31</xdr:row>
      <xdr:rowOff>147930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32953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84243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105816</xdr:rowOff>
    </xdr:from>
    <xdr:to>
      <xdr:col>85</xdr:col>
      <xdr:colOff>177800</xdr:colOff>
      <xdr:row>36</xdr:row>
      <xdr:rowOff>35966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47498</xdr:rowOff>
    </xdr:from>
    <xdr:to>
      <xdr:col>81</xdr:col>
      <xdr:colOff>50800</xdr:colOff>
      <xdr:row>31</xdr:row>
      <xdr:rowOff>14580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190998"/>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70155</xdr:rowOff>
    </xdr:from>
    <xdr:to>
      <xdr:col>81</xdr:col>
      <xdr:colOff>101600</xdr:colOff>
      <xdr:row>36</xdr:row>
      <xdr:rowOff>305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47498</xdr:rowOff>
    </xdr:from>
    <xdr:to>
      <xdr:col>76</xdr:col>
      <xdr:colOff>114300</xdr:colOff>
      <xdr:row>32</xdr:row>
      <xdr:rowOff>39269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190998"/>
          <a:ext cx="889000" cy="3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97892</xdr:rowOff>
    </xdr:from>
    <xdr:to>
      <xdr:col>76</xdr:col>
      <xdr:colOff>165100</xdr:colOff>
      <xdr:row>36</xdr:row>
      <xdr:rowOff>28042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9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19169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96875</xdr:rowOff>
    </xdr:from>
    <xdr:to>
      <xdr:col>71</xdr:col>
      <xdr:colOff>177800</xdr:colOff>
      <xdr:row>32</xdr:row>
      <xdr:rowOff>39269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411825"/>
          <a:ext cx="8890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9195</xdr:rowOff>
    </xdr:from>
    <xdr:to>
      <xdr:col>72</xdr:col>
      <xdr:colOff>38100</xdr:colOff>
      <xdr:row>35</xdr:row>
      <xdr:rowOff>110795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101922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116332</xdr:rowOff>
    </xdr:from>
    <xdr:to>
      <xdr:col>67</xdr:col>
      <xdr:colOff>101600</xdr:colOff>
      <xdr:row>36</xdr:row>
      <xdr:rowOff>46482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37609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97130</xdr:rowOff>
    </xdr:from>
    <xdr:to>
      <xdr:col>85</xdr:col>
      <xdr:colOff>177800</xdr:colOff>
      <xdr:row>32</xdr:row>
      <xdr:rowOff>27280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4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50157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3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135230</xdr:rowOff>
    </xdr:from>
    <xdr:to>
      <xdr:col>81</xdr:col>
      <xdr:colOff>101600</xdr:colOff>
      <xdr:row>31</xdr:row>
      <xdr:rowOff>65380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2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81907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0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168148</xdr:rowOff>
    </xdr:from>
    <xdr:to>
      <xdr:col>76</xdr:col>
      <xdr:colOff>165100</xdr:colOff>
      <xdr:row>30</xdr:row>
      <xdr:rowOff>98298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1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114825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491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159919</xdr:rowOff>
    </xdr:from>
    <xdr:to>
      <xdr:col>72</xdr:col>
      <xdr:colOff>38100</xdr:colOff>
      <xdr:row>32</xdr:row>
      <xdr:rowOff>90069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4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106596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2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46075</xdr:rowOff>
    </xdr:from>
    <xdr:to>
      <xdr:col>67</xdr:col>
      <xdr:colOff>101600</xdr:colOff>
      <xdr:row>31</xdr:row>
      <xdr:rowOff>147675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164202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102209</xdr:rowOff>
    </xdr:from>
    <xdr:to>
      <xdr:col>85</xdr:col>
      <xdr:colOff>127000</xdr:colOff>
      <xdr:row>57</xdr:row>
      <xdr:rowOff>36258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0340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xdr:rowOff>
    </xdr:from>
    <xdr:to>
      <xdr:col>81</xdr:col>
      <xdr:colOff>50800</xdr:colOff>
      <xdr:row>57</xdr:row>
      <xdr:rowOff>36258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01264"/>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xdr:rowOff>
    </xdr:from>
    <xdr:to>
      <xdr:col>76</xdr:col>
      <xdr:colOff>114300</xdr:colOff>
      <xdr:row>56</xdr:row>
      <xdr:rowOff>143776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01264"/>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143776</xdr:rowOff>
    </xdr:from>
    <xdr:to>
      <xdr:col>71</xdr:col>
      <xdr:colOff>177800</xdr:colOff>
      <xdr:row>58</xdr:row>
      <xdr:rowOff>73444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44976"/>
          <a:ext cx="889000" cy="2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51409</xdr:rowOff>
    </xdr:from>
    <xdr:to>
      <xdr:col>85</xdr:col>
      <xdr:colOff>177800</xdr:colOff>
      <xdr:row>56</xdr:row>
      <xdr:rowOff>153009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29836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156908</xdr:rowOff>
    </xdr:from>
    <xdr:to>
      <xdr:col>81</xdr:col>
      <xdr:colOff>101600</xdr:colOff>
      <xdr:row>57</xdr:row>
      <xdr:rowOff>87058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78185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120714</xdr:rowOff>
    </xdr:from>
    <xdr:to>
      <xdr:col>76</xdr:col>
      <xdr:colOff>165100</xdr:colOff>
      <xdr:row>56</xdr:row>
      <xdr:rowOff>50864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41991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92976</xdr:rowOff>
    </xdr:from>
    <xdr:to>
      <xdr:col>72</xdr:col>
      <xdr:colOff>38100</xdr:colOff>
      <xdr:row>57</xdr:row>
      <xdr:rowOff>23126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22644</xdr:rowOff>
    </xdr:from>
    <xdr:to>
      <xdr:col>67</xdr:col>
      <xdr:colOff>101600</xdr:colOff>
      <xdr:row>58</xdr:row>
      <xdr:rowOff>124244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115371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52015</xdr:rowOff>
    </xdr:from>
    <xdr:to>
      <xdr:col>85</xdr:col>
      <xdr:colOff>127000</xdr:colOff>
      <xdr:row>77</xdr:row>
      <xdr:rowOff>52505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2224965"/>
          <a:ext cx="838200" cy="10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30135</xdr:rowOff>
    </xdr:from>
    <xdr:to>
      <xdr:col>81</xdr:col>
      <xdr:colOff>50800</xdr:colOff>
      <xdr:row>77</xdr:row>
      <xdr:rowOff>52505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23178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30135</xdr:rowOff>
    </xdr:from>
    <xdr:to>
      <xdr:col>76</xdr:col>
      <xdr:colOff>114300</xdr:colOff>
      <xdr:row>77</xdr:row>
      <xdr:rowOff>118146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23178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118146</xdr:rowOff>
    </xdr:from>
    <xdr:to>
      <xdr:col>71</xdr:col>
      <xdr:colOff>177800</xdr:colOff>
      <xdr:row>78</xdr:row>
      <xdr:rowOff>73406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31979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1215</xdr:rowOff>
    </xdr:from>
    <xdr:to>
      <xdr:col>85</xdr:col>
      <xdr:colOff>177800</xdr:colOff>
      <xdr:row>71</xdr:row>
      <xdr:rowOff>102815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1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125692</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12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1705</xdr:rowOff>
    </xdr:from>
    <xdr:to>
      <xdr:col>81</xdr:col>
      <xdr:colOff>101600</xdr:colOff>
      <xdr:row>77</xdr:row>
      <xdr:rowOff>103305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2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119832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9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150785</xdr:rowOff>
    </xdr:from>
    <xdr:to>
      <xdr:col>76</xdr:col>
      <xdr:colOff>165100</xdr:colOff>
      <xdr:row>77</xdr:row>
      <xdr:rowOff>80935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1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97462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9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67346</xdr:rowOff>
    </xdr:from>
    <xdr:to>
      <xdr:col>72</xdr:col>
      <xdr:colOff>38100</xdr:colOff>
      <xdr:row>77</xdr:row>
      <xdr:rowOff>168946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2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14023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04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22606</xdr:rowOff>
    </xdr:from>
    <xdr:to>
      <xdr:col>67</xdr:col>
      <xdr:colOff>101600</xdr:colOff>
      <xdr:row>78</xdr:row>
      <xdr:rowOff>124206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115333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978</xdr:rowOff>
    </xdr:from>
    <xdr:to>
      <xdr:col>85</xdr:col>
      <xdr:colOff>127000</xdr:colOff>
      <xdr:row>96</xdr:row>
      <xdr:rowOff>71540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6017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9437</xdr:rowOff>
    </xdr:from>
    <xdr:to>
      <xdr:col>81</xdr:col>
      <xdr:colOff>50800</xdr:colOff>
      <xdr:row>96</xdr:row>
      <xdr:rowOff>71540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6863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9437</xdr:rowOff>
    </xdr:from>
    <xdr:to>
      <xdr:col>76</xdr:col>
      <xdr:colOff>114300</xdr:colOff>
      <xdr:row>96</xdr:row>
      <xdr:rowOff>29363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68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29363</xdr:rowOff>
    </xdr:from>
    <xdr:to>
      <xdr:col>71</xdr:col>
      <xdr:colOff>177800</xdr:colOff>
      <xdr:row>96</xdr:row>
      <xdr:rowOff>48489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88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121628</xdr:rowOff>
    </xdr:from>
    <xdr:to>
      <xdr:col>85</xdr:col>
      <xdr:colOff>177800</xdr:colOff>
      <xdr:row>96</xdr:row>
      <xdr:rowOff>51778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100055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20740</xdr:rowOff>
    </xdr:from>
    <xdr:to>
      <xdr:col>81</xdr:col>
      <xdr:colOff>101600</xdr:colOff>
      <xdr:row>96</xdr:row>
      <xdr:rowOff>122340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113467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130087</xdr:rowOff>
    </xdr:from>
    <xdr:to>
      <xdr:col>76</xdr:col>
      <xdr:colOff>165100</xdr:colOff>
      <xdr:row>96</xdr:row>
      <xdr:rowOff>60237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51364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150013</xdr:rowOff>
    </xdr:from>
    <xdr:to>
      <xdr:col>72</xdr:col>
      <xdr:colOff>38100</xdr:colOff>
      <xdr:row>96</xdr:row>
      <xdr:rowOff>80163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71290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169139</xdr:rowOff>
    </xdr:from>
    <xdr:to>
      <xdr:col>67</xdr:col>
      <xdr:colOff>101600</xdr:colOff>
      <xdr:row>96</xdr:row>
      <xdr:rowOff>99289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議会費は、類似団体と比べ、人口に対する議員定数が多いことなどから、高い数値となっている。　４年度は議会資料を電子化したため、例年より高い数値となった。</a:t>
          </a:r>
        </a:p>
        <a:p>
          <a:r>
            <a:rPr kumimoji="1" lang="ja-JP" altLang="en-US" sz="1200">
              <a:latin typeface="ＭＳ Ｐゴシック" panose="020B0600070205080204" pitchFamily="50" charset="-128"/>
              <a:ea typeface="ＭＳ Ｐゴシック" panose="020B0600070205080204" pitchFamily="50" charset="-128"/>
            </a:rPr>
            <a:t>民生費は、類似団体と比べ、生活保護費などの扶助費が少ないことなどから、低い数値となっている。自立支援給付費、障害児施設給付費の増に加え、幼児教育・保育の無償化によるこども園・保育所等給付費の増などにより増加傾向となっている。</a:t>
          </a:r>
        </a:p>
        <a:p>
          <a:r>
            <a:rPr kumimoji="1" lang="ja-JP" altLang="en-US" sz="1200">
              <a:latin typeface="ＭＳ Ｐゴシック" panose="020B0600070205080204" pitchFamily="50" charset="-128"/>
              <a:ea typeface="ＭＳ Ｐゴシック" panose="020B0600070205080204" pitchFamily="50" charset="-128"/>
            </a:rPr>
            <a:t>衛生費は、近年、類似団体の平均値を上回る値で推移している。４年度も清掃工場の燃料であるコークスの高騰などにより、依然として類似団体の平均値を上回っている。</a:t>
          </a:r>
        </a:p>
        <a:p>
          <a:r>
            <a:rPr kumimoji="1" lang="ja-JP" altLang="en-US" sz="1200">
              <a:latin typeface="ＭＳ Ｐゴシック" panose="020B0600070205080204" pitchFamily="50" charset="-128"/>
              <a:ea typeface="ＭＳ Ｐゴシック" panose="020B0600070205080204" pitchFamily="50" charset="-128"/>
            </a:rPr>
            <a:t>労働費は、類似団体と比べ、勤労者福祉センターの管理運営費などから高い数値となっている。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年度移行は概ね横ばいとなっている。</a:t>
          </a:r>
        </a:p>
        <a:p>
          <a:r>
            <a:rPr kumimoji="1" lang="ja-JP" altLang="en-US" sz="1200">
              <a:latin typeface="ＭＳ Ｐゴシック" panose="020B0600070205080204" pitchFamily="50" charset="-128"/>
              <a:ea typeface="ＭＳ Ｐゴシック" panose="020B0600070205080204" pitchFamily="50" charset="-128"/>
            </a:rPr>
            <a:t>消防費は、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本部駿河消防署建設事業や消防救急無線デジタル化事業などを実施していることにより、類似団体中、高い数値で推移している。４年度は消防総合情報システムの改修や消防署の大規模改修の進捗などにより減少している。</a:t>
          </a:r>
        </a:p>
        <a:p>
          <a:r>
            <a:rPr kumimoji="1" lang="ja-JP" altLang="en-US" sz="1200">
              <a:latin typeface="ＭＳ Ｐゴシック" panose="020B0600070205080204" pitchFamily="50" charset="-128"/>
              <a:ea typeface="ＭＳ Ｐゴシック" panose="020B0600070205080204" pitchFamily="50" charset="-128"/>
            </a:rPr>
            <a:t>教育費は、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a:t>
          </a:r>
        </a:p>
        <a:p>
          <a:r>
            <a:rPr kumimoji="1" lang="ja-JP" altLang="en-US" sz="1200">
              <a:latin typeface="ＭＳ Ｐゴシック" panose="020B0600070205080204" pitchFamily="50" charset="-128"/>
              <a:ea typeface="ＭＳ Ｐゴシック" panose="020B0600070205080204" pitchFamily="50" charset="-128"/>
            </a:rPr>
            <a:t>災害復旧費は、類似団体と比べ、道路橋りょう災害復旧事業や山間地振興施設災害復旧事業の実施などから高い数値となっている。４年度は台風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号により甚大な被害を受けたことにより例年より高い数値となった。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財政調整基金残高は、標準財政規模が減少したことにより標準財政規模比は増加した。</a:t>
          </a:r>
        </a:p>
        <a:p>
          <a:r>
            <a:rPr kumimoji="1" lang="ja-JP" altLang="en-US" sz="1200">
              <a:latin typeface="ＭＳ ゴシック" pitchFamily="49" charset="-128"/>
              <a:ea typeface="ＭＳ ゴシック" pitchFamily="49" charset="-128"/>
            </a:rPr>
            <a:t>　実質収支額は、令和４年度は臨時財政対策債などの歳入が減少したが、標準財政規模が減少したことにより標準財政規模比は増加した。</a:t>
          </a:r>
        </a:p>
        <a:p>
          <a:r>
            <a:rPr kumimoji="1" lang="ja-JP" altLang="en-US" sz="1200">
              <a:latin typeface="ＭＳ ゴシック" pitchFamily="49" charset="-128"/>
              <a:ea typeface="ＭＳ ゴシック" pitchFamily="49" charset="-128"/>
            </a:rPr>
            <a:t>　今後も、事務事業の見直し・統廃合など歳出の合理化等行財政改革や、公共資産の総資産量適正化・長寿命化のためのアセットマネジメントの取組などを推進し、健全な行財政運営に努める。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債残高が増加しているものの、緊急防災・減災事業債等の交付税措置の高い起債を活用することにより、実質的な地方債残高の圧縮に取り組んでいることなどから、近年横ばいで推移している。</a:t>
          </a:r>
        </a:p>
        <a:p>
          <a:r>
            <a:rPr kumimoji="1" lang="ja-JP" altLang="en-US" sz="1400">
              <a:latin typeface="ＭＳ ゴシック" pitchFamily="49" charset="-128"/>
              <a:ea typeface="ＭＳ ゴシック" pitchFamily="49" charset="-128"/>
            </a:rPr>
            <a:t>　４年度は普通交付税及び臨時財政対策債発行可能額の減少などにより、分母となる標準財政規模が減少した一方で、満期一括償還に備えるための市債管理基金への積立などにより基金などの充当可能財源が増加するとともに、地方債現在高に対する基準財政需要額算入見込額の割合が増加したことなどにより、分子となる将来負担見込額が減少したた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今後も公債費等の削減を進め、財政の健全化に努める。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年度から４年度、いずれの会計も黒字であった。</a:t>
          </a:r>
        </a:p>
        <a:p>
          <a:r>
            <a:rPr kumimoji="1" lang="ja-JP" altLang="en-US" sz="1400">
              <a:latin typeface="ＭＳ ゴシック" pitchFamily="49" charset="-128"/>
              <a:ea typeface="ＭＳ ゴシック" pitchFamily="49" charset="-128"/>
            </a:rPr>
            <a:t>　４年度は、標準財政規模に対する黒字額の割合としては、水道事業会計が</a:t>
          </a:r>
          <a:r>
            <a:rPr kumimoji="1" lang="en-US" altLang="ja-JP" sz="1400">
              <a:latin typeface="ＭＳ ゴシック" pitchFamily="49" charset="-128"/>
              <a:ea typeface="ＭＳ ゴシック" pitchFamily="49" charset="-128"/>
            </a:rPr>
            <a:t>5.39</a:t>
          </a:r>
          <a:r>
            <a:rPr kumimoji="1" lang="ja-JP" altLang="en-US" sz="1400">
              <a:latin typeface="ＭＳ ゴシック" pitchFamily="49" charset="-128"/>
              <a:ea typeface="ＭＳ ゴシック" pitchFamily="49" charset="-128"/>
            </a:rPr>
            <a:t>％と最も高く、次いで下水道事業会計</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病院事業会計は、標準財政規模に対する黒字額の割合が高かった静岡病院が地方独立行政法人へ移行したことにより、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年度以降減少していたが、元年度以降は増加し、４年度は前年度と比較して</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実質公債費比率の分子は、満期一括償還地方債に係る年度割相当額などが増加しているが、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年度以降実施している借入期間の延長の影響などにより、定時償還方式の公債元金及び公債利子などの元利償還金が減少していることなどから、ほぼ横ばいで推移している。</a:t>
          </a:r>
        </a:p>
        <a:p>
          <a:r>
            <a:rPr kumimoji="1" lang="ja-JP" altLang="en-US" sz="1200">
              <a:latin typeface="ＭＳ ゴシック" pitchFamily="49" charset="-128"/>
              <a:ea typeface="ＭＳ ゴシック" pitchFamily="49" charset="-128"/>
            </a:rPr>
            <a:t>　４年度については、算入公債費等がほぼ横ばいとなった一方で、元利償還金や、満期一括償還地方債に係る年度割相当額が増加したことなどにより、前年度と比較して増となった。</a:t>
          </a:r>
        </a:p>
        <a:p>
          <a:r>
            <a:rPr kumimoji="1" lang="ja-JP" altLang="en-US" sz="1200">
              <a:latin typeface="ＭＳ ゴシック" pitchFamily="49" charset="-128"/>
              <a:ea typeface="ＭＳ ゴシック" pitchFamily="49" charset="-128"/>
            </a:rPr>
            <a:t>　今後、市債残高の累増や、元利償還金の増加が見込まれるため、市債残高の抑制や償還額の平準化を図り、計画的な財政運営に努める。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を毎年度積み立てることとしている。</a:t>
          </a:r>
        </a:p>
        <a:p>
          <a:r>
            <a:rPr kumimoji="1" lang="ja-JP" altLang="en-US" sz="1000">
              <a:latin typeface="ＭＳ ゴシック" pitchFamily="49" charset="-128"/>
              <a:ea typeface="ＭＳ ゴシック" pitchFamily="49" charset="-128"/>
            </a:rPr>
            <a:t>市場公募債の借入に連動し、積立額は年々増加している。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＜主な増減項目＞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電気事業経営記念基金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経済変動対策資金特別利子助成基金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各基金について適切な残高管理を行う。また、効果的な基金運用により運用益が確保できるよう努める。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公共建築物整備基金　　　　　　　：公共建築物の計画的な長寿命化等に活用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：市民の連帯の強化又は地域振興に要する経費の財源に充当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電気事業経営記念基金　　　　　　：合併前の静岡市が経営した電気事業を記念し、かつ、本市の特に重要な事業の財源等に充当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　　　：一般廃棄物処理施設整備に要する経費の財源に充当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健康福祉基金　　　　　　　　　　：市民の健康福祉の向上を目的とする保健福祉事業の推進に要する経費の財源に充当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電気事業経営記念基金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公共建築物整備基金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経済変動対策資金特別利子助成基金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各基金について適切な残高管理を行う。また、効果的な基金運用により運用益が確保できるよう努める。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億円）より微増。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令和４年度の決算調整により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億円の取崩を回避することができた。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令和５年度は、地方財政法の規定に基づき前年度繰越金の１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億円の取り崩しを計上しており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約１億円減少する見込みであるものの、前年度同程度の基金残高を確保している。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令和６年度については、当初予算を編成する上での財源不足を解消するため、財政調整基金を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現時点では令和６年度末残高見込が約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億円となっているが、、令和６年度の財政運営を通じて令和５年度の繰越金や不用額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による財源調整など多様な手段により、令和４年度末基金残高を維持できるよう努めていく。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運用益の積立により微増。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引き続き適切な残高管理に努める。なお、令和５年度は、普通交付税の再算定により交付された額のうち、臨時財政対策債償還基金費分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億円を積み立て、令和６、７年度に取り崩しを行い、臨時財政対策債償還の財源とする予定である。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7B8C8C-5952-422E-8045-267FD9C6F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2FB53E-7CBB-499B-AFA3-70A841606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C96478-612A-4888-9B2C-89F06F9643A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927EDD-7EB5-49CE-B373-B40B2FE05E5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92509BB-DF41-43B4-832D-2061289084F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E7FD7C-B10C-44E8-B2A9-0B744842B2C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158A890-C9F5-4C88-AB60-F030FDB1267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EE9EC1-AF5D-4E63-8AF2-4BD9BE2A873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2F5C21-BDE6-49CB-B6DD-F41CCFAA1E6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E1EBC1-3EAF-4B72-9C39-344555707F0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2CD4EA-4F69-4C43-A1BB-807E1C6DA12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75CD569-F534-42C6-82B4-FB25EC69F0D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0207C4-A146-406E-9E91-983103B321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76BD8D-E2DD-412E-A1BB-E1199EE0AA8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C53C31-47C6-4784-8C9E-AB2EA43382E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F8D39D-CAC9-4A68-A940-798F3D0DEB1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BE388B8-248F-44B9-9E4C-6B7C2B1BD77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1B8D9A-E1CE-45B8-87CF-A9AE78E5320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D66613D-ACB7-4059-8507-641C16DF7F2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746D19-FC2A-4E5B-9CFC-B6BE573DB1F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9CB8F7A-34AF-4992-A0BF-CB0CF4FB7EB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42A781-13B2-4693-9C78-B6CC2054EB1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87E9E06-80C9-4AEF-8C6E-35CAFC88C9E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5C7DF8E-D3FB-4AFB-B11E-A0B0484F864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64C3A6-80EC-4565-877D-C0D0DE91CBA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B1CD52-FE37-4439-A9F5-6AF332E97C4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46437B3-62E8-4D44-976F-D9FDA759CC7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420693-139C-42A6-8C38-44777E29CF8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7451D7-E3FE-44C4-BC6E-9108772B998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4D8320-20EF-44BF-9F63-8B73D013912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DFA8832-7F79-41DC-A5DB-2D45A87B4A8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1D775C8-D418-4A32-8904-52AFFB9CBEB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B786D7-4749-40F5-BD08-B99AA784210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8D5A27C-0497-43BF-AD15-E07B4530953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515106-9803-4848-8703-32A98C64E52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0A06C48-BE85-4441-8873-5C1734A00E2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261287-9775-4708-B10F-B82EF5881BE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3BD8D6-5853-40F9-A160-F6BA1CC916F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0D98F1-6A71-4663-9EFC-944ECEAAB02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F4E1084-EC6F-4486-B464-C05C62ECD8C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F2B0EA2-B634-4A33-ABCC-FFECC185B0E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6306340-F1E6-4A5F-BA48-7500F4BFBD7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0435DB2-7E36-48F8-9D8A-1AE7501F39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C4B339-41DD-4942-9B32-313DA4E6F9D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2635523-3F86-4EC1-8737-357810D80D1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B07428-91DD-4BC5-AB1F-3A8745CC629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31C3B6-6B45-4A1C-B988-6373C0C3312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当市の有形固定資産減価償却率の推移については大きく変わらないことが分かる。どの自治体においても、有形固定資産について減価償却が進んでいると捉えられるが、当市においてはその中でも比較的高く減価償却がなされている。</a:t>
          </a:r>
          <a:endParaRPr lang="ja-JP" altLang="ja-JP"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EC49EE5-7AB8-4409-BEC3-8C20CCEFC48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684AAB-E2CA-4406-9594-0A103043BED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7D8D64-9FFE-4423-BFC3-A6FCDC511DB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8ABF445-3678-4E80-B5E7-038F1DE6FA8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A63A264-B322-4C98-BBA0-42735A81B92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CA5FA1C-7021-4BFC-AD6E-3F7A3DA71EB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3DA906C-1375-489A-A0AD-0968AD53A49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EE37F24-A26D-4790-B40C-8BA87484846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4A4DF46-BDBB-4671-8CEE-CFFDB0853B9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D773C6B-809B-4246-8911-C7F0DDD091D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082902F-9493-4A41-AC0B-4C786320347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35CC3EA-5675-4A13-B296-8E103553A69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7A1D7F1-6EDD-420A-98B5-FF58A6B725D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6826269-C808-469A-801D-373451F4F32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0A27D24-6B89-49B8-9522-29570C36BE0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D07E389-06E8-4500-AFA4-8453DA389CC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F514391-6E6D-4B41-909A-07890F8DB2F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91E5242-B428-4FFD-99B2-6016461F042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E06E2E76-B162-4298-91E3-6220B8843BC0}"/>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2EE12561-39E9-4698-9C02-1B0C5B9D3C44}"/>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E9BDD3DA-59C9-4C1F-A49F-4EC801BB089C}"/>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F3048DC2-B439-4E0E-9F59-8AA29B95141B}"/>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4762FCB4-6A80-4A3A-9D41-EE6DF94944F1}"/>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8A7959F0-32BB-4E64-BB02-BCF34ECA84E5}"/>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A387CC1E-5846-41A7-8343-A6E1AB28B824}"/>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1043BBF1-4991-4F9C-9FBE-99E4DA0322E0}"/>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5B168603-AA1F-477A-A799-AFDAEC81740B}"/>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21C147A8-B8C2-441A-90A1-46D12B0542AC}"/>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7F0BE2A1-0573-4B2A-8538-C00C1AFE44EA}"/>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604700-DB00-45C7-9655-C16993845FF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99D1A3F-1811-4ED0-83B3-E9370A10C69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9A7531-DAED-4709-B30F-F56A53F78FE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CE1397C-90A8-49F7-944D-9B03D0CAC5D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D1CAE04-3B69-4749-A8DF-EE8C473DEEE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83" name="楕円 82">
          <a:extLst>
            <a:ext uri="{FF2B5EF4-FFF2-40B4-BE49-F238E27FC236}">
              <a16:creationId xmlns:a16="http://schemas.microsoft.com/office/drawing/2014/main" id="{AE063CDF-3477-49A3-83EC-1F906B252639}"/>
            </a:ext>
          </a:extLst>
        </xdr:cNvPr>
        <xdr:cNvSpPr/>
      </xdr:nvSpPr>
      <xdr:spPr>
        <a:xfrm>
          <a:off x="4711700" y="57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106485</xdr:rowOff>
    </xdr:from>
    <xdr:ext cx="405111" cy="259045"/>
    <xdr:sp macro="" textlink="">
      <xdr:nvSpPr>
        <xdr:cNvPr id="84" name="有形固定資産減価償却率該当値テキスト">
          <a:extLst>
            <a:ext uri="{FF2B5EF4-FFF2-40B4-BE49-F238E27FC236}">
              <a16:creationId xmlns:a16="http://schemas.microsoft.com/office/drawing/2014/main" id="{997D6AF7-3FEF-48DA-B555-825E980A8ACD}"/>
            </a:ext>
          </a:extLst>
        </xdr:cNvPr>
        <xdr:cNvSpPr txBox="1"/>
      </xdr:nvSpPr>
      <xdr:spPr>
        <a:xfrm>
          <a:off x="4813300" y="57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25249</xdr:rowOff>
    </xdr:from>
    <xdr:to>
      <xdr:col>19</xdr:col>
      <xdr:colOff>187325</xdr:colOff>
      <xdr:row>33</xdr:row>
      <xdr:rowOff>126849</xdr:rowOff>
    </xdr:to>
    <xdr:sp macro="" textlink="">
      <xdr:nvSpPr>
        <xdr:cNvPr id="85" name="楕円 84">
          <a:extLst>
            <a:ext uri="{FF2B5EF4-FFF2-40B4-BE49-F238E27FC236}">
              <a16:creationId xmlns:a16="http://schemas.microsoft.com/office/drawing/2014/main" id="{4DD65C8C-346B-47C3-9D7B-695FB52C5FB1}"/>
            </a:ext>
          </a:extLst>
        </xdr:cNvPr>
        <xdr:cNvSpPr/>
      </xdr:nvSpPr>
      <xdr:spPr>
        <a:xfrm>
          <a:off x="4000500" y="56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76049</xdr:rowOff>
    </xdr:from>
    <xdr:to>
      <xdr:col>23</xdr:col>
      <xdr:colOff>85725</xdr:colOff>
      <xdr:row>34</xdr:row>
      <xdr:rowOff>7408</xdr:rowOff>
    </xdr:to>
    <xdr:cxnSp macro="">
      <xdr:nvCxnSpPr>
        <xdr:cNvPr id="86" name="直線コネクタ 85">
          <a:extLst>
            <a:ext uri="{FF2B5EF4-FFF2-40B4-BE49-F238E27FC236}">
              <a16:creationId xmlns:a16="http://schemas.microsoft.com/office/drawing/2014/main" id="{6A6576F1-A1A4-4F6A-A7FA-47D66EBD0DE6}"/>
            </a:ext>
          </a:extLst>
        </xdr:cNvPr>
        <xdr:cNvCxnSpPr/>
      </xdr:nvCxnSpPr>
      <xdr:spPr>
        <a:xfrm>
          <a:off x="4051300" y="5733899"/>
          <a:ext cx="711200" cy="10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83608</xdr:rowOff>
    </xdr:from>
    <xdr:to>
      <xdr:col>15</xdr:col>
      <xdr:colOff>187325</xdr:colOff>
      <xdr:row>33</xdr:row>
      <xdr:rowOff>13758</xdr:rowOff>
    </xdr:to>
    <xdr:sp macro="" textlink="">
      <xdr:nvSpPr>
        <xdr:cNvPr id="87" name="楕円 86">
          <a:extLst>
            <a:ext uri="{FF2B5EF4-FFF2-40B4-BE49-F238E27FC236}">
              <a16:creationId xmlns:a16="http://schemas.microsoft.com/office/drawing/2014/main" id="{D6C86F38-47FC-4F06-8B44-2054E3148F97}"/>
            </a:ext>
          </a:extLst>
        </xdr:cNvPr>
        <xdr:cNvSpPr/>
      </xdr:nvSpPr>
      <xdr:spPr>
        <a:xfrm>
          <a:off x="3238500" y="55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134408</xdr:rowOff>
    </xdr:from>
    <xdr:to>
      <xdr:col>19</xdr:col>
      <xdr:colOff>136525</xdr:colOff>
      <xdr:row>33</xdr:row>
      <xdr:rowOff>76049</xdr:rowOff>
    </xdr:to>
    <xdr:cxnSp macro="">
      <xdr:nvCxnSpPr>
        <xdr:cNvPr id="88" name="直線コネクタ 87">
          <a:extLst>
            <a:ext uri="{FF2B5EF4-FFF2-40B4-BE49-F238E27FC236}">
              <a16:creationId xmlns:a16="http://schemas.microsoft.com/office/drawing/2014/main" id="{982D2331-02F0-4CD2-9007-8588233E1278}"/>
            </a:ext>
          </a:extLst>
        </xdr:cNvPr>
        <xdr:cNvCxnSpPr/>
      </xdr:nvCxnSpPr>
      <xdr:spPr>
        <a:xfrm>
          <a:off x="3289300" y="5620808"/>
          <a:ext cx="762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152249</xdr:rowOff>
    </xdr:from>
    <xdr:to>
      <xdr:col>11</xdr:col>
      <xdr:colOff>187325</xdr:colOff>
      <xdr:row>32</xdr:row>
      <xdr:rowOff>82399</xdr:rowOff>
    </xdr:to>
    <xdr:sp macro="" textlink="">
      <xdr:nvSpPr>
        <xdr:cNvPr id="89" name="楕円 88">
          <a:extLst>
            <a:ext uri="{FF2B5EF4-FFF2-40B4-BE49-F238E27FC236}">
              <a16:creationId xmlns:a16="http://schemas.microsoft.com/office/drawing/2014/main" id="{91533B72-3159-4480-9545-2C6F9D2B960D}"/>
            </a:ext>
          </a:extLst>
        </xdr:cNvPr>
        <xdr:cNvSpPr/>
      </xdr:nvSpPr>
      <xdr:spPr>
        <a:xfrm>
          <a:off x="2476500" y="54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31599</xdr:rowOff>
    </xdr:from>
    <xdr:to>
      <xdr:col>15</xdr:col>
      <xdr:colOff>136525</xdr:colOff>
      <xdr:row>32</xdr:row>
      <xdr:rowOff>134408</xdr:rowOff>
    </xdr:to>
    <xdr:cxnSp macro="">
      <xdr:nvCxnSpPr>
        <xdr:cNvPr id="90" name="直線コネクタ 89">
          <a:extLst>
            <a:ext uri="{FF2B5EF4-FFF2-40B4-BE49-F238E27FC236}">
              <a16:creationId xmlns:a16="http://schemas.microsoft.com/office/drawing/2014/main" id="{049C3311-E439-473B-AEC7-6D44E632CCA1}"/>
            </a:ext>
          </a:extLst>
        </xdr:cNvPr>
        <xdr:cNvCxnSpPr/>
      </xdr:nvCxnSpPr>
      <xdr:spPr>
        <a:xfrm>
          <a:off x="2527300" y="5517999"/>
          <a:ext cx="762000" cy="10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91" name="楕円 90">
          <a:extLst>
            <a:ext uri="{FF2B5EF4-FFF2-40B4-BE49-F238E27FC236}">
              <a16:creationId xmlns:a16="http://schemas.microsoft.com/office/drawing/2014/main" id="{25A5AC5B-D5EF-41C9-BD0A-2EBF97BB3063}"/>
            </a:ext>
          </a:extLst>
        </xdr:cNvPr>
        <xdr:cNvSpPr/>
      </xdr:nvSpPr>
      <xdr:spPr>
        <a:xfrm>
          <a:off x="1714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31599</xdr:rowOff>
    </xdr:to>
    <xdr:cxnSp macro="">
      <xdr:nvCxnSpPr>
        <xdr:cNvPr id="92" name="直線コネクタ 91">
          <a:extLst>
            <a:ext uri="{FF2B5EF4-FFF2-40B4-BE49-F238E27FC236}">
              <a16:creationId xmlns:a16="http://schemas.microsoft.com/office/drawing/2014/main" id="{9E2572FA-C0C8-4316-AA50-4C84377E5AB5}"/>
            </a:ext>
          </a:extLst>
        </xdr:cNvPr>
        <xdr:cNvCxnSpPr/>
      </xdr:nvCxnSpPr>
      <xdr:spPr>
        <a:xfrm>
          <a:off x="1765300" y="5476875"/>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6C6FAA2D-C10E-4572-AD44-3C04A1659D40}"/>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4B7F6708-E60E-445D-BE5E-5CA9D1D5BA72}"/>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B6C42273-B318-40F0-9C16-8D60C752E533}"/>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1751DF2C-28A1-41CA-ABBE-C1ABA0DE2570}"/>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117976</xdr:rowOff>
    </xdr:from>
    <xdr:ext cx="405111" cy="259045"/>
    <xdr:sp macro="" textlink="">
      <xdr:nvSpPr>
        <xdr:cNvPr id="97" name="n_1mainValue有形固定資産減価償却率">
          <a:extLst>
            <a:ext uri="{FF2B5EF4-FFF2-40B4-BE49-F238E27FC236}">
              <a16:creationId xmlns:a16="http://schemas.microsoft.com/office/drawing/2014/main" id="{AC5B869D-1650-4614-8C8F-8888699742DB}"/>
            </a:ext>
          </a:extLst>
        </xdr:cNvPr>
        <xdr:cNvSpPr txBox="1"/>
      </xdr:nvSpPr>
      <xdr:spPr>
        <a:xfrm>
          <a:off x="3836044" y="577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4885</xdr:rowOff>
    </xdr:from>
    <xdr:ext cx="405111" cy="259045"/>
    <xdr:sp macro="" textlink="">
      <xdr:nvSpPr>
        <xdr:cNvPr id="98" name="n_2mainValue有形固定資産減価償却率">
          <a:extLst>
            <a:ext uri="{FF2B5EF4-FFF2-40B4-BE49-F238E27FC236}">
              <a16:creationId xmlns:a16="http://schemas.microsoft.com/office/drawing/2014/main" id="{88CFF193-94A1-4619-8150-26933D173DCA}"/>
            </a:ext>
          </a:extLst>
        </xdr:cNvPr>
        <xdr:cNvSpPr txBox="1"/>
      </xdr:nvSpPr>
      <xdr:spPr>
        <a:xfrm>
          <a:off x="3086744" y="566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73526</xdr:rowOff>
    </xdr:from>
    <xdr:ext cx="405111" cy="259045"/>
    <xdr:sp macro="" textlink="">
      <xdr:nvSpPr>
        <xdr:cNvPr id="99" name="n_3mainValue有形固定資産減価償却率">
          <a:extLst>
            <a:ext uri="{FF2B5EF4-FFF2-40B4-BE49-F238E27FC236}">
              <a16:creationId xmlns:a16="http://schemas.microsoft.com/office/drawing/2014/main" id="{1FE59942-6992-47F5-AF3F-DB41F7FCD5D2}"/>
            </a:ext>
          </a:extLst>
        </xdr:cNvPr>
        <xdr:cNvSpPr txBox="1"/>
      </xdr:nvSpPr>
      <xdr:spPr>
        <a:xfrm>
          <a:off x="2324744" y="555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00" name="n_4mainValue有形固定資産減価償却率">
          <a:extLst>
            <a:ext uri="{FF2B5EF4-FFF2-40B4-BE49-F238E27FC236}">
              <a16:creationId xmlns:a16="http://schemas.microsoft.com/office/drawing/2014/main" id="{10F4EB90-60A8-42F2-A311-09547AE64AE5}"/>
            </a:ext>
          </a:extLst>
        </xdr:cNvPr>
        <xdr:cNvSpPr txBox="1"/>
      </xdr:nvSpPr>
      <xdr:spPr>
        <a:xfrm>
          <a:off x="1562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7033967-473E-4BAF-AE08-02E60435613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83D6331-9F08-4178-9FE7-E9E2298D81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F7DBD3E-5C8D-4076-8E32-E3A033FD0BA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DCF3F3C-EACC-4A84-B8CA-A6B4DF6844F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E40437-7D37-4A1D-8AAF-D97A298D3FE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22DFA34-E51A-44A6-BA55-D9D41AC8D9E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BD565F3-2E9C-4104-BE29-814FCC8C1C7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F96E4BA-D7AE-4532-B4DF-6DE379E1A25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495BCD3-C27E-4B17-AC49-ECA095018CB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83D42D3-AC2A-4324-A5D3-050F4902A6A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5D87338-033D-4195-8D0F-43FE2BA6B4F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61B80D7-C142-4D51-8EB1-96908284395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4EDC5DF-68B4-4E81-B35E-F83B66D9AA5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債務償還比率については、類似団体平均を下回っている</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、前年度からは増加している。</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0">
              <a:solidFill>
                <a:sysClr val="windowText" lastClr="000000"/>
              </a:solidFill>
              <a:effectLst/>
              <a:latin typeface="ＭＳ Ｐゴシック" panose="020B0600070205080204" pitchFamily="50" charset="-128"/>
              <a:ea typeface="ＭＳ Ｐゴシック" panose="020B0600070205080204" pitchFamily="50" charset="-128"/>
            </a:rPr>
            <a:t>　これは主に、分子の減少要因である充当可能財源が</a:t>
          </a:r>
          <a:r>
            <a:rPr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市債管理基金等の増額</a:t>
          </a:r>
          <a:r>
            <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に伴</a:t>
          </a:r>
          <a:r>
            <a:rPr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lang="ja-JP" altLang="en-US" b="0">
              <a:solidFill>
                <a:sysClr val="windowText" lastClr="000000"/>
              </a:solidFill>
              <a:effectLst/>
              <a:latin typeface="ＭＳ Ｐゴシック" panose="020B0600070205080204" pitchFamily="50" charset="-128"/>
              <a:ea typeface="ＭＳ Ｐゴシック" panose="020B0600070205080204" pitchFamily="50" charset="-128"/>
            </a:rPr>
            <a:t>充当可能基金残高の増により増加したことで分子が減少したものの、分母となる経常一般財源等（歳入）等について、普通交付税から臨時財政対策債への振替抑制等に伴い臨時財政対策債特例発行可能額が減少したことで分母も減少し、分子の減少を分母の減少が上回ったことによるものである。</a:t>
          </a:r>
          <a:endParaRPr lang="en-US" altLang="ja-JP"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F5675D0-99C5-4CB1-BBAC-32B30D584F1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77D5A2A-301A-46CB-8228-FD1C4D8CC12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FB6C96C-39E2-4573-AB2A-4C3895860A8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083BB07-D4C2-46A8-94C8-55C7214D72C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616BB44-CA51-4FE4-B4C8-BE030DC8F83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3B8551B-6003-4924-AFAF-8793A64A6DA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15A6ED18-ECA5-4091-A8FB-A392C024AB7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AA29BAB-3E79-4852-B533-0A6BF92521A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0FD8C47-C623-4045-BB7D-6317E5C9D37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684BDBA-90AC-40D0-A9DD-19C0C30AD49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CB5FE35-F565-4534-84F8-0FB360D282F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F724CC9-89BE-46F1-82A7-2EEAC002839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F99D9319-B334-4B8E-9326-C21BE733D388}"/>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5EC2025-62AD-4C21-A5D4-917B3EFAA4A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FA5E9768-EDB4-43F5-89C0-8684825B9998}"/>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1F04F68-7AB7-4BDE-809C-C81AC2E1936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A12EC943-A0D2-474E-B1AD-8EA65D67544E}"/>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7A10329B-1B3D-4569-9166-604A93B3AF1F}"/>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9D249629-0F98-4C79-9646-119F43633BBC}"/>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41D93D6A-CA00-424B-90DF-5112A8EFC174}"/>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B1E9F137-5F8C-4F67-8314-8B66BD44BBA6}"/>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5" name="債務償還比率平均値テキスト">
          <a:extLst>
            <a:ext uri="{FF2B5EF4-FFF2-40B4-BE49-F238E27FC236}">
              <a16:creationId xmlns:a16="http://schemas.microsoft.com/office/drawing/2014/main" id="{F48DE378-DDE2-4766-97D3-7A3D9AD1161E}"/>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6687BE6D-56AC-4BEC-BBF0-3898358E3F26}"/>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55D77FC0-15C4-439A-A9B4-659EAA2BEDEE}"/>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5A5F6194-8324-4407-8F3D-C9DB5DFADE9C}"/>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A778475C-C626-49FA-98BC-7EAD2B3B3EB2}"/>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EA32FEB6-7526-430B-BAFD-64BE09CA2454}"/>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BE79F58-9C66-4F81-A8FD-FEB1877133D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49A8FA-7577-4F24-B6FF-042726A110D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379171F-1079-48FC-A70F-E8C4E608275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15825A4-9631-42AF-B8A8-7DB1557F86D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562271A-7262-4B76-9C57-6723E2435E2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161121</xdr:rowOff>
    </xdr:from>
    <xdr:to>
      <xdr:col>76</xdr:col>
      <xdr:colOff>73025</xdr:colOff>
      <xdr:row>30</xdr:row>
      <xdr:rowOff>91271</xdr:rowOff>
    </xdr:to>
    <xdr:sp macro="" textlink="">
      <xdr:nvSpPr>
        <xdr:cNvPr id="146" name="楕円 145">
          <a:extLst>
            <a:ext uri="{FF2B5EF4-FFF2-40B4-BE49-F238E27FC236}">
              <a16:creationId xmlns:a16="http://schemas.microsoft.com/office/drawing/2014/main" id="{1D101E96-7CB8-47A1-8DF6-037B96A7BDC9}"/>
            </a:ext>
          </a:extLst>
        </xdr:cNvPr>
        <xdr:cNvSpPr/>
      </xdr:nvSpPr>
      <xdr:spPr>
        <a:xfrm>
          <a:off x="14744700" y="51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12548</xdr:rowOff>
    </xdr:from>
    <xdr:ext cx="469744" cy="259045"/>
    <xdr:sp macro="" textlink="">
      <xdr:nvSpPr>
        <xdr:cNvPr id="147" name="債務償還比率該当値テキスト">
          <a:extLst>
            <a:ext uri="{FF2B5EF4-FFF2-40B4-BE49-F238E27FC236}">
              <a16:creationId xmlns:a16="http://schemas.microsoft.com/office/drawing/2014/main" id="{A20C78D2-5170-4605-ACB3-93CB854BF37F}"/>
            </a:ext>
          </a:extLst>
        </xdr:cNvPr>
        <xdr:cNvSpPr txBox="1"/>
      </xdr:nvSpPr>
      <xdr:spPr>
        <a:xfrm>
          <a:off x="14846300" y="49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155293</xdr:rowOff>
    </xdr:from>
    <xdr:to>
      <xdr:col>72</xdr:col>
      <xdr:colOff>123825</xdr:colOff>
      <xdr:row>29</xdr:row>
      <xdr:rowOff>85443</xdr:rowOff>
    </xdr:to>
    <xdr:sp macro="" textlink="">
      <xdr:nvSpPr>
        <xdr:cNvPr id="148" name="楕円 147">
          <a:extLst>
            <a:ext uri="{FF2B5EF4-FFF2-40B4-BE49-F238E27FC236}">
              <a16:creationId xmlns:a16="http://schemas.microsoft.com/office/drawing/2014/main" id="{A51255D2-E78A-4764-B976-C2FB2E143F45}"/>
            </a:ext>
          </a:extLst>
        </xdr:cNvPr>
        <xdr:cNvSpPr/>
      </xdr:nvSpPr>
      <xdr:spPr>
        <a:xfrm>
          <a:off x="14033500" y="4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34643</xdr:rowOff>
    </xdr:from>
    <xdr:to>
      <xdr:col>76</xdr:col>
      <xdr:colOff>22225</xdr:colOff>
      <xdr:row>30</xdr:row>
      <xdr:rowOff>40471</xdr:rowOff>
    </xdr:to>
    <xdr:cxnSp macro="">
      <xdr:nvCxnSpPr>
        <xdr:cNvPr id="149" name="直線コネクタ 148">
          <a:extLst>
            <a:ext uri="{FF2B5EF4-FFF2-40B4-BE49-F238E27FC236}">
              <a16:creationId xmlns:a16="http://schemas.microsoft.com/office/drawing/2014/main" id="{AFB9A7E3-78F2-48C9-99A5-E18676F4D07F}"/>
            </a:ext>
          </a:extLst>
        </xdr:cNvPr>
        <xdr:cNvCxnSpPr/>
      </xdr:nvCxnSpPr>
      <xdr:spPr>
        <a:xfrm>
          <a:off x="14084300" y="5006693"/>
          <a:ext cx="711200" cy="1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97980</xdr:rowOff>
    </xdr:from>
    <xdr:to>
      <xdr:col>68</xdr:col>
      <xdr:colOff>123825</xdr:colOff>
      <xdr:row>31</xdr:row>
      <xdr:rowOff>28130</xdr:rowOff>
    </xdr:to>
    <xdr:sp macro="" textlink="">
      <xdr:nvSpPr>
        <xdr:cNvPr id="150" name="楕円 149">
          <a:extLst>
            <a:ext uri="{FF2B5EF4-FFF2-40B4-BE49-F238E27FC236}">
              <a16:creationId xmlns:a16="http://schemas.microsoft.com/office/drawing/2014/main" id="{810FE327-E2DA-4FA4-B1FC-09501A9B8081}"/>
            </a:ext>
          </a:extLst>
        </xdr:cNvPr>
        <xdr:cNvSpPr/>
      </xdr:nvSpPr>
      <xdr:spPr>
        <a:xfrm>
          <a:off x="13271500" y="52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34643</xdr:rowOff>
    </xdr:from>
    <xdr:to>
      <xdr:col>72</xdr:col>
      <xdr:colOff>73025</xdr:colOff>
      <xdr:row>30</xdr:row>
      <xdr:rowOff>148780</xdr:rowOff>
    </xdr:to>
    <xdr:cxnSp macro="">
      <xdr:nvCxnSpPr>
        <xdr:cNvPr id="151" name="直線コネクタ 150">
          <a:extLst>
            <a:ext uri="{FF2B5EF4-FFF2-40B4-BE49-F238E27FC236}">
              <a16:creationId xmlns:a16="http://schemas.microsoft.com/office/drawing/2014/main" id="{5CF15275-FA74-4EF4-8695-5AC79CB2E52D}"/>
            </a:ext>
          </a:extLst>
        </xdr:cNvPr>
        <xdr:cNvCxnSpPr/>
      </xdr:nvCxnSpPr>
      <xdr:spPr>
        <a:xfrm flipV="1">
          <a:off x="13322300" y="5006693"/>
          <a:ext cx="7620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96421</xdr:rowOff>
    </xdr:from>
    <xdr:to>
      <xdr:col>64</xdr:col>
      <xdr:colOff>123825</xdr:colOff>
      <xdr:row>31</xdr:row>
      <xdr:rowOff>26571</xdr:rowOff>
    </xdr:to>
    <xdr:sp macro="" textlink="">
      <xdr:nvSpPr>
        <xdr:cNvPr id="152" name="楕円 151">
          <a:extLst>
            <a:ext uri="{FF2B5EF4-FFF2-40B4-BE49-F238E27FC236}">
              <a16:creationId xmlns:a16="http://schemas.microsoft.com/office/drawing/2014/main" id="{F22AF3F2-8695-42A5-9D7A-B1CC7FE511A1}"/>
            </a:ext>
          </a:extLst>
        </xdr:cNvPr>
        <xdr:cNvSpPr/>
      </xdr:nvSpPr>
      <xdr:spPr>
        <a:xfrm>
          <a:off x="12509500" y="5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147221</xdr:rowOff>
    </xdr:from>
    <xdr:to>
      <xdr:col>68</xdr:col>
      <xdr:colOff>73025</xdr:colOff>
      <xdr:row>30</xdr:row>
      <xdr:rowOff>148780</xdr:rowOff>
    </xdr:to>
    <xdr:cxnSp macro="">
      <xdr:nvCxnSpPr>
        <xdr:cNvPr id="153" name="直線コネクタ 152">
          <a:extLst>
            <a:ext uri="{FF2B5EF4-FFF2-40B4-BE49-F238E27FC236}">
              <a16:creationId xmlns:a16="http://schemas.microsoft.com/office/drawing/2014/main" id="{7FD1118F-F5E0-4083-8230-2139FE433998}"/>
            </a:ext>
          </a:extLst>
        </xdr:cNvPr>
        <xdr:cNvCxnSpPr/>
      </xdr:nvCxnSpPr>
      <xdr:spPr>
        <a:xfrm>
          <a:off x="12560300" y="5290721"/>
          <a:ext cx="762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159681</xdr:rowOff>
    </xdr:from>
    <xdr:to>
      <xdr:col>60</xdr:col>
      <xdr:colOff>123825</xdr:colOff>
      <xdr:row>30</xdr:row>
      <xdr:rowOff>89831</xdr:rowOff>
    </xdr:to>
    <xdr:sp macro="" textlink="">
      <xdr:nvSpPr>
        <xdr:cNvPr id="154" name="楕円 153">
          <a:extLst>
            <a:ext uri="{FF2B5EF4-FFF2-40B4-BE49-F238E27FC236}">
              <a16:creationId xmlns:a16="http://schemas.microsoft.com/office/drawing/2014/main" id="{A358603D-72CC-4021-B3EE-D3AB3191AEF5}"/>
            </a:ext>
          </a:extLst>
        </xdr:cNvPr>
        <xdr:cNvSpPr/>
      </xdr:nvSpPr>
      <xdr:spPr>
        <a:xfrm>
          <a:off x="11747500" y="51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39031</xdr:rowOff>
    </xdr:from>
    <xdr:to>
      <xdr:col>64</xdr:col>
      <xdr:colOff>73025</xdr:colOff>
      <xdr:row>30</xdr:row>
      <xdr:rowOff>147221</xdr:rowOff>
    </xdr:to>
    <xdr:cxnSp macro="">
      <xdr:nvCxnSpPr>
        <xdr:cNvPr id="155" name="直線コネクタ 154">
          <a:extLst>
            <a:ext uri="{FF2B5EF4-FFF2-40B4-BE49-F238E27FC236}">
              <a16:creationId xmlns:a16="http://schemas.microsoft.com/office/drawing/2014/main" id="{9AEFD956-8CF6-4C7A-88BF-91946ED3AA5B}"/>
            </a:ext>
          </a:extLst>
        </xdr:cNvPr>
        <xdr:cNvCxnSpPr/>
      </xdr:nvCxnSpPr>
      <xdr:spPr>
        <a:xfrm>
          <a:off x="11798300" y="5182531"/>
          <a:ext cx="7620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6" name="n_1aveValue債務償還比率">
          <a:extLst>
            <a:ext uri="{FF2B5EF4-FFF2-40B4-BE49-F238E27FC236}">
              <a16:creationId xmlns:a16="http://schemas.microsoft.com/office/drawing/2014/main" id="{C2FE6906-4390-4E33-8D7C-FE0BFE339B93}"/>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59B34486-6CD4-401B-A64D-7C8DA5C58AB7}"/>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96A812A3-9C26-47A2-9059-54077982F74F}"/>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59" name="n_4aveValue債務償還比率">
          <a:extLst>
            <a:ext uri="{FF2B5EF4-FFF2-40B4-BE49-F238E27FC236}">
              <a16:creationId xmlns:a16="http://schemas.microsoft.com/office/drawing/2014/main" id="{1FDE1770-AF7C-4C7C-8F1B-FD97DCB66395}"/>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101970</xdr:rowOff>
    </xdr:from>
    <xdr:ext cx="469744" cy="259045"/>
    <xdr:sp macro="" textlink="">
      <xdr:nvSpPr>
        <xdr:cNvPr id="160" name="n_1mainValue債務償還比率">
          <a:extLst>
            <a:ext uri="{FF2B5EF4-FFF2-40B4-BE49-F238E27FC236}">
              <a16:creationId xmlns:a16="http://schemas.microsoft.com/office/drawing/2014/main" id="{67D3C756-B7AA-473B-965F-939F97C39725}"/>
            </a:ext>
          </a:extLst>
        </xdr:cNvPr>
        <xdr:cNvSpPr txBox="1"/>
      </xdr:nvSpPr>
      <xdr:spPr>
        <a:xfrm>
          <a:off x="13836727" y="47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61" name="n_2mainValue債務償還比率">
          <a:extLst>
            <a:ext uri="{FF2B5EF4-FFF2-40B4-BE49-F238E27FC236}">
              <a16:creationId xmlns:a16="http://schemas.microsoft.com/office/drawing/2014/main" id="{55F9EE91-21B0-48E6-8E76-CDE97251AE25}"/>
            </a:ext>
          </a:extLst>
        </xdr:cNvPr>
        <xdr:cNvSpPr txBox="1"/>
      </xdr:nvSpPr>
      <xdr:spPr>
        <a:xfrm>
          <a:off x="13087427" y="50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43098</xdr:rowOff>
    </xdr:from>
    <xdr:ext cx="469744" cy="259045"/>
    <xdr:sp macro="" textlink="">
      <xdr:nvSpPr>
        <xdr:cNvPr id="162" name="n_3mainValue債務償還比率">
          <a:extLst>
            <a:ext uri="{FF2B5EF4-FFF2-40B4-BE49-F238E27FC236}">
              <a16:creationId xmlns:a16="http://schemas.microsoft.com/office/drawing/2014/main" id="{6F30FFCE-8110-4F3D-ACE2-1D5462EF1ED3}"/>
            </a:ext>
          </a:extLst>
        </xdr:cNvPr>
        <xdr:cNvSpPr txBox="1"/>
      </xdr:nvSpPr>
      <xdr:spPr>
        <a:xfrm>
          <a:off x="12325427" y="5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106358</xdr:rowOff>
    </xdr:from>
    <xdr:ext cx="469744" cy="259045"/>
    <xdr:sp macro="" textlink="">
      <xdr:nvSpPr>
        <xdr:cNvPr id="163" name="n_4mainValue債務償還比率">
          <a:extLst>
            <a:ext uri="{FF2B5EF4-FFF2-40B4-BE49-F238E27FC236}">
              <a16:creationId xmlns:a16="http://schemas.microsoft.com/office/drawing/2014/main" id="{5104D224-A95A-4EBD-9239-6E8FA5609B1E}"/>
            </a:ext>
          </a:extLst>
        </xdr:cNvPr>
        <xdr:cNvSpPr txBox="1"/>
      </xdr:nvSpPr>
      <xdr:spPr>
        <a:xfrm>
          <a:off x="11563427" y="4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92B9D145-20C1-4A13-B84E-3BD75CFE2DF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4281C611-7644-4F49-A34D-CD7609F35BF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6E770F98-478E-4DCD-8FFE-610DB4DC5F8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7654A529-C3D7-46EB-B5F0-8E8421E9062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4E691290-131D-40BF-850A-A9F888E14DF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EB637C6F-107B-42F8-8B5B-BDCF96A9CEF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D87282-5CB7-4FD8-B87A-DD1ED5B6D1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B67D6F-474A-46C3-A3A7-6331C5935D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79A086-200B-474C-9720-BCA7E5DB3C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64C75C-5145-485E-A865-4AE93AF0E7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6CD3E9-3D9C-4EA5-9F17-96F9655CD2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65F690-6C60-4CF9-AB60-0E86AEB8A9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D44A52-7AFF-46D3-964A-95089E798D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7983A0-A2DC-492D-A9A7-E35EC24211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1FE723-2214-4173-8870-A804E46F15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F70A06-909B-46EB-8D53-DA4A456644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D951F1-3FBD-489F-972D-FEC366D1B6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6201D2-5257-4FE1-84B5-69A52014EC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5F29EE-F146-4CF0-A331-2C61B2DFD8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1F30DF-9A56-4EF2-8CA0-0FB22AE083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3FD5EB-8024-4A26-99EA-D0609997B9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20721A-5616-41F1-B2FA-6A6AD279A8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675CD8-3969-4192-9F66-B56C5E4994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37B147-509A-4568-8A60-C06A45F0E3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CD38DB-31B4-4FD0-993B-6815C7E2BF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EF9D07-314B-417D-8B17-B2E423538E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3FF3CA-DF03-4A86-9386-BDAB6192C8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98890B-716D-4FD3-9B0F-F9011C64B8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3F36AC-984D-4012-940A-6C2A4FB210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9F3AC4-319E-40FA-8508-CC2B0CBB1C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C1D66D-516A-4198-94B7-A49846A14A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02570D-6BF7-4A4C-B9D3-F6B1747A44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FBCA97-CB18-47FF-85C2-5D1C883DF7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A6A9BC-25E9-4DB9-A850-A353E18451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BCBC2F-39D3-4C86-90CF-F6C8F6FDD2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F3EEEF-0503-4E90-98EB-2639A925CB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62B508-012C-490A-87D6-9CD2430C60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124FCB-948C-45D5-AE1A-B8DCC47767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9ED0B1-FA3D-49DC-9ECD-709D5916F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E993CD-4018-4C26-8FFF-2D0867DBB3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A7DAB0-003F-496A-8AA6-AB212B64C3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2F61B4-9C34-459D-A03E-7F986CB75B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3CCA29-FE2F-4A9E-8D30-D75B061288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020285-DEAB-4E5F-81CE-A7B4E418A7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01EDD7-8C2C-4C93-B622-8D37EC4C8F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441E2D-AD11-4A59-93C3-4978A3D3C8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9E391B-E53B-4EA9-B09E-0F0BEE9046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4C52F3-C31C-4724-AFF2-B26111BD80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EAFF370-E8B3-43E8-BC89-2A2806BFC6A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71BA157-380E-49E1-B2FB-599FCC1A0BD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AFD491-A4C1-4A06-AEA7-1B913FB71D2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78DDD1-8981-4FDF-A11A-A644F44F51C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F9A1506-7E25-4543-B6F2-9A9C506696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5C4AF7E-C7DE-4809-9485-72AA121C0A7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A24F7BC-DE9C-45B1-97D8-F85BAC24536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3CDA134-065B-47C5-8845-11F0CC5693A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D79EB9B-6F59-480D-9DBA-BB25B31C44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6D3B684-A7DD-4274-84A6-0D8434063F8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D384392-0457-482C-AFA7-53F4B8B41E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18A4D1CF-E341-463A-BE3B-0757EB9F9728}"/>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3DA68817-CE85-44E8-9955-28A7DD5D75E3}"/>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A0C66A5-22EE-4A66-AF14-33A8235DECA4}"/>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EA1C0D18-7ABA-4C4E-B857-D2544495E05A}"/>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122C4732-FAA7-4681-91D0-4A24ABB99B6B}"/>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0536486C-C175-4FF3-8CF1-325FE0785EF8}"/>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62F99836-D6DF-4B54-AA10-11A1BC6E1664}"/>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2D777279-1C00-4BA7-B68C-5641EBFC341C}"/>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4830F0B8-8ACB-4A80-890A-E4E55392765A}"/>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6D2085D5-CB2C-4270-B1CD-D8861EB28A34}"/>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9D813950-DDAB-45C4-B9BF-3A8A19144B48}"/>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E569BC4-6B8B-4EF5-A798-9DF4053B01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AAE9A8-56CD-45CD-A88E-46F3ED14B3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7738D6-53A2-4D56-A273-FF90F1C0D7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DC274F-AB76-4FC2-828B-6CE264A301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B7D727-F9E7-4839-9A32-F589FF9B42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50546</xdr:rowOff>
    </xdr:from>
    <xdr:to>
      <xdr:col>24</xdr:col>
      <xdr:colOff>114300</xdr:colOff>
      <xdr:row>38</xdr:row>
      <xdr:rowOff>152146</xdr:rowOff>
    </xdr:to>
    <xdr:sp macro="" textlink="">
      <xdr:nvSpPr>
        <xdr:cNvPr id="71" name="楕円 70">
          <a:extLst>
            <a:ext uri="{FF2B5EF4-FFF2-40B4-BE49-F238E27FC236}">
              <a16:creationId xmlns:a16="http://schemas.microsoft.com/office/drawing/2014/main" id="{76F807C2-A4EF-47AE-9195-C00201A1416E}"/>
            </a:ext>
          </a:extLst>
        </xdr:cNvPr>
        <xdr:cNvSpPr/>
      </xdr:nvSpPr>
      <xdr:spPr>
        <a:xfrm>
          <a:off x="4584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73423</xdr:rowOff>
    </xdr:from>
    <xdr:ext cx="405111" cy="259045"/>
    <xdr:sp macro="" textlink="">
      <xdr:nvSpPr>
        <xdr:cNvPr id="72" name="【道路】&#10;有形固定資産減価償却率該当値テキスト">
          <a:extLst>
            <a:ext uri="{FF2B5EF4-FFF2-40B4-BE49-F238E27FC236}">
              <a16:creationId xmlns:a16="http://schemas.microsoft.com/office/drawing/2014/main" id="{65B4BFBE-82B7-4DAB-960C-16882D6FBD09}"/>
            </a:ext>
          </a:extLst>
        </xdr:cNvPr>
        <xdr:cNvSpPr txBox="1"/>
      </xdr:nvSpPr>
      <xdr:spPr>
        <a:xfrm>
          <a:off x="4673600" y="641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123698</xdr:rowOff>
    </xdr:from>
    <xdr:to>
      <xdr:col>20</xdr:col>
      <xdr:colOff>38100</xdr:colOff>
      <xdr:row>40</xdr:row>
      <xdr:rowOff>53848</xdr:rowOff>
    </xdr:to>
    <xdr:sp macro="" textlink="">
      <xdr:nvSpPr>
        <xdr:cNvPr id="73" name="楕円 72">
          <a:extLst>
            <a:ext uri="{FF2B5EF4-FFF2-40B4-BE49-F238E27FC236}">
              <a16:creationId xmlns:a16="http://schemas.microsoft.com/office/drawing/2014/main" id="{FBA5B071-E2E7-4105-B35E-7EA8B14BA0B9}"/>
            </a:ext>
          </a:extLst>
        </xdr:cNvPr>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40</xdr:row>
      <xdr:rowOff>3048</xdr:rowOff>
    </xdr:to>
    <xdr:cxnSp macro="">
      <xdr:nvCxnSpPr>
        <xdr:cNvPr id="74" name="直線コネクタ 73">
          <a:extLst>
            <a:ext uri="{FF2B5EF4-FFF2-40B4-BE49-F238E27FC236}">
              <a16:creationId xmlns:a16="http://schemas.microsoft.com/office/drawing/2014/main" id="{5DDC6396-0A30-47B3-8BCB-F500DFBFF62F}"/>
            </a:ext>
          </a:extLst>
        </xdr:cNvPr>
        <xdr:cNvCxnSpPr/>
      </xdr:nvCxnSpPr>
      <xdr:spPr>
        <a:xfrm flipV="1">
          <a:off x="3797300" y="661644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a:extLst>
            <a:ext uri="{FF2B5EF4-FFF2-40B4-BE49-F238E27FC236}">
              <a16:creationId xmlns:a16="http://schemas.microsoft.com/office/drawing/2014/main" id="{FE198291-A092-4F12-890E-1693C8B16733}"/>
            </a:ext>
          </a:extLst>
        </xdr:cNvPr>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40</xdr:row>
      <xdr:rowOff>3048</xdr:rowOff>
    </xdr:to>
    <xdr:cxnSp macro="">
      <xdr:nvCxnSpPr>
        <xdr:cNvPr id="76" name="直線コネクタ 75">
          <a:extLst>
            <a:ext uri="{FF2B5EF4-FFF2-40B4-BE49-F238E27FC236}">
              <a16:creationId xmlns:a16="http://schemas.microsoft.com/office/drawing/2014/main" id="{68F052EB-448A-4874-BF16-664A0584D6CB}"/>
            </a:ext>
          </a:extLst>
        </xdr:cNvPr>
        <xdr:cNvCxnSpPr/>
      </xdr:nvCxnSpPr>
      <xdr:spPr>
        <a:xfrm>
          <a:off x="2908300" y="656386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7" name="楕円 76">
          <a:extLst>
            <a:ext uri="{FF2B5EF4-FFF2-40B4-BE49-F238E27FC236}">
              <a16:creationId xmlns:a16="http://schemas.microsoft.com/office/drawing/2014/main" id="{E5FFED72-FA70-4F34-B189-8F5CF94331A0}"/>
            </a:ext>
          </a:extLst>
        </xdr:cNvPr>
        <xdr:cNvSpPr/>
      </xdr:nvSpPr>
      <xdr:spPr>
        <a:xfrm>
          <a:off x="196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25908</xdr:rowOff>
    </xdr:from>
    <xdr:to>
      <xdr:col>15</xdr:col>
      <xdr:colOff>50800</xdr:colOff>
      <xdr:row>38</xdr:row>
      <xdr:rowOff>48768</xdr:rowOff>
    </xdr:to>
    <xdr:cxnSp macro="">
      <xdr:nvCxnSpPr>
        <xdr:cNvPr id="78" name="直線コネクタ 77">
          <a:extLst>
            <a:ext uri="{FF2B5EF4-FFF2-40B4-BE49-F238E27FC236}">
              <a16:creationId xmlns:a16="http://schemas.microsoft.com/office/drawing/2014/main" id="{DC3D816D-86A7-45A7-9A03-1D16B4F6374B}"/>
            </a:ext>
          </a:extLst>
        </xdr:cNvPr>
        <xdr:cNvCxnSpPr/>
      </xdr:nvCxnSpPr>
      <xdr:spPr>
        <a:xfrm>
          <a:off x="2019300" y="6541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a:extLst>
            <a:ext uri="{FF2B5EF4-FFF2-40B4-BE49-F238E27FC236}">
              <a16:creationId xmlns:a16="http://schemas.microsoft.com/office/drawing/2014/main" id="{D2EC6D86-72F5-4B71-BAD1-B55E07EEE6A3}"/>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25908</xdr:rowOff>
    </xdr:to>
    <xdr:cxnSp macro="">
      <xdr:nvCxnSpPr>
        <xdr:cNvPr id="80" name="直線コネクタ 79">
          <a:extLst>
            <a:ext uri="{FF2B5EF4-FFF2-40B4-BE49-F238E27FC236}">
              <a16:creationId xmlns:a16="http://schemas.microsoft.com/office/drawing/2014/main" id="{8A8F6AAB-9CF1-4E75-81B3-087B2D528995}"/>
            </a:ext>
          </a:extLst>
        </xdr:cNvPr>
        <xdr:cNvCxnSpPr/>
      </xdr:nvCxnSpPr>
      <xdr:spPr>
        <a:xfrm>
          <a:off x="1130300" y="64770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9E7025ED-7ED1-4AA0-8D24-284EB53CDE3F}"/>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57D27494-8C05-4D68-B29B-6A38855B2E1D}"/>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D76E0038-7C6F-4531-A2F5-EE28D39E0FAB}"/>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2912CE95-8EE3-4A63-A0C1-A80916905777}"/>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44975</xdr:rowOff>
    </xdr:from>
    <xdr:ext cx="405111" cy="259045"/>
    <xdr:sp macro="" textlink="">
      <xdr:nvSpPr>
        <xdr:cNvPr id="85" name="n_1mainValue【道路】&#10;有形固定資産減価償却率">
          <a:extLst>
            <a:ext uri="{FF2B5EF4-FFF2-40B4-BE49-F238E27FC236}">
              <a16:creationId xmlns:a16="http://schemas.microsoft.com/office/drawing/2014/main" id="{A75D5A23-DA38-4B64-9061-A10213EB9E21}"/>
            </a:ext>
          </a:extLst>
        </xdr:cNvPr>
        <xdr:cNvSpPr txBox="1"/>
      </xdr:nvSpPr>
      <xdr:spPr>
        <a:xfrm>
          <a:off x="3582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116095</xdr:rowOff>
    </xdr:from>
    <xdr:ext cx="405111" cy="259045"/>
    <xdr:sp macro="" textlink="">
      <xdr:nvSpPr>
        <xdr:cNvPr id="86" name="n_2mainValue【道路】&#10;有形固定資産減価償却率">
          <a:extLst>
            <a:ext uri="{FF2B5EF4-FFF2-40B4-BE49-F238E27FC236}">
              <a16:creationId xmlns:a16="http://schemas.microsoft.com/office/drawing/2014/main" id="{92B410C0-DFA2-4677-B513-4354B385E77E}"/>
            </a:ext>
          </a:extLst>
        </xdr:cNvPr>
        <xdr:cNvSpPr txBox="1"/>
      </xdr:nvSpPr>
      <xdr:spPr>
        <a:xfrm>
          <a:off x="2705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F70C5AF2-F4CA-4B79-BC06-B9D0448ABCB6}"/>
            </a:ext>
          </a:extLst>
        </xdr:cNvPr>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8" name="n_4mainValue【道路】&#10;有形固定資産減価償却率">
          <a:extLst>
            <a:ext uri="{FF2B5EF4-FFF2-40B4-BE49-F238E27FC236}">
              <a16:creationId xmlns:a16="http://schemas.microsoft.com/office/drawing/2014/main" id="{E3F3BFF4-BAB7-47A6-A2EE-357250D27545}"/>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B666495-8081-4677-A227-68D3ED4B41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0B7218-BA3D-453E-B611-E3C21588F8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074C672-2575-4B9F-BE86-5AE3177D98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0EFAAA8-DA7C-49D1-96E4-5AF4C88061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3DF21AE-242F-4517-832E-F3F53EF696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24E9207-3883-4795-BB1C-CF95CAB40C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80F394D-4B6E-4FEB-B96C-910DEA55B1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12B505-A542-4152-9123-9FA79910DB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3C1568B-784D-4C63-9239-C8FED07B25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4032D9B-0C3B-4E55-AF0B-20BB14065F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8CFCC3A-0C5A-4F7C-BB70-DAAECCBBA5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599842D-5DB5-4B61-9802-4614F84AED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8DD7B8-C39D-4E5E-8EF9-D36A509B6C5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409EA65-9AF7-4A58-90A3-75A2A48E21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E6EA877-B2B3-4F09-918F-722BBE5B60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2E3D8D6-3CA6-4FC0-8A17-180B9E3E192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0F0400C-BF8D-44E3-828E-C25B5AB322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4210CA5-1132-4CF0-9215-03F3C71F08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485324-4BC5-4F90-B7F7-7844161A13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898EF48-A33A-41BB-940A-EE94EF7276F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33D1ABD-2970-4CF2-8153-712C5FFE16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A3CC433-B2CF-4579-A9C1-5F4D7BB2A30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710D9BC-1AC5-42B3-869C-32DA279E49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4B437D99-6C86-46B5-A029-AA95F58ED3CC}"/>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1936FDB2-B3CF-44E6-A7F1-8414527D41F4}"/>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7852F6EB-F4CE-4CFD-8D64-B202A83175CC}"/>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25CEC1F0-6D0B-494B-B323-3E21E40873C9}"/>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E09A25D7-B7AD-4486-BDB2-9A8C37572511}"/>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84033804-7D86-4B41-92AD-7C3941CCC7F8}"/>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5EF24C50-262C-41BD-B6BF-75E4F9A574B7}"/>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B6675B08-CA68-4A7D-BD1D-1253704F4FDA}"/>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421ADC57-A8C4-4137-B240-3DE3213F4937}"/>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D12D2A0C-B06E-49AB-991B-EC5D1C5ECEFC}"/>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7C7AD488-7702-49AF-9103-F8484D1220F2}"/>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3DC25CE-9A31-4F81-86CB-F108D1C002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0E668E-ABB3-4C06-A6E9-443D461915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C59AB1-33AD-45DE-9F71-C00E409175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2301E6-2A9A-4887-AE8E-26608DCB61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5E2DDA-6B7F-4DBB-A081-B1AD7580B3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88646</xdr:rowOff>
    </xdr:from>
    <xdr:to>
      <xdr:col>55</xdr:col>
      <xdr:colOff>50800</xdr:colOff>
      <xdr:row>39</xdr:row>
      <xdr:rowOff>18796</xdr:rowOff>
    </xdr:to>
    <xdr:sp macro="" textlink="">
      <xdr:nvSpPr>
        <xdr:cNvPr id="128" name="楕円 127">
          <a:extLst>
            <a:ext uri="{FF2B5EF4-FFF2-40B4-BE49-F238E27FC236}">
              <a16:creationId xmlns:a16="http://schemas.microsoft.com/office/drawing/2014/main" id="{BF2B49D7-6A66-46BB-B13E-1982006125B2}"/>
            </a:ext>
          </a:extLst>
        </xdr:cNvPr>
        <xdr:cNvSpPr/>
      </xdr:nvSpPr>
      <xdr:spPr>
        <a:xfrm>
          <a:off x="10426700" y="6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111523</xdr:rowOff>
    </xdr:from>
    <xdr:ext cx="469744" cy="259045"/>
    <xdr:sp macro="" textlink="">
      <xdr:nvSpPr>
        <xdr:cNvPr id="129" name="【道路】&#10;一人当たり延長該当値テキスト">
          <a:extLst>
            <a:ext uri="{FF2B5EF4-FFF2-40B4-BE49-F238E27FC236}">
              <a16:creationId xmlns:a16="http://schemas.microsoft.com/office/drawing/2014/main" id="{6F925EE9-E2FD-4829-8C6B-A156D41598C4}"/>
            </a:ext>
          </a:extLst>
        </xdr:cNvPr>
        <xdr:cNvSpPr txBox="1"/>
      </xdr:nvSpPr>
      <xdr:spPr>
        <a:xfrm>
          <a:off x="10515600"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92456</xdr:rowOff>
    </xdr:from>
    <xdr:to>
      <xdr:col>50</xdr:col>
      <xdr:colOff>165100</xdr:colOff>
      <xdr:row>39</xdr:row>
      <xdr:rowOff>22606</xdr:rowOff>
    </xdr:to>
    <xdr:sp macro="" textlink="">
      <xdr:nvSpPr>
        <xdr:cNvPr id="130" name="楕円 129">
          <a:extLst>
            <a:ext uri="{FF2B5EF4-FFF2-40B4-BE49-F238E27FC236}">
              <a16:creationId xmlns:a16="http://schemas.microsoft.com/office/drawing/2014/main" id="{C62D75A8-C078-46A0-9464-0985652FB745}"/>
            </a:ext>
          </a:extLst>
        </xdr:cNvPr>
        <xdr:cNvSpPr/>
      </xdr:nvSpPr>
      <xdr:spPr>
        <a:xfrm>
          <a:off x="95885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139446</xdr:rowOff>
    </xdr:from>
    <xdr:to>
      <xdr:col>55</xdr:col>
      <xdr:colOff>0</xdr:colOff>
      <xdr:row>38</xdr:row>
      <xdr:rowOff>143256</xdr:rowOff>
    </xdr:to>
    <xdr:cxnSp macro="">
      <xdr:nvCxnSpPr>
        <xdr:cNvPr id="131" name="直線コネクタ 130">
          <a:extLst>
            <a:ext uri="{FF2B5EF4-FFF2-40B4-BE49-F238E27FC236}">
              <a16:creationId xmlns:a16="http://schemas.microsoft.com/office/drawing/2014/main" id="{FB935DEF-9573-4C16-8877-CA6810A369EE}"/>
            </a:ext>
          </a:extLst>
        </xdr:cNvPr>
        <xdr:cNvCxnSpPr/>
      </xdr:nvCxnSpPr>
      <xdr:spPr>
        <a:xfrm flipV="1">
          <a:off x="9639300" y="66545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132" name="楕円 131">
          <a:extLst>
            <a:ext uri="{FF2B5EF4-FFF2-40B4-BE49-F238E27FC236}">
              <a16:creationId xmlns:a16="http://schemas.microsoft.com/office/drawing/2014/main" id="{6C472E62-CD59-42C8-931D-C60B40F86598}"/>
            </a:ext>
          </a:extLst>
        </xdr:cNvPr>
        <xdr:cNvSpPr/>
      </xdr:nvSpPr>
      <xdr:spPr>
        <a:xfrm>
          <a:off x="8699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143256</xdr:rowOff>
    </xdr:from>
    <xdr:to>
      <xdr:col>50</xdr:col>
      <xdr:colOff>114300</xdr:colOff>
      <xdr:row>38</xdr:row>
      <xdr:rowOff>148463</xdr:rowOff>
    </xdr:to>
    <xdr:cxnSp macro="">
      <xdr:nvCxnSpPr>
        <xdr:cNvPr id="133" name="直線コネクタ 132">
          <a:extLst>
            <a:ext uri="{FF2B5EF4-FFF2-40B4-BE49-F238E27FC236}">
              <a16:creationId xmlns:a16="http://schemas.microsoft.com/office/drawing/2014/main" id="{46E72029-0F20-489B-9698-8292D9FBF692}"/>
            </a:ext>
          </a:extLst>
        </xdr:cNvPr>
        <xdr:cNvCxnSpPr/>
      </xdr:nvCxnSpPr>
      <xdr:spPr>
        <a:xfrm flipV="1">
          <a:off x="8750300" y="6658356"/>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101727</xdr:rowOff>
    </xdr:from>
    <xdr:to>
      <xdr:col>41</xdr:col>
      <xdr:colOff>101600</xdr:colOff>
      <xdr:row>39</xdr:row>
      <xdr:rowOff>31877</xdr:rowOff>
    </xdr:to>
    <xdr:sp macro="" textlink="">
      <xdr:nvSpPr>
        <xdr:cNvPr id="134" name="楕円 133">
          <a:extLst>
            <a:ext uri="{FF2B5EF4-FFF2-40B4-BE49-F238E27FC236}">
              <a16:creationId xmlns:a16="http://schemas.microsoft.com/office/drawing/2014/main" id="{00E120B5-3919-447D-838A-1DAB4F33E616}"/>
            </a:ext>
          </a:extLst>
        </xdr:cNvPr>
        <xdr:cNvSpPr/>
      </xdr:nvSpPr>
      <xdr:spPr>
        <a:xfrm>
          <a:off x="78105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148463</xdr:rowOff>
    </xdr:from>
    <xdr:to>
      <xdr:col>45</xdr:col>
      <xdr:colOff>177800</xdr:colOff>
      <xdr:row>38</xdr:row>
      <xdr:rowOff>152527</xdr:rowOff>
    </xdr:to>
    <xdr:cxnSp macro="">
      <xdr:nvCxnSpPr>
        <xdr:cNvPr id="135" name="直線コネクタ 134">
          <a:extLst>
            <a:ext uri="{FF2B5EF4-FFF2-40B4-BE49-F238E27FC236}">
              <a16:creationId xmlns:a16="http://schemas.microsoft.com/office/drawing/2014/main" id="{BE190BB3-CDB7-4801-96EC-B469B11AD862}"/>
            </a:ext>
          </a:extLst>
        </xdr:cNvPr>
        <xdr:cNvCxnSpPr/>
      </xdr:nvCxnSpPr>
      <xdr:spPr>
        <a:xfrm flipV="1">
          <a:off x="7861300" y="666356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105156</xdr:rowOff>
    </xdr:from>
    <xdr:to>
      <xdr:col>36</xdr:col>
      <xdr:colOff>165100</xdr:colOff>
      <xdr:row>39</xdr:row>
      <xdr:rowOff>35306</xdr:rowOff>
    </xdr:to>
    <xdr:sp macro="" textlink="">
      <xdr:nvSpPr>
        <xdr:cNvPr id="136" name="楕円 135">
          <a:extLst>
            <a:ext uri="{FF2B5EF4-FFF2-40B4-BE49-F238E27FC236}">
              <a16:creationId xmlns:a16="http://schemas.microsoft.com/office/drawing/2014/main" id="{2121C82E-B6EE-40F8-B1D1-41BB88CD5837}"/>
            </a:ext>
          </a:extLst>
        </xdr:cNvPr>
        <xdr:cNvSpPr/>
      </xdr:nvSpPr>
      <xdr:spPr>
        <a:xfrm>
          <a:off x="6921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152527</xdr:rowOff>
    </xdr:from>
    <xdr:to>
      <xdr:col>41</xdr:col>
      <xdr:colOff>50800</xdr:colOff>
      <xdr:row>38</xdr:row>
      <xdr:rowOff>155956</xdr:rowOff>
    </xdr:to>
    <xdr:cxnSp macro="">
      <xdr:nvCxnSpPr>
        <xdr:cNvPr id="137" name="直線コネクタ 136">
          <a:extLst>
            <a:ext uri="{FF2B5EF4-FFF2-40B4-BE49-F238E27FC236}">
              <a16:creationId xmlns:a16="http://schemas.microsoft.com/office/drawing/2014/main" id="{8C95A81B-90D6-4667-A973-2FB467848615}"/>
            </a:ext>
          </a:extLst>
        </xdr:cNvPr>
        <xdr:cNvCxnSpPr/>
      </xdr:nvCxnSpPr>
      <xdr:spPr>
        <a:xfrm flipV="1">
          <a:off x="6972300" y="66676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682FA401-B660-4C3D-BA8B-25E70CC11D3C}"/>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3D7F1352-5166-4EF4-AE10-C67405524BBE}"/>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C1246AF5-C369-476E-AA55-E615AA48165A}"/>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1363E85E-7194-4483-8056-D4DE0ABC9085}"/>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39133</xdr:rowOff>
    </xdr:from>
    <xdr:ext cx="469744" cy="259045"/>
    <xdr:sp macro="" textlink="">
      <xdr:nvSpPr>
        <xdr:cNvPr id="142" name="n_1mainValue【道路】&#10;一人当たり延長">
          <a:extLst>
            <a:ext uri="{FF2B5EF4-FFF2-40B4-BE49-F238E27FC236}">
              <a16:creationId xmlns:a16="http://schemas.microsoft.com/office/drawing/2014/main" id="{1373E23D-59F4-40B4-AC6C-ED9183F15EEA}"/>
            </a:ext>
          </a:extLst>
        </xdr:cNvPr>
        <xdr:cNvSpPr txBox="1"/>
      </xdr:nvSpPr>
      <xdr:spPr>
        <a:xfrm>
          <a:off x="9391727"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44340</xdr:rowOff>
    </xdr:from>
    <xdr:ext cx="469744" cy="259045"/>
    <xdr:sp macro="" textlink="">
      <xdr:nvSpPr>
        <xdr:cNvPr id="143" name="n_2mainValue【道路】&#10;一人当たり延長">
          <a:extLst>
            <a:ext uri="{FF2B5EF4-FFF2-40B4-BE49-F238E27FC236}">
              <a16:creationId xmlns:a16="http://schemas.microsoft.com/office/drawing/2014/main" id="{A006A484-369D-4F85-A112-61F22FDD16CD}"/>
            </a:ext>
          </a:extLst>
        </xdr:cNvPr>
        <xdr:cNvSpPr txBox="1"/>
      </xdr:nvSpPr>
      <xdr:spPr>
        <a:xfrm>
          <a:off x="8515427"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48404</xdr:rowOff>
    </xdr:from>
    <xdr:ext cx="469744" cy="259045"/>
    <xdr:sp macro="" textlink="">
      <xdr:nvSpPr>
        <xdr:cNvPr id="144" name="n_3mainValue【道路】&#10;一人当たり延長">
          <a:extLst>
            <a:ext uri="{FF2B5EF4-FFF2-40B4-BE49-F238E27FC236}">
              <a16:creationId xmlns:a16="http://schemas.microsoft.com/office/drawing/2014/main" id="{C251AECD-0E77-4A09-BB02-0C41805B9036}"/>
            </a:ext>
          </a:extLst>
        </xdr:cNvPr>
        <xdr:cNvSpPr txBox="1"/>
      </xdr:nvSpPr>
      <xdr:spPr>
        <a:xfrm>
          <a:off x="7626427" y="63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51833</xdr:rowOff>
    </xdr:from>
    <xdr:ext cx="469744" cy="259045"/>
    <xdr:sp macro="" textlink="">
      <xdr:nvSpPr>
        <xdr:cNvPr id="145" name="n_4mainValue【道路】&#10;一人当たり延長">
          <a:extLst>
            <a:ext uri="{FF2B5EF4-FFF2-40B4-BE49-F238E27FC236}">
              <a16:creationId xmlns:a16="http://schemas.microsoft.com/office/drawing/2014/main" id="{5DE768D4-0298-48A2-B5F9-58FF1059F06D}"/>
            </a:ext>
          </a:extLst>
        </xdr:cNvPr>
        <xdr:cNvSpPr txBox="1"/>
      </xdr:nvSpPr>
      <xdr:spPr>
        <a:xfrm>
          <a:off x="6737427" y="63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81B531B-8B6E-4FB7-8740-EE9A79D579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00BEFC-0D49-45C3-B3A2-D341253ECE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2CF508D-5083-497D-A9DC-8BC0E8B681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F9F6B49-38ED-4F10-B288-7CE340B949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314772B-52BC-4477-95E7-2D67806B3B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E984678-B087-4DA5-A34C-BDA22964DB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F30FF26-DACA-49D0-BF33-FEC28B1055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1C53080-24B2-4DDC-8505-CAA023319E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E91D897-8344-4618-9762-45282B5965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BE57BF4-88DE-4512-847E-9EF983C966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478F6DB-D9DC-4013-A2FA-D6C7665013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C252664-DE53-4050-9EEE-01B67A24F2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AD25EB9-43EA-4E54-A4DB-746936D93DE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9EFD074-B192-4CC3-BFAF-0C0CEE2A44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9A0B87E-55D6-4F77-A293-EE1A5DF5A4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09A346C-B813-4B1F-B64C-58DDC73836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C7E83AA-37EA-40F4-87A6-039F63B6D5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3BA8499-D16D-477B-A075-EF21F1F84C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77328ED-BFF7-4EF5-8058-F5958030369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17D6829-298A-495D-A260-8A3BC7BF6B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E8EA53ED-7DA4-4E24-B5DF-1BFFF9FBECA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06312AA-9FBC-48A3-B715-2C5962BC2F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885C24B-E6EF-4E18-80DE-6A772C5BA4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3207ECEB-FB50-4A53-84B9-FA361518DC29}"/>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CD11CB1-23F1-49FB-A010-6CF74DF05565}"/>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2FFC8CF3-9AAE-4A8B-ABF4-BFF962BCED02}"/>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54E9D64D-C1FB-498C-AF52-AFC72D38B6DB}"/>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65E20C28-2D5E-41C3-BFA8-49C07E00C775}"/>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6D5A4320-EBDF-41E0-9F89-9623CD1D0316}"/>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01C5DA6-E082-4878-85E2-D4218BDF4E11}"/>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5F705C2A-B614-4C8C-9CA0-9CC03281D111}"/>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19D97E8F-BC5C-4BAF-A2DD-2B4B90349DAD}"/>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9D6A22FC-186D-4F55-B8F9-11DF082F6BEF}"/>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B9B66090-AB1F-45D6-8297-261F429E617C}"/>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7752FA-7F07-48FE-9BE2-862BAC9802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81758D9-794B-4A7F-BA8E-25A5763518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76D348-452B-4EFC-9711-C979FBC86D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38CDC41-60F1-4B2F-8FCF-AD47B7E9B1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FE9004-E585-497F-8D65-2DEFE0B1F4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85" name="楕円 184">
          <a:extLst>
            <a:ext uri="{FF2B5EF4-FFF2-40B4-BE49-F238E27FC236}">
              <a16:creationId xmlns:a16="http://schemas.microsoft.com/office/drawing/2014/main" id="{46FC89C5-959E-4B04-95FE-0F4266BC37B0}"/>
            </a:ext>
          </a:extLst>
        </xdr:cNvPr>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105427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BEA09C4E-0EBF-4D33-9095-5B9DEA5BD8E9}"/>
            </a:ext>
          </a:extLst>
        </xdr:cNvPr>
        <xdr:cNvSpPr txBox="1"/>
      </xdr:nvSpPr>
      <xdr:spPr>
        <a:xfrm>
          <a:off x="4673600"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7" name="楕円 186">
          <a:extLst>
            <a:ext uri="{FF2B5EF4-FFF2-40B4-BE49-F238E27FC236}">
              <a16:creationId xmlns:a16="http://schemas.microsoft.com/office/drawing/2014/main" id="{03EFBBE9-A181-444F-847B-3B293EF7EB2B}"/>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133350</xdr:rowOff>
    </xdr:to>
    <xdr:cxnSp macro="">
      <xdr:nvCxnSpPr>
        <xdr:cNvPr id="188" name="直線コネクタ 187">
          <a:extLst>
            <a:ext uri="{FF2B5EF4-FFF2-40B4-BE49-F238E27FC236}">
              <a16:creationId xmlns:a16="http://schemas.microsoft.com/office/drawing/2014/main" id="{5D33ADFD-76AF-4182-BDA5-1031A93B4A8A}"/>
            </a:ext>
          </a:extLst>
        </xdr:cNvPr>
        <xdr:cNvCxnSpPr/>
      </xdr:nvCxnSpPr>
      <xdr:spPr>
        <a:xfrm>
          <a:off x="3797300" y="105746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9" name="楕円 188">
          <a:extLst>
            <a:ext uri="{FF2B5EF4-FFF2-40B4-BE49-F238E27FC236}">
              <a16:creationId xmlns:a16="http://schemas.microsoft.com/office/drawing/2014/main" id="{9506D387-B63F-4604-A16C-BEAD1F16F4EF}"/>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116205</xdr:rowOff>
    </xdr:to>
    <xdr:cxnSp macro="">
      <xdr:nvCxnSpPr>
        <xdr:cNvPr id="190" name="直線コネクタ 189">
          <a:extLst>
            <a:ext uri="{FF2B5EF4-FFF2-40B4-BE49-F238E27FC236}">
              <a16:creationId xmlns:a16="http://schemas.microsoft.com/office/drawing/2014/main" id="{1DD34B07-7D6F-4A8F-8136-826F96F1BEA9}"/>
            </a:ext>
          </a:extLst>
        </xdr:cNvPr>
        <xdr:cNvCxnSpPr/>
      </xdr:nvCxnSpPr>
      <xdr:spPr>
        <a:xfrm>
          <a:off x="2908300" y="10561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1" name="楕円 190">
          <a:extLst>
            <a:ext uri="{FF2B5EF4-FFF2-40B4-BE49-F238E27FC236}">
              <a16:creationId xmlns:a16="http://schemas.microsoft.com/office/drawing/2014/main" id="{49637172-B0B5-4E8D-85D8-594BD06F880D}"/>
            </a:ext>
          </a:extLst>
        </xdr:cNvPr>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102870</xdr:rowOff>
    </xdr:to>
    <xdr:cxnSp macro="">
      <xdr:nvCxnSpPr>
        <xdr:cNvPr id="192" name="直線コネクタ 191">
          <a:extLst>
            <a:ext uri="{FF2B5EF4-FFF2-40B4-BE49-F238E27FC236}">
              <a16:creationId xmlns:a16="http://schemas.microsoft.com/office/drawing/2014/main" id="{E1DCAB28-D9E7-42F1-9F8E-5122AD733342}"/>
            </a:ext>
          </a:extLst>
        </xdr:cNvPr>
        <xdr:cNvCxnSpPr/>
      </xdr:nvCxnSpPr>
      <xdr:spPr>
        <a:xfrm>
          <a:off x="2019300" y="10536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3" name="楕円 192">
          <a:extLst>
            <a:ext uri="{FF2B5EF4-FFF2-40B4-BE49-F238E27FC236}">
              <a16:creationId xmlns:a16="http://schemas.microsoft.com/office/drawing/2014/main" id="{0BF8C25B-0E95-4854-868D-2D898CC16F7C}"/>
            </a:ext>
          </a:extLst>
        </xdr:cNvPr>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78105</xdr:rowOff>
    </xdr:to>
    <xdr:cxnSp macro="">
      <xdr:nvCxnSpPr>
        <xdr:cNvPr id="194" name="直線コネクタ 193">
          <a:extLst>
            <a:ext uri="{FF2B5EF4-FFF2-40B4-BE49-F238E27FC236}">
              <a16:creationId xmlns:a16="http://schemas.microsoft.com/office/drawing/2014/main" id="{DB361E20-FCE9-4998-B886-174A8C674235}"/>
            </a:ext>
          </a:extLst>
        </xdr:cNvPr>
        <xdr:cNvCxnSpPr/>
      </xdr:nvCxnSpPr>
      <xdr:spPr>
        <a:xfrm>
          <a:off x="1130300" y="1050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8E0D50AB-E3B0-4A5F-993D-C7E2DDC25063}"/>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9C870F9B-A7EF-4B41-B580-42B4808CE302}"/>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D74DF59-117A-40FA-9EE8-C982DF670281}"/>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5B45CF99-E1F0-433E-AA24-5DBA8C0B8ABF}"/>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5557350-CC2F-4222-8700-3074ABFB00BF}"/>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3D5C46E-DD82-4F72-AC9C-3483432DFD62}"/>
            </a:ext>
          </a:extLst>
        </xdr:cNvPr>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7AE3520-D986-46B1-9B04-F9B97563E576}"/>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A57D803E-0164-41B2-B72B-37D93709869B}"/>
            </a:ext>
          </a:extLst>
        </xdr:cNvPr>
        <xdr:cNvSpPr txBox="1"/>
      </xdr:nvSpPr>
      <xdr:spPr>
        <a:xfrm>
          <a:off x="927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38CEB51-72CA-4FD2-9C93-D8F6059F70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A9B4CEA-DE96-4216-BB0A-92B8F8BD7B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B4F6585-7981-4B04-8152-B325163C09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F43AC31-C9E8-433D-B7F6-97D7DFF81C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84F3FE5-00C7-4084-BD00-7669C43830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9652B15-C0F7-4BC4-B297-51F58ED178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1842278-E628-4BB5-874A-AC5AA76CA8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DDC82A5-64FB-42F7-B399-9662291EB2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3F81A29-158A-48F1-907A-6D72F31F13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ACF5558-3152-4E4D-A139-CA5C3623EE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19BF361-3212-40D3-A91E-A6B7F81400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45F71FFE-B0C1-4BD4-A077-6519643A85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BA65033-B679-4544-B457-233DC1AF49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9E82B632-7239-4921-A07F-1EF85C2FB8A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99F6668-1D92-4204-B6EF-92544875AA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2A7031F1-5AA4-45B9-933E-CFB37D406F6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C7A37C2-7E47-423B-8044-918085E6D4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D7845FB1-1851-423B-8DE3-02709BE6BF5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8770DE4-57FC-406A-82FC-14B9251130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E4273C5-3D7D-4608-BBCF-C77C322DE24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C70D9ED-55A2-4DA7-98F6-F5AF075D25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E11F61D-AE2F-49C0-AD56-3DFD1E5014E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7D97AEE-1D18-4EB4-86B8-435D93295D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625D5C1F-BDB3-4B2B-BB99-0984102A6337}"/>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12E4AFFF-7D50-4279-B19E-2E32EF47C255}"/>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1C2AD269-1F4E-4C09-8639-81467C83BAF3}"/>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2F7A1912-ED3C-4907-BA24-BCAFF6708A0C}"/>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94464DD6-F780-4C86-8D40-A1D0FB21D836}"/>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417F44AC-4F52-4BB0-B2BA-A527B83ED73C}"/>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92196890-AE63-4792-891F-D660C0B11F4C}"/>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D3154630-F96B-4966-AC18-3B33BFF5B2DC}"/>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D71DABD8-3CF0-4060-AE6F-FA6BCDEBD15E}"/>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87FF3B47-B5A6-461C-88CA-1815A122A44E}"/>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89698B40-E93E-41D2-9861-79ADBECCB59E}"/>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D15EB9F-5479-4A48-BED5-5C82C0FFDF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CBDA2C9-46BD-4CB9-ABA7-D2FA9FDE7F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5115CF-2D05-4787-97A6-8420155348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1B9D13-BC8D-4C31-AFA3-5FD56F925A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9F0A11-3DB4-403E-B2D8-4E07EEA4BE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85709</xdr:rowOff>
    </xdr:from>
    <xdr:to>
      <xdr:col>55</xdr:col>
      <xdr:colOff>50800</xdr:colOff>
      <xdr:row>60</xdr:row>
      <xdr:rowOff>15859</xdr:rowOff>
    </xdr:to>
    <xdr:sp macro="" textlink="">
      <xdr:nvSpPr>
        <xdr:cNvPr id="242" name="楕円 241">
          <a:extLst>
            <a:ext uri="{FF2B5EF4-FFF2-40B4-BE49-F238E27FC236}">
              <a16:creationId xmlns:a16="http://schemas.microsoft.com/office/drawing/2014/main" id="{5D1FF07D-DB80-4E99-8A2C-B8D21E2B2E12}"/>
            </a:ext>
          </a:extLst>
        </xdr:cNvPr>
        <xdr:cNvSpPr/>
      </xdr:nvSpPr>
      <xdr:spPr>
        <a:xfrm>
          <a:off x="10426700" y="102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108586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6BFD11D6-8DF0-40D4-A7E7-E9F2F8506007}"/>
            </a:ext>
          </a:extLst>
        </xdr:cNvPr>
        <xdr:cNvSpPr txBox="1"/>
      </xdr:nvSpPr>
      <xdr:spPr>
        <a:xfrm>
          <a:off x="10515600" y="1005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98777</xdr:rowOff>
    </xdr:from>
    <xdr:to>
      <xdr:col>50</xdr:col>
      <xdr:colOff>165100</xdr:colOff>
      <xdr:row>60</xdr:row>
      <xdr:rowOff>28927</xdr:rowOff>
    </xdr:to>
    <xdr:sp macro="" textlink="">
      <xdr:nvSpPr>
        <xdr:cNvPr id="244" name="楕円 243">
          <a:extLst>
            <a:ext uri="{FF2B5EF4-FFF2-40B4-BE49-F238E27FC236}">
              <a16:creationId xmlns:a16="http://schemas.microsoft.com/office/drawing/2014/main" id="{EDA7B9E1-8578-4E29-9FE4-815D576C7D73}"/>
            </a:ext>
          </a:extLst>
        </xdr:cNvPr>
        <xdr:cNvSpPr/>
      </xdr:nvSpPr>
      <xdr:spPr>
        <a:xfrm>
          <a:off x="9588500" y="102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136509</xdr:rowOff>
    </xdr:from>
    <xdr:to>
      <xdr:col>55</xdr:col>
      <xdr:colOff>0</xdr:colOff>
      <xdr:row>59</xdr:row>
      <xdr:rowOff>149577</xdr:rowOff>
    </xdr:to>
    <xdr:cxnSp macro="">
      <xdr:nvCxnSpPr>
        <xdr:cNvPr id="245" name="直線コネクタ 244">
          <a:extLst>
            <a:ext uri="{FF2B5EF4-FFF2-40B4-BE49-F238E27FC236}">
              <a16:creationId xmlns:a16="http://schemas.microsoft.com/office/drawing/2014/main" id="{BB54A2A5-B05F-4D89-8346-33E4E65C5F68}"/>
            </a:ext>
          </a:extLst>
        </xdr:cNvPr>
        <xdr:cNvCxnSpPr/>
      </xdr:nvCxnSpPr>
      <xdr:spPr>
        <a:xfrm flipV="1">
          <a:off x="9639300" y="10252059"/>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116562</xdr:rowOff>
    </xdr:from>
    <xdr:to>
      <xdr:col>46</xdr:col>
      <xdr:colOff>38100</xdr:colOff>
      <xdr:row>60</xdr:row>
      <xdr:rowOff>46712</xdr:rowOff>
    </xdr:to>
    <xdr:sp macro="" textlink="">
      <xdr:nvSpPr>
        <xdr:cNvPr id="246" name="楕円 245">
          <a:extLst>
            <a:ext uri="{FF2B5EF4-FFF2-40B4-BE49-F238E27FC236}">
              <a16:creationId xmlns:a16="http://schemas.microsoft.com/office/drawing/2014/main" id="{6CC95A80-F449-413C-BDD8-D1D6F173D6D8}"/>
            </a:ext>
          </a:extLst>
        </xdr:cNvPr>
        <xdr:cNvSpPr/>
      </xdr:nvSpPr>
      <xdr:spPr>
        <a:xfrm>
          <a:off x="8699500" y="102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149577</xdr:rowOff>
    </xdr:from>
    <xdr:to>
      <xdr:col>50</xdr:col>
      <xdr:colOff>114300</xdr:colOff>
      <xdr:row>59</xdr:row>
      <xdr:rowOff>167362</xdr:rowOff>
    </xdr:to>
    <xdr:cxnSp macro="">
      <xdr:nvCxnSpPr>
        <xdr:cNvPr id="247" name="直線コネクタ 246">
          <a:extLst>
            <a:ext uri="{FF2B5EF4-FFF2-40B4-BE49-F238E27FC236}">
              <a16:creationId xmlns:a16="http://schemas.microsoft.com/office/drawing/2014/main" id="{99FC474C-B9A2-4566-B0F7-400092D4909C}"/>
            </a:ext>
          </a:extLst>
        </xdr:cNvPr>
        <xdr:cNvCxnSpPr/>
      </xdr:nvCxnSpPr>
      <xdr:spPr>
        <a:xfrm flipV="1">
          <a:off x="8750300" y="1026512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123614</xdr:rowOff>
    </xdr:from>
    <xdr:to>
      <xdr:col>41</xdr:col>
      <xdr:colOff>101600</xdr:colOff>
      <xdr:row>60</xdr:row>
      <xdr:rowOff>53764</xdr:rowOff>
    </xdr:to>
    <xdr:sp macro="" textlink="">
      <xdr:nvSpPr>
        <xdr:cNvPr id="248" name="楕円 247">
          <a:extLst>
            <a:ext uri="{FF2B5EF4-FFF2-40B4-BE49-F238E27FC236}">
              <a16:creationId xmlns:a16="http://schemas.microsoft.com/office/drawing/2014/main" id="{03922288-B761-4918-8A3B-BDF70BC94B1A}"/>
            </a:ext>
          </a:extLst>
        </xdr:cNvPr>
        <xdr:cNvSpPr/>
      </xdr:nvSpPr>
      <xdr:spPr>
        <a:xfrm>
          <a:off x="7810500" y="102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167362</xdr:rowOff>
    </xdr:from>
    <xdr:to>
      <xdr:col>45</xdr:col>
      <xdr:colOff>177800</xdr:colOff>
      <xdr:row>60</xdr:row>
      <xdr:rowOff>2964</xdr:rowOff>
    </xdr:to>
    <xdr:cxnSp macro="">
      <xdr:nvCxnSpPr>
        <xdr:cNvPr id="249" name="直線コネクタ 248">
          <a:extLst>
            <a:ext uri="{FF2B5EF4-FFF2-40B4-BE49-F238E27FC236}">
              <a16:creationId xmlns:a16="http://schemas.microsoft.com/office/drawing/2014/main" id="{D48749D8-547F-43BB-B284-C85F74BA994D}"/>
            </a:ext>
          </a:extLst>
        </xdr:cNvPr>
        <xdr:cNvCxnSpPr/>
      </xdr:nvCxnSpPr>
      <xdr:spPr>
        <a:xfrm flipV="1">
          <a:off x="7861300" y="10282912"/>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126205</xdr:rowOff>
    </xdr:from>
    <xdr:to>
      <xdr:col>36</xdr:col>
      <xdr:colOff>165100</xdr:colOff>
      <xdr:row>60</xdr:row>
      <xdr:rowOff>56355</xdr:rowOff>
    </xdr:to>
    <xdr:sp macro="" textlink="">
      <xdr:nvSpPr>
        <xdr:cNvPr id="250" name="楕円 249">
          <a:extLst>
            <a:ext uri="{FF2B5EF4-FFF2-40B4-BE49-F238E27FC236}">
              <a16:creationId xmlns:a16="http://schemas.microsoft.com/office/drawing/2014/main" id="{77777627-FC60-421E-83FD-6B7F46B90683}"/>
            </a:ext>
          </a:extLst>
        </xdr:cNvPr>
        <xdr:cNvSpPr/>
      </xdr:nvSpPr>
      <xdr:spPr>
        <a:xfrm>
          <a:off x="6921500" y="102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2964</xdr:rowOff>
    </xdr:from>
    <xdr:to>
      <xdr:col>41</xdr:col>
      <xdr:colOff>50800</xdr:colOff>
      <xdr:row>60</xdr:row>
      <xdr:rowOff>5555</xdr:rowOff>
    </xdr:to>
    <xdr:cxnSp macro="">
      <xdr:nvCxnSpPr>
        <xdr:cNvPr id="251" name="直線コネクタ 250">
          <a:extLst>
            <a:ext uri="{FF2B5EF4-FFF2-40B4-BE49-F238E27FC236}">
              <a16:creationId xmlns:a16="http://schemas.microsoft.com/office/drawing/2014/main" id="{3061A836-425D-4A95-ABF0-25B27C51A1A5}"/>
            </a:ext>
          </a:extLst>
        </xdr:cNvPr>
        <xdr:cNvCxnSpPr/>
      </xdr:nvCxnSpPr>
      <xdr:spPr>
        <a:xfrm flipV="1">
          <a:off x="6972300" y="102899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10F6BEB-CDA1-43E1-A82C-038D3A5CE93C}"/>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6B3159E-061D-48BD-A9B5-DFB300096832}"/>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DABF8CA-B327-4299-A1DE-8FFD530F05B6}"/>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B9316438-DDE8-4008-B0F1-067821EB1207}"/>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45454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B306D705-8AAA-4B7D-8532-635B122C9CDE}"/>
            </a:ext>
          </a:extLst>
        </xdr:cNvPr>
        <xdr:cNvSpPr txBox="1"/>
      </xdr:nvSpPr>
      <xdr:spPr>
        <a:xfrm>
          <a:off x="9327095" y="99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63239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867965C-D89D-403F-96DB-343BFE4234B6}"/>
            </a:ext>
          </a:extLst>
        </xdr:cNvPr>
        <xdr:cNvSpPr txBox="1"/>
      </xdr:nvSpPr>
      <xdr:spPr>
        <a:xfrm>
          <a:off x="8450795" y="1000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70291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DB273FB8-FB3D-4699-8CBD-1BA1A32CB531}"/>
            </a:ext>
          </a:extLst>
        </xdr:cNvPr>
        <xdr:cNvSpPr txBox="1"/>
      </xdr:nvSpPr>
      <xdr:spPr>
        <a:xfrm>
          <a:off x="7561795" y="1001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72882</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1F9DDB7B-A0C5-4768-B98A-EEAC4451573B}"/>
            </a:ext>
          </a:extLst>
        </xdr:cNvPr>
        <xdr:cNvSpPr txBox="1"/>
      </xdr:nvSpPr>
      <xdr:spPr>
        <a:xfrm>
          <a:off x="6672795" y="100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A1AE83E-6FE2-42E7-B2C5-CC4E73FE1C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6C09746-57D7-4DDC-B7EE-56520FD3A3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23C537D-7220-460D-832F-5E4DF57080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F21C05F-DE83-402C-8A04-46D7349BE8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5C1ED46-D2E0-4C9E-93E9-01DE33CEB5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9611F72-6C73-402D-9BB6-FB0FC1EE4E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E50FFDC-B1AE-4511-B8D6-72A28CDBB2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C19545F-1F47-4313-8611-D83979A2D3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41778A6-B1B8-4858-B27B-65B31FF623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EE19ACF-4107-4349-9D4C-98C150C48D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4110DA5-5733-4431-B52C-0275E6BB510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702A3AA-1DB9-4568-B733-0D644A52C67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DEA6B3C5-A244-432A-ACB6-3C29CCF724C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0714900-AA65-400C-B517-6EE2B5CB0D3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53B2679-11EE-4087-9CB6-9729AA9A353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E64D510C-79AB-426B-AE09-43E158FD1F6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CAAB125-194B-4625-AE1A-C46FA1831AF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5F098A1A-D056-4D1C-A786-1D418C6160C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4CC2AC86-8A92-4E5B-92C7-51C4750D51F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5DFB43F-E5D7-48FC-9449-F50A2E24E9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3C639F92-E1B6-4151-A109-146D514D979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B3393D1-996B-451F-ADD2-DC1BADEE06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C00EB389-A48C-42BC-80C2-547248FA1922}"/>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415BE91-05E6-4956-BE3A-56010C65F2B6}"/>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5F809CCD-21F2-4D87-98F0-697180135FAF}"/>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62CAB9C-66BB-4EEA-94A4-A10AB6A9DAA5}"/>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F8983446-122A-41E5-9FE2-6729B4E52214}"/>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25A1A798-8504-4730-B15A-EC64FA3C195F}"/>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8BC06C6C-63F2-4B78-9066-CB3C6562EF12}"/>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609023B2-5A67-4BF6-BCE0-78E169399D45}"/>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5C8C0872-E482-48D0-B71D-4E49EA3011EA}"/>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E9D10AE7-F15B-473B-926A-A207E9F8A208}"/>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E133FF86-695C-4A6A-8C44-C48D032A4531}"/>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8AD42AA-4CF4-492F-AEBF-C905DDF9CB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5261828-BD68-4BFF-A1A2-C8E6E83277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515F03B-B023-4973-866B-A7DC12C8E4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E0371B-F151-4BE8-8438-99503D59DA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B152B8-0135-4069-A70E-8E1565E986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28448</xdr:rowOff>
    </xdr:from>
    <xdr:to>
      <xdr:col>24</xdr:col>
      <xdr:colOff>114300</xdr:colOff>
      <xdr:row>86</xdr:row>
      <xdr:rowOff>130048</xdr:rowOff>
    </xdr:to>
    <xdr:sp macro="" textlink="">
      <xdr:nvSpPr>
        <xdr:cNvPr id="298" name="楕円 297">
          <a:extLst>
            <a:ext uri="{FF2B5EF4-FFF2-40B4-BE49-F238E27FC236}">
              <a16:creationId xmlns:a16="http://schemas.microsoft.com/office/drawing/2014/main" id="{06B79CC2-504B-4AC0-83C0-D05A939CECB1}"/>
            </a:ext>
          </a:extLst>
        </xdr:cNvPr>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114825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605B67E-DFCA-4E44-8CA2-B9E22CF3B9D2}"/>
            </a:ext>
          </a:extLst>
        </xdr:cNvPr>
        <xdr:cNvSpPr txBox="1"/>
      </xdr:nvSpPr>
      <xdr:spPr>
        <a:xfrm>
          <a:off x="46736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0" name="楕円 299">
          <a:extLst>
            <a:ext uri="{FF2B5EF4-FFF2-40B4-BE49-F238E27FC236}">
              <a16:creationId xmlns:a16="http://schemas.microsoft.com/office/drawing/2014/main" id="{2994931D-BE01-459C-A430-1C57719B0612}"/>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79248</xdr:rowOff>
    </xdr:to>
    <xdr:cxnSp macro="">
      <xdr:nvCxnSpPr>
        <xdr:cNvPr id="301" name="直線コネクタ 300">
          <a:extLst>
            <a:ext uri="{FF2B5EF4-FFF2-40B4-BE49-F238E27FC236}">
              <a16:creationId xmlns:a16="http://schemas.microsoft.com/office/drawing/2014/main" id="{A1DB1341-47D0-4FBA-92FF-43F323008666}"/>
            </a:ext>
          </a:extLst>
        </xdr:cNvPr>
        <xdr:cNvCxnSpPr/>
      </xdr:nvCxnSpPr>
      <xdr:spPr>
        <a:xfrm>
          <a:off x="3797300" y="14782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149606</xdr:rowOff>
    </xdr:from>
    <xdr:to>
      <xdr:col>15</xdr:col>
      <xdr:colOff>101600</xdr:colOff>
      <xdr:row>86</xdr:row>
      <xdr:rowOff>79756</xdr:rowOff>
    </xdr:to>
    <xdr:sp macro="" textlink="">
      <xdr:nvSpPr>
        <xdr:cNvPr id="302" name="楕円 301">
          <a:extLst>
            <a:ext uri="{FF2B5EF4-FFF2-40B4-BE49-F238E27FC236}">
              <a16:creationId xmlns:a16="http://schemas.microsoft.com/office/drawing/2014/main" id="{666C4646-E0B6-416F-8B35-E3D272DBBD50}"/>
            </a:ext>
          </a:extLst>
        </xdr:cNvPr>
        <xdr:cNvSpPr/>
      </xdr:nvSpPr>
      <xdr:spPr>
        <a:xfrm>
          <a:off x="2857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28956</xdr:rowOff>
    </xdr:from>
    <xdr:to>
      <xdr:col>19</xdr:col>
      <xdr:colOff>177800</xdr:colOff>
      <xdr:row>86</xdr:row>
      <xdr:rowOff>38100</xdr:rowOff>
    </xdr:to>
    <xdr:cxnSp macro="">
      <xdr:nvCxnSpPr>
        <xdr:cNvPr id="303" name="直線コネクタ 302">
          <a:extLst>
            <a:ext uri="{FF2B5EF4-FFF2-40B4-BE49-F238E27FC236}">
              <a16:creationId xmlns:a16="http://schemas.microsoft.com/office/drawing/2014/main" id="{EFE4B316-678C-44F1-93DC-3DDC3DCBB34A}"/>
            </a:ext>
          </a:extLst>
        </xdr:cNvPr>
        <xdr:cNvCxnSpPr/>
      </xdr:nvCxnSpPr>
      <xdr:spPr>
        <a:xfrm>
          <a:off x="2908300" y="14773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76454</xdr:rowOff>
    </xdr:from>
    <xdr:to>
      <xdr:col>10</xdr:col>
      <xdr:colOff>165100</xdr:colOff>
      <xdr:row>86</xdr:row>
      <xdr:rowOff>6604</xdr:rowOff>
    </xdr:to>
    <xdr:sp macro="" textlink="">
      <xdr:nvSpPr>
        <xdr:cNvPr id="304" name="楕円 303">
          <a:extLst>
            <a:ext uri="{FF2B5EF4-FFF2-40B4-BE49-F238E27FC236}">
              <a16:creationId xmlns:a16="http://schemas.microsoft.com/office/drawing/2014/main" id="{FA912113-C1D7-4ED7-BE6E-2D91DAF42717}"/>
            </a:ext>
          </a:extLst>
        </xdr:cNvPr>
        <xdr:cNvSpPr/>
      </xdr:nvSpPr>
      <xdr:spPr>
        <a:xfrm>
          <a:off x="196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127254</xdr:rowOff>
    </xdr:from>
    <xdr:to>
      <xdr:col>15</xdr:col>
      <xdr:colOff>50800</xdr:colOff>
      <xdr:row>86</xdr:row>
      <xdr:rowOff>28956</xdr:rowOff>
    </xdr:to>
    <xdr:cxnSp macro="">
      <xdr:nvCxnSpPr>
        <xdr:cNvPr id="305" name="直線コネクタ 304">
          <a:extLst>
            <a:ext uri="{FF2B5EF4-FFF2-40B4-BE49-F238E27FC236}">
              <a16:creationId xmlns:a16="http://schemas.microsoft.com/office/drawing/2014/main" id="{E6644A23-6579-4B85-B1DB-7CEE815537B7}"/>
            </a:ext>
          </a:extLst>
        </xdr:cNvPr>
        <xdr:cNvCxnSpPr/>
      </xdr:nvCxnSpPr>
      <xdr:spPr>
        <a:xfrm>
          <a:off x="2019300" y="14700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119887</xdr:rowOff>
    </xdr:from>
    <xdr:to>
      <xdr:col>6</xdr:col>
      <xdr:colOff>38100</xdr:colOff>
      <xdr:row>85</xdr:row>
      <xdr:rowOff>50037</xdr:rowOff>
    </xdr:to>
    <xdr:sp macro="" textlink="">
      <xdr:nvSpPr>
        <xdr:cNvPr id="306" name="楕円 305">
          <a:extLst>
            <a:ext uri="{FF2B5EF4-FFF2-40B4-BE49-F238E27FC236}">
              <a16:creationId xmlns:a16="http://schemas.microsoft.com/office/drawing/2014/main" id="{F4FBA772-17BF-4925-BC2B-E4E37F101AE8}"/>
            </a:ext>
          </a:extLst>
        </xdr:cNvPr>
        <xdr:cNvSpPr/>
      </xdr:nvSpPr>
      <xdr:spPr>
        <a:xfrm>
          <a:off x="107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170687</xdr:rowOff>
    </xdr:from>
    <xdr:to>
      <xdr:col>10</xdr:col>
      <xdr:colOff>114300</xdr:colOff>
      <xdr:row>85</xdr:row>
      <xdr:rowOff>127254</xdr:rowOff>
    </xdr:to>
    <xdr:cxnSp macro="">
      <xdr:nvCxnSpPr>
        <xdr:cNvPr id="307" name="直線コネクタ 306">
          <a:extLst>
            <a:ext uri="{FF2B5EF4-FFF2-40B4-BE49-F238E27FC236}">
              <a16:creationId xmlns:a16="http://schemas.microsoft.com/office/drawing/2014/main" id="{2E2D76CE-3091-4CEB-ADEF-0273F9CC2467}"/>
            </a:ext>
          </a:extLst>
        </xdr:cNvPr>
        <xdr:cNvCxnSpPr/>
      </xdr:nvCxnSpPr>
      <xdr:spPr>
        <a:xfrm>
          <a:off x="1130300" y="145724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1D412FF9-626C-481D-96E5-911559C158EF}"/>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F6E21607-BEEF-4E43-969F-EEAEC4DB48A2}"/>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FACE3E33-BA3B-4AC6-B0A3-89E8F3941D71}"/>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7D257AF5-732D-49CF-A1BF-1AC1A242726B}"/>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12" name="n_1mainValue【公営住宅】&#10;有形固定資産減価償却率">
          <a:extLst>
            <a:ext uri="{FF2B5EF4-FFF2-40B4-BE49-F238E27FC236}">
              <a16:creationId xmlns:a16="http://schemas.microsoft.com/office/drawing/2014/main" id="{7D995181-FA33-45CB-AE02-56ED78E1BCD1}"/>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70883</xdr:rowOff>
    </xdr:from>
    <xdr:ext cx="405111" cy="259045"/>
    <xdr:sp macro="" textlink="">
      <xdr:nvSpPr>
        <xdr:cNvPr id="313" name="n_2mainValue【公営住宅】&#10;有形固定資産減価償却率">
          <a:extLst>
            <a:ext uri="{FF2B5EF4-FFF2-40B4-BE49-F238E27FC236}">
              <a16:creationId xmlns:a16="http://schemas.microsoft.com/office/drawing/2014/main" id="{B1BCD9B0-876C-40ED-9EC3-FC9000DF9A9E}"/>
            </a:ext>
          </a:extLst>
        </xdr:cNvPr>
        <xdr:cNvSpPr txBox="1"/>
      </xdr:nvSpPr>
      <xdr:spPr>
        <a:xfrm>
          <a:off x="2705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169181</xdr:rowOff>
    </xdr:from>
    <xdr:ext cx="405111" cy="259045"/>
    <xdr:sp macro="" textlink="">
      <xdr:nvSpPr>
        <xdr:cNvPr id="314" name="n_3mainValue【公営住宅】&#10;有形固定資産減価償却率">
          <a:extLst>
            <a:ext uri="{FF2B5EF4-FFF2-40B4-BE49-F238E27FC236}">
              <a16:creationId xmlns:a16="http://schemas.microsoft.com/office/drawing/2014/main" id="{ECB54BF7-6994-4A07-849D-FA77A8406A65}"/>
            </a:ext>
          </a:extLst>
        </xdr:cNvPr>
        <xdr:cNvSpPr txBox="1"/>
      </xdr:nvSpPr>
      <xdr:spPr>
        <a:xfrm>
          <a:off x="1816744"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41164</xdr:rowOff>
    </xdr:from>
    <xdr:ext cx="405111" cy="259045"/>
    <xdr:sp macro="" textlink="">
      <xdr:nvSpPr>
        <xdr:cNvPr id="315" name="n_4mainValue【公営住宅】&#10;有形固定資産減価償却率">
          <a:extLst>
            <a:ext uri="{FF2B5EF4-FFF2-40B4-BE49-F238E27FC236}">
              <a16:creationId xmlns:a16="http://schemas.microsoft.com/office/drawing/2014/main" id="{A1E2E0C5-532A-44CB-A517-FA0DF271F2F5}"/>
            </a:ext>
          </a:extLst>
        </xdr:cNvPr>
        <xdr:cNvSpPr txBox="1"/>
      </xdr:nvSpPr>
      <xdr:spPr>
        <a:xfrm>
          <a:off x="927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8F01CBA0-8678-483C-8C84-6CFBC5F57B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BE97623-087F-4656-87F3-2F03840AAA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BC28DDD-93B5-4743-BB58-41F85F8525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6A92C30-C1E3-487F-99B0-99715FB67F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AC2651E-DF7E-429C-B850-AD3F24506F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EA305CE-D81C-4593-A267-50D2E4B22A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9C744E8-175B-4F80-857B-E83BB1E0B5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85E4A1B-46E6-40BE-80AF-1B92D78FCE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C6C0F62D-0DDD-4FD4-8D83-05A46D4B2A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63F2AE0-1922-49A8-908E-17BCFE8B88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27DA654-AFB0-43D2-A7C4-83CA6B05B5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34E4B595-AEC5-4D69-AAEB-27A9CC66CAD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12796422-F3F1-4E81-BF8D-753E174C4F1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376BE8A6-3552-4F1F-97B4-1E616D8FC02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743CAE5-DBA2-4686-AE59-9457E6F824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1D509AFB-7AD8-459A-BE24-689FC32B72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E22BF3B-C473-473C-A21D-1E60E5C7FCE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67D0AE06-0B98-4036-B8CF-51A1F38A6B4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6E142CF-FBED-4319-8D59-6361F927B2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EEAA114-9DA7-4838-AD8E-9038AD5D32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E8DE612-E506-42CA-B111-39F6035B3B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BA7A15A9-5FD8-4B04-82B5-FD42BC7E801C}"/>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371589D7-F8C9-4B3D-9D84-31A3FB511FA8}"/>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43B8F82D-5798-42D6-930F-2053761A784B}"/>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870BBB87-6FDF-4E8D-8FDC-5F2FF8087D99}"/>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BE106B48-FF99-4FD4-BAB7-E99880768A41}"/>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9F5131AE-5F5B-485B-87AD-B615A2FC1C49}"/>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44B1B2EB-1E92-42EE-8D00-9F13B6EA3B4D}"/>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51AAC888-84FE-4914-A78B-55BF75040423}"/>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734A50EC-05B1-47A4-8F88-22BBD090FA8D}"/>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DBD130E-C81F-4BDD-8A35-DC9107E0B194}"/>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B243DCA2-4683-4514-B220-400DF9D345C1}"/>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9F6EFDA0-65CA-4610-A835-CF816BCF8C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1BBC1FE-7141-487F-B9F1-AFA5231AF8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95452D3-CF01-4626-BD56-CB42AC92F0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292E59-CA4C-4769-A797-F24FCB410D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54FFEE-62B3-4F0A-A637-70D0F808DB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38049</xdr:rowOff>
    </xdr:from>
    <xdr:to>
      <xdr:col>55</xdr:col>
      <xdr:colOff>50800</xdr:colOff>
      <xdr:row>84</xdr:row>
      <xdr:rowOff>139649</xdr:rowOff>
    </xdr:to>
    <xdr:sp macro="" textlink="">
      <xdr:nvSpPr>
        <xdr:cNvPr id="353" name="楕円 352">
          <a:extLst>
            <a:ext uri="{FF2B5EF4-FFF2-40B4-BE49-F238E27FC236}">
              <a16:creationId xmlns:a16="http://schemas.microsoft.com/office/drawing/2014/main" id="{81337F9F-57AA-4327-AEA9-AF2E15BA2C90}"/>
            </a:ext>
          </a:extLst>
        </xdr:cNvPr>
        <xdr:cNvSpPr/>
      </xdr:nvSpPr>
      <xdr:spPr>
        <a:xfrm>
          <a:off x="10426700" y="14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16476</xdr:rowOff>
    </xdr:from>
    <xdr:ext cx="469744" cy="259045"/>
    <xdr:sp macro="" textlink="">
      <xdr:nvSpPr>
        <xdr:cNvPr id="354" name="【公営住宅】&#10;一人当たり面積該当値テキスト">
          <a:extLst>
            <a:ext uri="{FF2B5EF4-FFF2-40B4-BE49-F238E27FC236}">
              <a16:creationId xmlns:a16="http://schemas.microsoft.com/office/drawing/2014/main" id="{F1D244A3-8266-42A5-81C8-2B48A0FD3800}"/>
            </a:ext>
          </a:extLst>
        </xdr:cNvPr>
        <xdr:cNvSpPr txBox="1"/>
      </xdr:nvSpPr>
      <xdr:spPr>
        <a:xfrm>
          <a:off x="10515600" y="1441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39421</xdr:rowOff>
    </xdr:from>
    <xdr:to>
      <xdr:col>50</xdr:col>
      <xdr:colOff>165100</xdr:colOff>
      <xdr:row>84</xdr:row>
      <xdr:rowOff>141021</xdr:rowOff>
    </xdr:to>
    <xdr:sp macro="" textlink="">
      <xdr:nvSpPr>
        <xdr:cNvPr id="355" name="楕円 354">
          <a:extLst>
            <a:ext uri="{FF2B5EF4-FFF2-40B4-BE49-F238E27FC236}">
              <a16:creationId xmlns:a16="http://schemas.microsoft.com/office/drawing/2014/main" id="{E3B4260C-228D-4A52-BF37-A1591A2E0F15}"/>
            </a:ext>
          </a:extLst>
        </xdr:cNvPr>
        <xdr:cNvSpPr/>
      </xdr:nvSpPr>
      <xdr:spPr>
        <a:xfrm>
          <a:off x="9588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88849</xdr:rowOff>
    </xdr:from>
    <xdr:to>
      <xdr:col>55</xdr:col>
      <xdr:colOff>0</xdr:colOff>
      <xdr:row>84</xdr:row>
      <xdr:rowOff>90221</xdr:rowOff>
    </xdr:to>
    <xdr:cxnSp macro="">
      <xdr:nvCxnSpPr>
        <xdr:cNvPr id="356" name="直線コネクタ 355">
          <a:extLst>
            <a:ext uri="{FF2B5EF4-FFF2-40B4-BE49-F238E27FC236}">
              <a16:creationId xmlns:a16="http://schemas.microsoft.com/office/drawing/2014/main" id="{F264CB2A-C0FB-4815-9B68-7CBD5A527A69}"/>
            </a:ext>
          </a:extLst>
        </xdr:cNvPr>
        <xdr:cNvCxnSpPr/>
      </xdr:nvCxnSpPr>
      <xdr:spPr>
        <a:xfrm flipV="1">
          <a:off x="9639300" y="1449064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41708</xdr:rowOff>
    </xdr:from>
    <xdr:to>
      <xdr:col>46</xdr:col>
      <xdr:colOff>38100</xdr:colOff>
      <xdr:row>84</xdr:row>
      <xdr:rowOff>143308</xdr:rowOff>
    </xdr:to>
    <xdr:sp macro="" textlink="">
      <xdr:nvSpPr>
        <xdr:cNvPr id="357" name="楕円 356">
          <a:extLst>
            <a:ext uri="{FF2B5EF4-FFF2-40B4-BE49-F238E27FC236}">
              <a16:creationId xmlns:a16="http://schemas.microsoft.com/office/drawing/2014/main" id="{FFB2F850-4894-484A-9559-FBE2BC7E4315}"/>
            </a:ext>
          </a:extLst>
        </xdr:cNvPr>
        <xdr:cNvSpPr/>
      </xdr:nvSpPr>
      <xdr:spPr>
        <a:xfrm>
          <a:off x="8699500" y="144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90221</xdr:rowOff>
    </xdr:from>
    <xdr:to>
      <xdr:col>50</xdr:col>
      <xdr:colOff>114300</xdr:colOff>
      <xdr:row>84</xdr:row>
      <xdr:rowOff>92508</xdr:rowOff>
    </xdr:to>
    <xdr:cxnSp macro="">
      <xdr:nvCxnSpPr>
        <xdr:cNvPr id="358" name="直線コネクタ 357">
          <a:extLst>
            <a:ext uri="{FF2B5EF4-FFF2-40B4-BE49-F238E27FC236}">
              <a16:creationId xmlns:a16="http://schemas.microsoft.com/office/drawing/2014/main" id="{3D60E45D-CEB7-414A-A55E-EDB820A449DF}"/>
            </a:ext>
          </a:extLst>
        </xdr:cNvPr>
        <xdr:cNvCxnSpPr/>
      </xdr:nvCxnSpPr>
      <xdr:spPr>
        <a:xfrm flipV="1">
          <a:off x="8750300" y="1449202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59" name="楕円 358">
          <a:extLst>
            <a:ext uri="{FF2B5EF4-FFF2-40B4-BE49-F238E27FC236}">
              <a16:creationId xmlns:a16="http://schemas.microsoft.com/office/drawing/2014/main" id="{3D253C05-D54A-41E8-8743-3DE3EADC2CA5}"/>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92508</xdr:rowOff>
    </xdr:from>
    <xdr:to>
      <xdr:col>45</xdr:col>
      <xdr:colOff>177800</xdr:colOff>
      <xdr:row>84</xdr:row>
      <xdr:rowOff>92963</xdr:rowOff>
    </xdr:to>
    <xdr:cxnSp macro="">
      <xdr:nvCxnSpPr>
        <xdr:cNvPr id="360" name="直線コネクタ 359">
          <a:extLst>
            <a:ext uri="{FF2B5EF4-FFF2-40B4-BE49-F238E27FC236}">
              <a16:creationId xmlns:a16="http://schemas.microsoft.com/office/drawing/2014/main" id="{EE5D88AE-9E69-4E12-9603-462E25B2685F}"/>
            </a:ext>
          </a:extLst>
        </xdr:cNvPr>
        <xdr:cNvCxnSpPr/>
      </xdr:nvCxnSpPr>
      <xdr:spPr>
        <a:xfrm flipV="1">
          <a:off x="7861300" y="1449430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43535</xdr:rowOff>
    </xdr:from>
    <xdr:to>
      <xdr:col>36</xdr:col>
      <xdr:colOff>165100</xdr:colOff>
      <xdr:row>84</xdr:row>
      <xdr:rowOff>145135</xdr:rowOff>
    </xdr:to>
    <xdr:sp macro="" textlink="">
      <xdr:nvSpPr>
        <xdr:cNvPr id="361" name="楕円 360">
          <a:extLst>
            <a:ext uri="{FF2B5EF4-FFF2-40B4-BE49-F238E27FC236}">
              <a16:creationId xmlns:a16="http://schemas.microsoft.com/office/drawing/2014/main" id="{ABB63D8F-D7F9-4F4F-8FBC-6616E2CD4034}"/>
            </a:ext>
          </a:extLst>
        </xdr:cNvPr>
        <xdr:cNvSpPr/>
      </xdr:nvSpPr>
      <xdr:spPr>
        <a:xfrm>
          <a:off x="6921500" y="14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94335</xdr:rowOff>
    </xdr:to>
    <xdr:cxnSp macro="">
      <xdr:nvCxnSpPr>
        <xdr:cNvPr id="362" name="直線コネクタ 361">
          <a:extLst>
            <a:ext uri="{FF2B5EF4-FFF2-40B4-BE49-F238E27FC236}">
              <a16:creationId xmlns:a16="http://schemas.microsoft.com/office/drawing/2014/main" id="{FEB3E39B-50BD-4333-B799-676A318CDB6C}"/>
            </a:ext>
          </a:extLst>
        </xdr:cNvPr>
        <xdr:cNvCxnSpPr/>
      </xdr:nvCxnSpPr>
      <xdr:spPr>
        <a:xfrm flipV="1">
          <a:off x="6972300" y="144947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04A32B85-BFB7-472B-9954-849CBF922B50}"/>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DD4D509A-6573-424A-B940-8123E301CF53}"/>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941891DB-E412-4A6D-AB16-38A111965DD8}"/>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B5CFF4AE-7363-4EB3-8BC6-C979AC0496F0}"/>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132148</xdr:rowOff>
    </xdr:from>
    <xdr:ext cx="469744" cy="259045"/>
    <xdr:sp macro="" textlink="">
      <xdr:nvSpPr>
        <xdr:cNvPr id="367" name="n_1mainValue【公営住宅】&#10;一人当たり面積">
          <a:extLst>
            <a:ext uri="{FF2B5EF4-FFF2-40B4-BE49-F238E27FC236}">
              <a16:creationId xmlns:a16="http://schemas.microsoft.com/office/drawing/2014/main" id="{A832FE92-5F5D-4D0C-92D8-465F29726CD8}"/>
            </a:ext>
          </a:extLst>
        </xdr:cNvPr>
        <xdr:cNvSpPr txBox="1"/>
      </xdr:nvSpPr>
      <xdr:spPr>
        <a:xfrm>
          <a:off x="9391727" y="1453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134435</xdr:rowOff>
    </xdr:from>
    <xdr:ext cx="469744" cy="259045"/>
    <xdr:sp macro="" textlink="">
      <xdr:nvSpPr>
        <xdr:cNvPr id="368" name="n_2mainValue【公営住宅】&#10;一人当たり面積">
          <a:extLst>
            <a:ext uri="{FF2B5EF4-FFF2-40B4-BE49-F238E27FC236}">
              <a16:creationId xmlns:a16="http://schemas.microsoft.com/office/drawing/2014/main" id="{ADCBB73F-3776-447D-BB09-5B3482918046}"/>
            </a:ext>
          </a:extLst>
        </xdr:cNvPr>
        <xdr:cNvSpPr txBox="1"/>
      </xdr:nvSpPr>
      <xdr:spPr>
        <a:xfrm>
          <a:off x="8515427" y="1453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69" name="n_3mainValue【公営住宅】&#10;一人当たり面積">
          <a:extLst>
            <a:ext uri="{FF2B5EF4-FFF2-40B4-BE49-F238E27FC236}">
              <a16:creationId xmlns:a16="http://schemas.microsoft.com/office/drawing/2014/main" id="{86106B44-C15C-437F-9212-F18BE594CA0D}"/>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136262</xdr:rowOff>
    </xdr:from>
    <xdr:ext cx="469744" cy="259045"/>
    <xdr:sp macro="" textlink="">
      <xdr:nvSpPr>
        <xdr:cNvPr id="370" name="n_4mainValue【公営住宅】&#10;一人当たり面積">
          <a:extLst>
            <a:ext uri="{FF2B5EF4-FFF2-40B4-BE49-F238E27FC236}">
              <a16:creationId xmlns:a16="http://schemas.microsoft.com/office/drawing/2014/main" id="{A173A52C-607D-43D1-A395-9648DB6BAA5E}"/>
            </a:ext>
          </a:extLst>
        </xdr:cNvPr>
        <xdr:cNvSpPr txBox="1"/>
      </xdr:nvSpPr>
      <xdr:spPr>
        <a:xfrm>
          <a:off x="6737427" y="145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883B96C-1401-41DD-B381-72F86B5839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D24E1EC-F137-4A4B-B93F-624C700A7C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8F478B0-827A-49F4-A17F-50F23E0DAD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C593AF1C-1215-4461-A2A9-DF129A3990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AE3CDEF-E58E-495D-B487-EA6D2B5C87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5A9941F-3E26-478F-98E5-7A61DE8A30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EF19497-F4B2-4E05-B3E2-8E4ECF8876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01179E6-C5CC-46EF-B0FB-38FFED7C9F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BB55F21-D077-4B99-9B2E-0185E1DE7C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C1CD12B-FB63-4CB9-8A9A-9A37FF4B23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DE7F77A-E589-47A5-91B8-1D7093113E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7E70E12D-B902-41B2-8DAE-DF0FE4F6327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A78F09FC-B7F9-4EDA-8B63-8DB18B45580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B63D347C-60DD-49FA-9DAA-7950F3CA012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30BAAE67-C61D-444A-996C-9B04835BBD2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57BCB686-D732-449C-89E6-DCD3820707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E6F07038-986B-48E1-A233-450162A6423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8315115D-E258-4F5B-91E7-D00ABA72481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F4B6F759-6283-459D-B73E-8A3F3AE9B89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9ACC4F5B-7B88-4395-8FF6-4ECDFBE503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5C3DE8FB-C9BB-45ED-9380-4166B687D72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461893DA-E476-4D15-BB3C-538ED1153B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105F1E08-039B-4252-BAC4-C5449463B5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75E97BA1-1EDC-424A-991B-1D98AE473314}"/>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BEC0C978-89E4-4E18-A79E-0A58718FCD80}"/>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C36216D9-33D3-48BE-B4BD-B3429643F31A}"/>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1F04F1B6-AFFD-4C8D-9FEF-07BE494DEBF2}"/>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56E365C9-8712-4718-A9E1-97FD4538F201}"/>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335E0DF-BB4C-4CBA-969E-529F503DC0AB}"/>
            </a:ext>
          </a:extLst>
        </xdr:cNvPr>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4058E09C-DB7A-43F7-8BA6-0C85FC58B782}"/>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C1A1AB8E-D174-4C91-97B6-6615001B7840}"/>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80AA0422-42A0-4EC6-B9C9-8F5B0B7061EA}"/>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422169EF-933D-45FB-ACD2-3E635D6EB04E}"/>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7B39D7A8-186E-47B0-9C07-3431A380FF5B}"/>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6504B97-1516-4D1D-8D92-AD982577F33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AD825D0-E047-4059-8361-9BAD2114D8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E20ED9F-BC7E-4986-9EC3-723ACCDD78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FA7B4CF-C5E2-4567-9EE9-DB2BE391B2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3D5CD5F-C174-43EF-865C-8419FDD78C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149225</xdr:rowOff>
    </xdr:from>
    <xdr:to>
      <xdr:col>24</xdr:col>
      <xdr:colOff>114300</xdr:colOff>
      <xdr:row>108</xdr:row>
      <xdr:rowOff>79375</xdr:rowOff>
    </xdr:to>
    <xdr:sp macro="" textlink="">
      <xdr:nvSpPr>
        <xdr:cNvPr id="410" name="楕円 409">
          <a:extLst>
            <a:ext uri="{FF2B5EF4-FFF2-40B4-BE49-F238E27FC236}">
              <a16:creationId xmlns:a16="http://schemas.microsoft.com/office/drawing/2014/main" id="{7C2B5972-BEDD-4BF5-A76C-BB8BF2C787C3}"/>
            </a:ext>
          </a:extLst>
        </xdr:cNvPr>
        <xdr:cNvSpPr/>
      </xdr:nvSpPr>
      <xdr:spPr>
        <a:xfrm>
          <a:off x="4584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127652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C43EB3F4-DDB1-4C07-8084-FC1ED856E98D}"/>
            </a:ext>
          </a:extLst>
        </xdr:cNvPr>
        <xdr:cNvSpPr txBox="1"/>
      </xdr:nvSpPr>
      <xdr:spPr>
        <a:xfrm>
          <a:off x="4673600"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57786</xdr:rowOff>
    </xdr:from>
    <xdr:to>
      <xdr:col>20</xdr:col>
      <xdr:colOff>38100</xdr:colOff>
      <xdr:row>107</xdr:row>
      <xdr:rowOff>159386</xdr:rowOff>
    </xdr:to>
    <xdr:sp macro="" textlink="">
      <xdr:nvSpPr>
        <xdr:cNvPr id="412" name="楕円 411">
          <a:extLst>
            <a:ext uri="{FF2B5EF4-FFF2-40B4-BE49-F238E27FC236}">
              <a16:creationId xmlns:a16="http://schemas.microsoft.com/office/drawing/2014/main" id="{FA71F6F2-1FDE-438C-A08E-B0D3C32BCBA7}"/>
            </a:ext>
          </a:extLst>
        </xdr:cNvPr>
        <xdr:cNvSpPr/>
      </xdr:nvSpPr>
      <xdr:spPr>
        <a:xfrm>
          <a:off x="3746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108586</xdr:rowOff>
    </xdr:from>
    <xdr:to>
      <xdr:col>24</xdr:col>
      <xdr:colOff>63500</xdr:colOff>
      <xdr:row>108</xdr:row>
      <xdr:rowOff>28575</xdr:rowOff>
    </xdr:to>
    <xdr:cxnSp macro="">
      <xdr:nvCxnSpPr>
        <xdr:cNvPr id="413" name="直線コネクタ 412">
          <a:extLst>
            <a:ext uri="{FF2B5EF4-FFF2-40B4-BE49-F238E27FC236}">
              <a16:creationId xmlns:a16="http://schemas.microsoft.com/office/drawing/2014/main" id="{C2F33D2B-8B26-425D-B879-93219B7F2A86}"/>
            </a:ext>
          </a:extLst>
        </xdr:cNvPr>
        <xdr:cNvCxnSpPr/>
      </xdr:nvCxnSpPr>
      <xdr:spPr>
        <a:xfrm>
          <a:off x="3797300" y="1845373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27305</xdr:rowOff>
    </xdr:from>
    <xdr:to>
      <xdr:col>15</xdr:col>
      <xdr:colOff>101600</xdr:colOff>
      <xdr:row>106</xdr:row>
      <xdr:rowOff>128905</xdr:rowOff>
    </xdr:to>
    <xdr:sp macro="" textlink="">
      <xdr:nvSpPr>
        <xdr:cNvPr id="414" name="楕円 413">
          <a:extLst>
            <a:ext uri="{FF2B5EF4-FFF2-40B4-BE49-F238E27FC236}">
              <a16:creationId xmlns:a16="http://schemas.microsoft.com/office/drawing/2014/main" id="{8D94FC05-0B60-42D5-B206-603C19BFA8F7}"/>
            </a:ext>
          </a:extLst>
        </xdr:cNvPr>
        <xdr:cNvSpPr/>
      </xdr:nvSpPr>
      <xdr:spPr>
        <a:xfrm>
          <a:off x="2857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78105</xdr:rowOff>
    </xdr:from>
    <xdr:to>
      <xdr:col>19</xdr:col>
      <xdr:colOff>177800</xdr:colOff>
      <xdr:row>107</xdr:row>
      <xdr:rowOff>108586</xdr:rowOff>
    </xdr:to>
    <xdr:cxnSp macro="">
      <xdr:nvCxnSpPr>
        <xdr:cNvPr id="415" name="直線コネクタ 414">
          <a:extLst>
            <a:ext uri="{FF2B5EF4-FFF2-40B4-BE49-F238E27FC236}">
              <a16:creationId xmlns:a16="http://schemas.microsoft.com/office/drawing/2014/main" id="{C27B5D9B-EFB9-4774-B1AF-C7B0389F9484}"/>
            </a:ext>
          </a:extLst>
        </xdr:cNvPr>
        <xdr:cNvCxnSpPr/>
      </xdr:nvCxnSpPr>
      <xdr:spPr>
        <a:xfrm>
          <a:off x="2908300" y="18251805"/>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16" name="楕円 415">
          <a:extLst>
            <a:ext uri="{FF2B5EF4-FFF2-40B4-BE49-F238E27FC236}">
              <a16:creationId xmlns:a16="http://schemas.microsoft.com/office/drawing/2014/main" id="{4D2ACCE5-D3CA-42E3-9FC7-34EC7D440FD2}"/>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78105</xdr:rowOff>
    </xdr:to>
    <xdr:cxnSp macro="">
      <xdr:nvCxnSpPr>
        <xdr:cNvPr id="417" name="直線コネクタ 416">
          <a:extLst>
            <a:ext uri="{FF2B5EF4-FFF2-40B4-BE49-F238E27FC236}">
              <a16:creationId xmlns:a16="http://schemas.microsoft.com/office/drawing/2014/main" id="{7A0A5A55-686D-4641-833D-611A976BCB55}"/>
            </a:ext>
          </a:extLst>
        </xdr:cNvPr>
        <xdr:cNvCxnSpPr/>
      </xdr:nvCxnSpPr>
      <xdr:spPr>
        <a:xfrm>
          <a:off x="2019300" y="1816988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80645</xdr:rowOff>
    </xdr:from>
    <xdr:to>
      <xdr:col>6</xdr:col>
      <xdr:colOff>38100</xdr:colOff>
      <xdr:row>106</xdr:row>
      <xdr:rowOff>10795</xdr:rowOff>
    </xdr:to>
    <xdr:sp macro="" textlink="">
      <xdr:nvSpPr>
        <xdr:cNvPr id="418" name="楕円 417">
          <a:extLst>
            <a:ext uri="{FF2B5EF4-FFF2-40B4-BE49-F238E27FC236}">
              <a16:creationId xmlns:a16="http://schemas.microsoft.com/office/drawing/2014/main" id="{EF0EA0C7-3FF5-4556-A85F-607877D04111}"/>
            </a:ext>
          </a:extLst>
        </xdr:cNvPr>
        <xdr:cNvSpPr/>
      </xdr:nvSpPr>
      <xdr:spPr>
        <a:xfrm>
          <a:off x="1079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131445</xdr:rowOff>
    </xdr:from>
    <xdr:to>
      <xdr:col>10</xdr:col>
      <xdr:colOff>114300</xdr:colOff>
      <xdr:row>105</xdr:row>
      <xdr:rowOff>167639</xdr:rowOff>
    </xdr:to>
    <xdr:cxnSp macro="">
      <xdr:nvCxnSpPr>
        <xdr:cNvPr id="419" name="直線コネクタ 418">
          <a:extLst>
            <a:ext uri="{FF2B5EF4-FFF2-40B4-BE49-F238E27FC236}">
              <a16:creationId xmlns:a16="http://schemas.microsoft.com/office/drawing/2014/main" id="{F9B6DBC5-1F06-4467-B9F8-7C273748DF93}"/>
            </a:ext>
          </a:extLst>
        </xdr:cNvPr>
        <xdr:cNvCxnSpPr/>
      </xdr:nvCxnSpPr>
      <xdr:spPr>
        <a:xfrm>
          <a:off x="1130300" y="181336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a:extLst>
            <a:ext uri="{FF2B5EF4-FFF2-40B4-BE49-F238E27FC236}">
              <a16:creationId xmlns:a16="http://schemas.microsoft.com/office/drawing/2014/main" id="{671BCB9D-3050-4205-A4A2-87ABA5BFB1EE}"/>
            </a:ext>
          </a:extLst>
        </xdr:cNvPr>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71E863BF-3A66-42AA-9D83-7A5BF438A74F}"/>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FF4A6054-7EFB-46AB-9692-D5173E4E8B1A}"/>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C0D5F47E-8DC7-4913-AC67-E3A90B021DD1}"/>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150513</xdr:rowOff>
    </xdr:from>
    <xdr:ext cx="405111" cy="259045"/>
    <xdr:sp macro="" textlink="">
      <xdr:nvSpPr>
        <xdr:cNvPr id="424" name="n_1mainValue【港湾・漁港】&#10;有形固定資産減価償却率">
          <a:extLst>
            <a:ext uri="{FF2B5EF4-FFF2-40B4-BE49-F238E27FC236}">
              <a16:creationId xmlns:a16="http://schemas.microsoft.com/office/drawing/2014/main" id="{D6290C4C-E11D-46A5-910C-5451232B464D}"/>
            </a:ext>
          </a:extLst>
        </xdr:cNvPr>
        <xdr:cNvSpPr txBox="1"/>
      </xdr:nvSpPr>
      <xdr:spPr>
        <a:xfrm>
          <a:off x="3582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145432</xdr:rowOff>
    </xdr:from>
    <xdr:ext cx="405111" cy="259045"/>
    <xdr:sp macro="" textlink="">
      <xdr:nvSpPr>
        <xdr:cNvPr id="425" name="n_2mainValue【港湾・漁港】&#10;有形固定資産減価償却率">
          <a:extLst>
            <a:ext uri="{FF2B5EF4-FFF2-40B4-BE49-F238E27FC236}">
              <a16:creationId xmlns:a16="http://schemas.microsoft.com/office/drawing/2014/main" id="{6D5C798C-2FFB-4CC6-A6C8-D813F870AA8C}"/>
            </a:ext>
          </a:extLst>
        </xdr:cNvPr>
        <xdr:cNvSpPr txBox="1"/>
      </xdr:nvSpPr>
      <xdr:spPr>
        <a:xfrm>
          <a:off x="2705744" y="1797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63516</xdr:rowOff>
    </xdr:from>
    <xdr:ext cx="405111" cy="259045"/>
    <xdr:sp macro="" textlink="">
      <xdr:nvSpPr>
        <xdr:cNvPr id="426" name="n_3mainValue【港湾・漁港】&#10;有形固定資産減価償却率">
          <a:extLst>
            <a:ext uri="{FF2B5EF4-FFF2-40B4-BE49-F238E27FC236}">
              <a16:creationId xmlns:a16="http://schemas.microsoft.com/office/drawing/2014/main" id="{1A151A5E-1F85-4498-AC11-92705FA577EA}"/>
            </a:ext>
          </a:extLst>
        </xdr:cNvPr>
        <xdr:cNvSpPr txBox="1"/>
      </xdr:nvSpPr>
      <xdr:spPr>
        <a:xfrm>
          <a:off x="18167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27322</xdr:rowOff>
    </xdr:from>
    <xdr:ext cx="405111" cy="259045"/>
    <xdr:sp macro="" textlink="">
      <xdr:nvSpPr>
        <xdr:cNvPr id="427" name="n_4mainValue【港湾・漁港】&#10;有形固定資産減価償却率">
          <a:extLst>
            <a:ext uri="{FF2B5EF4-FFF2-40B4-BE49-F238E27FC236}">
              <a16:creationId xmlns:a16="http://schemas.microsoft.com/office/drawing/2014/main" id="{658CF097-D73C-4A6E-A607-F37828799427}"/>
            </a:ext>
          </a:extLst>
        </xdr:cNvPr>
        <xdr:cNvSpPr txBox="1"/>
      </xdr:nvSpPr>
      <xdr:spPr>
        <a:xfrm>
          <a:off x="927744" y="178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F8EB8457-6166-4F13-A674-56D94109AD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227972E7-7B48-4E7D-A7ED-BFF6F028BA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CEEA7595-092F-4C11-BC3B-4647563B8B7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2F660405-3C3F-48B8-B60A-AF4A04D1CD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2BF5C5FF-F9CE-4D1F-96CF-0869D5CDB6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F7763AFA-C77F-4188-A89C-5CE9D6FB30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102699D5-0F6A-4C37-AB56-B46959487D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4DCA96E2-D001-439D-B080-0E857A0892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C220D2C9-0A1D-4236-A29F-77AC9082EAC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BCB6E527-4BBB-49F5-A286-4064508D9CF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C8B01BD3-3F02-4558-B04E-4347FC26944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9DC53EF1-9CF3-47B7-B0C3-79991304E87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E6564B3E-575A-42E8-9D93-0E6A448B699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AD2CE4F2-C9BF-4160-9C3C-928331F33951}"/>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2AD1096F-308F-4D9A-AA31-CADF75B01C3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947B5AF0-A9A6-4C8A-A41D-4C366E73033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5BBA81D1-C826-4254-9048-F2B9EC9D711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C22A5CC1-C923-45F8-BEF1-FFAAF5AA1FFD}"/>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E3C9D9BB-70D9-454C-A6A7-5021DAB100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493F9C17-5533-4760-8E04-77B4076CDA2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FA62126F-F7CB-493F-9309-BD9B8053A2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1A149966-9FED-40A7-8B8F-255CA249F435}"/>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30E993A4-F524-4BBC-819F-D31D1651612F}"/>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6489C8A5-30BC-4D26-8FDF-64B4EC071EA3}"/>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E1BE28CD-DF4D-475E-BD3C-5FB1E29191D7}"/>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9310F420-05FA-4BF9-A3ED-517655DAF55C}"/>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1D417778-D9B6-4880-AB3F-D82A6C18A977}"/>
            </a:ext>
          </a:extLst>
        </xdr:cNvPr>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ABCD6C47-0E6F-4193-A4D3-5C47B3BCB5BE}"/>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B1C8BCAE-B191-4A44-AFC8-2A684CA54B48}"/>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7B008931-098A-48F4-8CA2-3BD44A4773F7}"/>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11FFDA29-52F2-44A7-A006-AB016D134DC7}"/>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2CF3E7AE-B3BD-4F66-A771-094A3B85E768}"/>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4DBCF9F-A7C9-4E6E-BBB7-D511D98D05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8126AFEA-8C92-4EB5-92EA-A4B9E92BE61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63623B0-6D78-40CD-8BD8-1C4476BC33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43A1F43-A730-46AA-BA14-EE73C1CB79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013168A-39FE-4982-B8B6-8061AD9E58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110192</xdr:rowOff>
    </xdr:from>
    <xdr:to>
      <xdr:col>55</xdr:col>
      <xdr:colOff>50800</xdr:colOff>
      <xdr:row>103</xdr:row>
      <xdr:rowOff>40342</xdr:rowOff>
    </xdr:to>
    <xdr:sp macro="" textlink="">
      <xdr:nvSpPr>
        <xdr:cNvPr id="465" name="楕円 464">
          <a:extLst>
            <a:ext uri="{FF2B5EF4-FFF2-40B4-BE49-F238E27FC236}">
              <a16:creationId xmlns:a16="http://schemas.microsoft.com/office/drawing/2014/main" id="{029EACF7-9D07-4EA3-A5E2-3C4A72F2F542}"/>
            </a:ext>
          </a:extLst>
        </xdr:cNvPr>
        <xdr:cNvSpPr/>
      </xdr:nvSpPr>
      <xdr:spPr>
        <a:xfrm>
          <a:off x="10426700" y="175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133069</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C167F137-F9CB-4D88-989F-B90F50A47688}"/>
            </a:ext>
          </a:extLst>
        </xdr:cNvPr>
        <xdr:cNvSpPr txBox="1"/>
      </xdr:nvSpPr>
      <xdr:spPr>
        <a:xfrm>
          <a:off x="10515600" y="174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118659</xdr:rowOff>
    </xdr:from>
    <xdr:to>
      <xdr:col>50</xdr:col>
      <xdr:colOff>165100</xdr:colOff>
      <xdr:row>103</xdr:row>
      <xdr:rowOff>48809</xdr:rowOff>
    </xdr:to>
    <xdr:sp macro="" textlink="">
      <xdr:nvSpPr>
        <xdr:cNvPr id="467" name="楕円 466">
          <a:extLst>
            <a:ext uri="{FF2B5EF4-FFF2-40B4-BE49-F238E27FC236}">
              <a16:creationId xmlns:a16="http://schemas.microsoft.com/office/drawing/2014/main" id="{A462F519-D66B-4FF2-8413-507656DF7410}"/>
            </a:ext>
          </a:extLst>
        </xdr:cNvPr>
        <xdr:cNvSpPr/>
      </xdr:nvSpPr>
      <xdr:spPr>
        <a:xfrm>
          <a:off x="9588500" y="176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160992</xdr:rowOff>
    </xdr:from>
    <xdr:to>
      <xdr:col>55</xdr:col>
      <xdr:colOff>0</xdr:colOff>
      <xdr:row>102</xdr:row>
      <xdr:rowOff>169459</xdr:rowOff>
    </xdr:to>
    <xdr:cxnSp macro="">
      <xdr:nvCxnSpPr>
        <xdr:cNvPr id="468" name="直線コネクタ 467">
          <a:extLst>
            <a:ext uri="{FF2B5EF4-FFF2-40B4-BE49-F238E27FC236}">
              <a16:creationId xmlns:a16="http://schemas.microsoft.com/office/drawing/2014/main" id="{DCDACB07-4BD4-4E10-9EF9-BC129854F79A}"/>
            </a:ext>
          </a:extLst>
        </xdr:cNvPr>
        <xdr:cNvCxnSpPr/>
      </xdr:nvCxnSpPr>
      <xdr:spPr>
        <a:xfrm flipV="1">
          <a:off x="9639300" y="17648892"/>
          <a:ext cx="8382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33272</xdr:rowOff>
    </xdr:from>
    <xdr:to>
      <xdr:col>46</xdr:col>
      <xdr:colOff>38100</xdr:colOff>
      <xdr:row>102</xdr:row>
      <xdr:rowOff>134872</xdr:rowOff>
    </xdr:to>
    <xdr:sp macro="" textlink="">
      <xdr:nvSpPr>
        <xdr:cNvPr id="469" name="楕円 468">
          <a:extLst>
            <a:ext uri="{FF2B5EF4-FFF2-40B4-BE49-F238E27FC236}">
              <a16:creationId xmlns:a16="http://schemas.microsoft.com/office/drawing/2014/main" id="{F92C5D93-5AA1-40F4-92C9-BABED6B79F33}"/>
            </a:ext>
          </a:extLst>
        </xdr:cNvPr>
        <xdr:cNvSpPr/>
      </xdr:nvSpPr>
      <xdr:spPr>
        <a:xfrm>
          <a:off x="8699500" y="175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84072</xdr:rowOff>
    </xdr:from>
    <xdr:to>
      <xdr:col>50</xdr:col>
      <xdr:colOff>114300</xdr:colOff>
      <xdr:row>102</xdr:row>
      <xdr:rowOff>169459</xdr:rowOff>
    </xdr:to>
    <xdr:cxnSp macro="">
      <xdr:nvCxnSpPr>
        <xdr:cNvPr id="470" name="直線コネクタ 469">
          <a:extLst>
            <a:ext uri="{FF2B5EF4-FFF2-40B4-BE49-F238E27FC236}">
              <a16:creationId xmlns:a16="http://schemas.microsoft.com/office/drawing/2014/main" id="{A054F46E-78FF-4FA0-826D-0FB384CDDA82}"/>
            </a:ext>
          </a:extLst>
        </xdr:cNvPr>
        <xdr:cNvCxnSpPr/>
      </xdr:nvCxnSpPr>
      <xdr:spPr>
        <a:xfrm>
          <a:off x="8750300" y="17571972"/>
          <a:ext cx="889000" cy="8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40534</xdr:rowOff>
    </xdr:from>
    <xdr:to>
      <xdr:col>41</xdr:col>
      <xdr:colOff>101600</xdr:colOff>
      <xdr:row>102</xdr:row>
      <xdr:rowOff>142134</xdr:rowOff>
    </xdr:to>
    <xdr:sp macro="" textlink="">
      <xdr:nvSpPr>
        <xdr:cNvPr id="471" name="楕円 470">
          <a:extLst>
            <a:ext uri="{FF2B5EF4-FFF2-40B4-BE49-F238E27FC236}">
              <a16:creationId xmlns:a16="http://schemas.microsoft.com/office/drawing/2014/main" id="{EC2900B3-F754-4C6D-A2D1-1E7A947E0285}"/>
            </a:ext>
          </a:extLst>
        </xdr:cNvPr>
        <xdr:cNvSpPr/>
      </xdr:nvSpPr>
      <xdr:spPr>
        <a:xfrm>
          <a:off x="7810500" y="175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84072</xdr:rowOff>
    </xdr:from>
    <xdr:to>
      <xdr:col>45</xdr:col>
      <xdr:colOff>177800</xdr:colOff>
      <xdr:row>102</xdr:row>
      <xdr:rowOff>91334</xdr:rowOff>
    </xdr:to>
    <xdr:cxnSp macro="">
      <xdr:nvCxnSpPr>
        <xdr:cNvPr id="472" name="直線コネクタ 471">
          <a:extLst>
            <a:ext uri="{FF2B5EF4-FFF2-40B4-BE49-F238E27FC236}">
              <a16:creationId xmlns:a16="http://schemas.microsoft.com/office/drawing/2014/main" id="{D42B2355-A5ED-4534-8D75-B96A1BA6733D}"/>
            </a:ext>
          </a:extLst>
        </xdr:cNvPr>
        <xdr:cNvCxnSpPr/>
      </xdr:nvCxnSpPr>
      <xdr:spPr>
        <a:xfrm flipV="1">
          <a:off x="7861300" y="17571972"/>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96413</xdr:rowOff>
    </xdr:from>
    <xdr:to>
      <xdr:col>36</xdr:col>
      <xdr:colOff>165100</xdr:colOff>
      <xdr:row>103</xdr:row>
      <xdr:rowOff>26563</xdr:rowOff>
    </xdr:to>
    <xdr:sp macro="" textlink="">
      <xdr:nvSpPr>
        <xdr:cNvPr id="473" name="楕円 472">
          <a:extLst>
            <a:ext uri="{FF2B5EF4-FFF2-40B4-BE49-F238E27FC236}">
              <a16:creationId xmlns:a16="http://schemas.microsoft.com/office/drawing/2014/main" id="{AC4E8F84-1E75-4B2F-B460-B0726909B2F7}"/>
            </a:ext>
          </a:extLst>
        </xdr:cNvPr>
        <xdr:cNvSpPr/>
      </xdr:nvSpPr>
      <xdr:spPr>
        <a:xfrm>
          <a:off x="6921500" y="175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91334</xdr:rowOff>
    </xdr:from>
    <xdr:to>
      <xdr:col>41</xdr:col>
      <xdr:colOff>50800</xdr:colOff>
      <xdr:row>102</xdr:row>
      <xdr:rowOff>147213</xdr:rowOff>
    </xdr:to>
    <xdr:cxnSp macro="">
      <xdr:nvCxnSpPr>
        <xdr:cNvPr id="474" name="直線コネクタ 473">
          <a:extLst>
            <a:ext uri="{FF2B5EF4-FFF2-40B4-BE49-F238E27FC236}">
              <a16:creationId xmlns:a16="http://schemas.microsoft.com/office/drawing/2014/main" id="{DA5AD58F-67A2-4FFF-8BDD-FAAF93E071DB}"/>
            </a:ext>
          </a:extLst>
        </xdr:cNvPr>
        <xdr:cNvCxnSpPr/>
      </xdr:nvCxnSpPr>
      <xdr:spPr>
        <a:xfrm flipV="1">
          <a:off x="6972300" y="17579234"/>
          <a:ext cx="88900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38F6CCF3-579E-4457-9607-4FC364147230}"/>
            </a:ext>
          </a:extLst>
        </xdr:cNvPr>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95985B3A-B5CE-4550-AFAE-A151254FFE21}"/>
            </a:ext>
          </a:extLst>
        </xdr:cNvPr>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E7C2429-6933-4F97-9CB0-86A9F2BD01E1}"/>
            </a:ext>
          </a:extLst>
        </xdr:cNvPr>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989A4481-D3F3-4C30-AEDC-50FB4E72DD31}"/>
            </a:ext>
          </a:extLst>
        </xdr:cNvPr>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65336</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57C7D611-AF01-4F9D-9E78-4E0425835762}"/>
            </a:ext>
          </a:extLst>
        </xdr:cNvPr>
        <xdr:cNvSpPr txBox="1"/>
      </xdr:nvSpPr>
      <xdr:spPr>
        <a:xfrm>
          <a:off x="9327095" y="1738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151399</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6B0957E9-4B5D-4191-9097-1CCD18BD09E5}"/>
            </a:ext>
          </a:extLst>
        </xdr:cNvPr>
        <xdr:cNvSpPr txBox="1"/>
      </xdr:nvSpPr>
      <xdr:spPr>
        <a:xfrm>
          <a:off x="8450795" y="17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158661</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96BCA1F8-D08E-4C62-8C0B-2E9B79FED809}"/>
            </a:ext>
          </a:extLst>
        </xdr:cNvPr>
        <xdr:cNvSpPr txBox="1"/>
      </xdr:nvSpPr>
      <xdr:spPr>
        <a:xfrm>
          <a:off x="7561795" y="173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43090</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72019821-7E98-4F4D-B201-DC425C4E749C}"/>
            </a:ext>
          </a:extLst>
        </xdr:cNvPr>
        <xdr:cNvSpPr txBox="1"/>
      </xdr:nvSpPr>
      <xdr:spPr>
        <a:xfrm>
          <a:off x="6672795" y="1735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EFED2808-9AAB-4D79-8658-47C153FE64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BFD9F928-D0FF-4DF6-B635-8E987C1CFF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7ACC606E-68D3-4DC9-B2E7-8C433194F9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33B1CA9C-022F-4FF0-AD4B-0AC7E4754B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C6D8AFDB-B5C2-4B75-97BB-558592069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C4E17C79-0A12-4478-8CDC-2CD3029A44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F5822BB7-6A65-46A1-B6ED-84B1BCF64C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AAEE4B3B-4219-46E1-B445-7F7ECE474B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2C2128B1-1AC2-4F4C-A4D2-21EF3ADBD4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322E85DD-809A-46E0-B525-15D9044F58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A9C9AA2A-9BEE-45D3-A2AA-1CE64D1616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FF84ED69-5FEE-42CF-9113-AAD76520344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BD125006-D4EB-46B3-93F7-B096607CE3C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B0E5FEFC-F998-45CA-964A-D7EE7E2B47B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D848652E-EB0B-43FC-AFF0-AB30E7FEC5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0AFF73C-D589-4FF3-BFFC-EE4B067140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98FC3A44-7BDF-4C3E-9489-1324C3FA581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71A33213-72D3-4CCF-A8C7-B52B1293FB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7851099B-779A-4CEE-996B-86C6F60970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13949506-F5F3-4717-8A2C-B2B2645752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59E8A382-5FDE-45FE-9F48-63416BC42A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646CD65-5391-48DF-9972-0B021773F07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058C64F6-19C1-40F8-BEB7-A62F46CC274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3C29FBB-2BF1-4F95-AE93-53A11450A7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E5BFD656-954C-4384-B62E-64BBCA4B63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A1D140EC-71A0-46B0-B0FC-45EE139231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0FDD2662-3876-4EA2-949F-C08C716197C1}"/>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81A38EE9-8F03-4CD9-AB8C-2DFA755DD4DE}"/>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2052F130-84A2-4195-BB2C-51CB8A12BA35}"/>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FD60742D-D4D6-4CF1-A0C7-BA7660D9C0A5}"/>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5402D0D8-B3FC-497A-A038-09A70A9CE16D}"/>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FF2F8A2-6E16-4C06-ADBE-4CAAE797BF64}"/>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EEDD34DA-1296-4C05-AA77-C886EFEC0CB1}"/>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2B64FB02-F87A-48EF-800C-51D1BB2A6309}"/>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3232971B-DC35-4EFE-B31D-86ED107D80C7}"/>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597B3C70-144F-4C01-9E40-638444F07B1E}"/>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6B4F8175-E5B3-4889-A5EC-EE475C862C0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1A9ECF4-93E5-43E6-866C-7359197BDE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A1D762C-472A-4723-A936-86362BF1BC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5A6EE48-6814-47D5-BE3C-1F82660B3B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16D3597-EA6B-4EB2-A1DC-ADFC9E5820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F3F55B7-B231-4DA1-AF30-149E349D28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525" name="楕円 524">
          <a:extLst>
            <a:ext uri="{FF2B5EF4-FFF2-40B4-BE49-F238E27FC236}">
              <a16:creationId xmlns:a16="http://schemas.microsoft.com/office/drawing/2014/main" id="{CDED4B9C-4C69-4F74-B5A8-4C2AD7B77B8F}"/>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6589396-D78A-430A-9E31-0CE10F7ACAC6}"/>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527" name="楕円 526">
          <a:extLst>
            <a:ext uri="{FF2B5EF4-FFF2-40B4-BE49-F238E27FC236}">
              <a16:creationId xmlns:a16="http://schemas.microsoft.com/office/drawing/2014/main" id="{6D6B45B5-1C6B-4517-B441-900E9531F5F8}"/>
            </a:ext>
          </a:extLst>
        </xdr:cNvPr>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9253</xdr:rowOff>
    </xdr:to>
    <xdr:cxnSp macro="">
      <xdr:nvCxnSpPr>
        <xdr:cNvPr id="528" name="直線コネクタ 527">
          <a:extLst>
            <a:ext uri="{FF2B5EF4-FFF2-40B4-BE49-F238E27FC236}">
              <a16:creationId xmlns:a16="http://schemas.microsoft.com/office/drawing/2014/main" id="{57AC5106-E06C-4170-A656-49870564F8EF}"/>
            </a:ext>
          </a:extLst>
        </xdr:cNvPr>
        <xdr:cNvCxnSpPr/>
      </xdr:nvCxnSpPr>
      <xdr:spPr>
        <a:xfrm>
          <a:off x="15481300" y="66958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29" name="楕円 528">
          <a:extLst>
            <a:ext uri="{FF2B5EF4-FFF2-40B4-BE49-F238E27FC236}">
              <a16:creationId xmlns:a16="http://schemas.microsoft.com/office/drawing/2014/main" id="{6258DA94-72D8-4B24-909F-B2F3DE6B6F69}"/>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112123</xdr:rowOff>
    </xdr:from>
    <xdr:to>
      <xdr:col>81</xdr:col>
      <xdr:colOff>50800</xdr:colOff>
      <xdr:row>39</xdr:row>
      <xdr:rowOff>9253</xdr:rowOff>
    </xdr:to>
    <xdr:cxnSp macro="">
      <xdr:nvCxnSpPr>
        <xdr:cNvPr id="530" name="直線コネクタ 529">
          <a:extLst>
            <a:ext uri="{FF2B5EF4-FFF2-40B4-BE49-F238E27FC236}">
              <a16:creationId xmlns:a16="http://schemas.microsoft.com/office/drawing/2014/main" id="{16C53275-2E5D-4504-A1A4-4887FD86B9EF}"/>
            </a:ext>
          </a:extLst>
        </xdr:cNvPr>
        <xdr:cNvCxnSpPr/>
      </xdr:nvCxnSpPr>
      <xdr:spPr>
        <a:xfrm>
          <a:off x="14592300" y="66272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31" name="楕円 530">
          <a:extLst>
            <a:ext uri="{FF2B5EF4-FFF2-40B4-BE49-F238E27FC236}">
              <a16:creationId xmlns:a16="http://schemas.microsoft.com/office/drawing/2014/main" id="{E1EE4492-1FC8-4F47-B2A6-BE8B522BA8A0}"/>
            </a:ext>
          </a:extLst>
        </xdr:cNvPr>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112123</xdr:rowOff>
    </xdr:to>
    <xdr:cxnSp macro="">
      <xdr:nvCxnSpPr>
        <xdr:cNvPr id="532" name="直線コネクタ 531">
          <a:extLst>
            <a:ext uri="{FF2B5EF4-FFF2-40B4-BE49-F238E27FC236}">
              <a16:creationId xmlns:a16="http://schemas.microsoft.com/office/drawing/2014/main" id="{6E61C735-7383-4E29-88B6-1CF49D3C8CF0}"/>
            </a:ext>
          </a:extLst>
        </xdr:cNvPr>
        <xdr:cNvCxnSpPr/>
      </xdr:nvCxnSpPr>
      <xdr:spPr>
        <a:xfrm>
          <a:off x="13703300" y="65586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533" name="楕円 532">
          <a:extLst>
            <a:ext uri="{FF2B5EF4-FFF2-40B4-BE49-F238E27FC236}">
              <a16:creationId xmlns:a16="http://schemas.microsoft.com/office/drawing/2014/main" id="{BFFEF675-1DF3-48DC-B347-1FA184CCD209}"/>
            </a:ext>
          </a:extLst>
        </xdr:cNvPr>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103958</xdr:rowOff>
    </xdr:from>
    <xdr:to>
      <xdr:col>71</xdr:col>
      <xdr:colOff>177800</xdr:colOff>
      <xdr:row>38</xdr:row>
      <xdr:rowOff>43543</xdr:rowOff>
    </xdr:to>
    <xdr:cxnSp macro="">
      <xdr:nvCxnSpPr>
        <xdr:cNvPr id="534" name="直線コネクタ 533">
          <a:extLst>
            <a:ext uri="{FF2B5EF4-FFF2-40B4-BE49-F238E27FC236}">
              <a16:creationId xmlns:a16="http://schemas.microsoft.com/office/drawing/2014/main" id="{7057BD2C-B656-416B-A5E1-D8117BCAAF1C}"/>
            </a:ext>
          </a:extLst>
        </xdr:cNvPr>
        <xdr:cNvCxnSpPr/>
      </xdr:nvCxnSpPr>
      <xdr:spPr>
        <a:xfrm>
          <a:off x="12814300" y="64476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57E09BC-9421-40DA-8496-2370B218662F}"/>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C13ACF0F-36B7-4C2D-9391-F296030A5663}"/>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BFF2D07B-2D8D-4573-A697-3469DBBADF81}"/>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3CEE1775-FDB0-4F47-95F3-3BA16B17F268}"/>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76AF594A-0F34-4E2E-A03F-DCE3F3AAB990}"/>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4A01DB7E-4677-4F40-A84A-1633FF1D7C1D}"/>
            </a:ext>
          </a:extLst>
        </xdr:cNvPr>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4A289165-5152-4123-BD6E-B89E5FFDCF24}"/>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C67C40F1-E8F5-42C8-B46D-BFDBD209CD3B}"/>
            </a:ext>
          </a:extLst>
        </xdr:cNvPr>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BC868CC-3E5F-4063-A87D-2BD693F992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8B9FB87-136D-4747-84B9-4E37A999A6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F9675228-F4DE-44DF-8961-A096DC2056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7E85F7C7-35DD-42AC-BD90-08E17D534A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7E31FD6-BFC1-4403-BAFA-E936E80CC8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89C0F259-C24A-40FB-8471-78C20505E7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28BA899-AA19-4830-9A7E-E932824564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6A0EBF7-8677-42EF-A074-73F5F4BA3C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933B20D9-6D67-4346-8C54-1267929181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8DA6464-2F0D-4AB1-84BA-43AC976177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9A3042B1-AAB2-42A3-A86A-325BB5D11AE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9B88E559-E853-4F6C-BBAD-6526CD8C78A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C9D3E6E5-1B88-44B5-BCF8-2329ABD5805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16575895-FDA4-4CF8-8778-6AE660EB184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790C357E-65B1-475F-A7E6-D4B63DAFD1F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3E2C4CC3-26A2-4346-8D3E-CFDC05F6A51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7AE85C4B-B885-439C-AE9B-ED46ACC960C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9CCFCA9A-7C0E-4B58-8B93-15B509DE80F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D7D4AD25-8886-4A5A-8F25-331AA451357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164E1B8B-C204-41A3-89F6-1601DFA0207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2297EF48-269F-4E84-9A8D-9458DA4EBF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175C1219-B058-455C-BF65-5258A63BE7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1280C44-E917-444E-8DAA-79D25FCA24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780A06F5-0EE6-4E1E-A8EE-33CE8FF95B5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F329FDBA-7E5C-4ED7-8622-1D09B897B9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418E7608-714D-4564-AC7B-CAD454BB28DA}"/>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E07AFF45-2A20-46F3-A0DE-ED4A08B05E4F}"/>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4772C844-5218-4A82-A489-1968C64F94D3}"/>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2C6A889B-CEE4-4B95-AB9F-6EF15562C427}"/>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16F3B84E-C714-4E7B-AE26-24D0B812DA30}"/>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53E0D8A-0EC2-4681-AA3A-860E98F1E3A3}"/>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126DC4E2-D1AB-4192-9E45-D12E2510CF0F}"/>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75212E14-EF72-4345-A2D3-984279E1E3DC}"/>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991ABFB6-B6B3-4D8F-A1C6-207D4030159C}"/>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45D53B78-69E9-4A35-B783-20495E8A87E2}"/>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E88D6A1A-DFAA-4208-A0D9-3CE45AB61F3E}"/>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B84E3CC-959E-42EC-842D-6C874EE186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FBF1070-5013-42C5-A5C1-98293E9B6B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0C9A3B8-B9B0-415E-B8A7-E3C772DB8F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893C82F-4FC8-446B-B496-C4A5A10E76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EFC8EB7-E2C2-4230-AF99-BF8B9ACE80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126093</xdr:rowOff>
    </xdr:from>
    <xdr:to>
      <xdr:col>116</xdr:col>
      <xdr:colOff>114300</xdr:colOff>
      <xdr:row>38</xdr:row>
      <xdr:rowOff>56243</xdr:rowOff>
    </xdr:to>
    <xdr:sp macro="" textlink="">
      <xdr:nvSpPr>
        <xdr:cNvPr id="584" name="楕円 583">
          <a:extLst>
            <a:ext uri="{FF2B5EF4-FFF2-40B4-BE49-F238E27FC236}">
              <a16:creationId xmlns:a16="http://schemas.microsoft.com/office/drawing/2014/main" id="{04D7AA5A-B810-4242-8BEC-67D140BE5FC0}"/>
            </a:ext>
          </a:extLst>
        </xdr:cNvPr>
        <xdr:cNvSpPr/>
      </xdr:nvSpPr>
      <xdr:spPr>
        <a:xfrm>
          <a:off x="221107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148970</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956D6247-2385-496B-9BA3-E126D3F85236}"/>
            </a:ext>
          </a:extLst>
        </xdr:cNvPr>
        <xdr:cNvSpPr txBox="1"/>
      </xdr:nvSpPr>
      <xdr:spPr>
        <a:xfrm>
          <a:off x="22199600"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136978</xdr:rowOff>
    </xdr:from>
    <xdr:to>
      <xdr:col>112</xdr:col>
      <xdr:colOff>38100</xdr:colOff>
      <xdr:row>38</xdr:row>
      <xdr:rowOff>67128</xdr:rowOff>
    </xdr:to>
    <xdr:sp macro="" textlink="">
      <xdr:nvSpPr>
        <xdr:cNvPr id="586" name="楕円 585">
          <a:extLst>
            <a:ext uri="{FF2B5EF4-FFF2-40B4-BE49-F238E27FC236}">
              <a16:creationId xmlns:a16="http://schemas.microsoft.com/office/drawing/2014/main" id="{8E0A7019-011A-40EA-A051-B1410639F040}"/>
            </a:ext>
          </a:extLst>
        </xdr:cNvPr>
        <xdr:cNvSpPr/>
      </xdr:nvSpPr>
      <xdr:spPr>
        <a:xfrm>
          <a:off x="21272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5443</xdr:rowOff>
    </xdr:from>
    <xdr:to>
      <xdr:col>116</xdr:col>
      <xdr:colOff>63500</xdr:colOff>
      <xdr:row>38</xdr:row>
      <xdr:rowOff>16328</xdr:rowOff>
    </xdr:to>
    <xdr:cxnSp macro="">
      <xdr:nvCxnSpPr>
        <xdr:cNvPr id="587" name="直線コネクタ 586">
          <a:extLst>
            <a:ext uri="{FF2B5EF4-FFF2-40B4-BE49-F238E27FC236}">
              <a16:creationId xmlns:a16="http://schemas.microsoft.com/office/drawing/2014/main" id="{A4DB905D-C854-48AE-8ED3-060BAEFB37E3}"/>
            </a:ext>
          </a:extLst>
        </xdr:cNvPr>
        <xdr:cNvCxnSpPr/>
      </xdr:nvCxnSpPr>
      <xdr:spPr>
        <a:xfrm flipV="1">
          <a:off x="21323300" y="6520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136978</xdr:rowOff>
    </xdr:from>
    <xdr:to>
      <xdr:col>107</xdr:col>
      <xdr:colOff>101600</xdr:colOff>
      <xdr:row>38</xdr:row>
      <xdr:rowOff>67128</xdr:rowOff>
    </xdr:to>
    <xdr:sp macro="" textlink="">
      <xdr:nvSpPr>
        <xdr:cNvPr id="588" name="楕円 587">
          <a:extLst>
            <a:ext uri="{FF2B5EF4-FFF2-40B4-BE49-F238E27FC236}">
              <a16:creationId xmlns:a16="http://schemas.microsoft.com/office/drawing/2014/main" id="{91FA99C4-137B-45EC-A018-4E3FFBC8E55B}"/>
            </a:ext>
          </a:extLst>
        </xdr:cNvPr>
        <xdr:cNvSpPr/>
      </xdr:nvSpPr>
      <xdr:spPr>
        <a:xfrm>
          <a:off x="20383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16328</xdr:rowOff>
    </xdr:from>
    <xdr:to>
      <xdr:col>111</xdr:col>
      <xdr:colOff>177800</xdr:colOff>
      <xdr:row>38</xdr:row>
      <xdr:rowOff>16328</xdr:rowOff>
    </xdr:to>
    <xdr:cxnSp macro="">
      <xdr:nvCxnSpPr>
        <xdr:cNvPr id="589" name="直線コネクタ 588">
          <a:extLst>
            <a:ext uri="{FF2B5EF4-FFF2-40B4-BE49-F238E27FC236}">
              <a16:creationId xmlns:a16="http://schemas.microsoft.com/office/drawing/2014/main" id="{5077FB05-67A9-4B67-A5DA-0E3B2F80EE62}"/>
            </a:ext>
          </a:extLst>
        </xdr:cNvPr>
        <xdr:cNvCxnSpPr/>
      </xdr:nvCxnSpPr>
      <xdr:spPr>
        <a:xfrm>
          <a:off x="20434300" y="653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136978</xdr:rowOff>
    </xdr:from>
    <xdr:to>
      <xdr:col>102</xdr:col>
      <xdr:colOff>165100</xdr:colOff>
      <xdr:row>38</xdr:row>
      <xdr:rowOff>67128</xdr:rowOff>
    </xdr:to>
    <xdr:sp macro="" textlink="">
      <xdr:nvSpPr>
        <xdr:cNvPr id="590" name="楕円 589">
          <a:extLst>
            <a:ext uri="{FF2B5EF4-FFF2-40B4-BE49-F238E27FC236}">
              <a16:creationId xmlns:a16="http://schemas.microsoft.com/office/drawing/2014/main" id="{EA3BD27F-BAC6-458B-A2F5-2A5B78F3376D}"/>
            </a:ext>
          </a:extLst>
        </xdr:cNvPr>
        <xdr:cNvSpPr/>
      </xdr:nvSpPr>
      <xdr:spPr>
        <a:xfrm>
          <a:off x="19494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16328</xdr:rowOff>
    </xdr:from>
    <xdr:to>
      <xdr:col>107</xdr:col>
      <xdr:colOff>50800</xdr:colOff>
      <xdr:row>38</xdr:row>
      <xdr:rowOff>16328</xdr:rowOff>
    </xdr:to>
    <xdr:cxnSp macro="">
      <xdr:nvCxnSpPr>
        <xdr:cNvPr id="591" name="直線コネクタ 590">
          <a:extLst>
            <a:ext uri="{FF2B5EF4-FFF2-40B4-BE49-F238E27FC236}">
              <a16:creationId xmlns:a16="http://schemas.microsoft.com/office/drawing/2014/main" id="{86ABAC6F-08B2-4220-9C94-5E79E780E4AE}"/>
            </a:ext>
          </a:extLst>
        </xdr:cNvPr>
        <xdr:cNvCxnSpPr/>
      </xdr:nvCxnSpPr>
      <xdr:spPr>
        <a:xfrm>
          <a:off x="19545300" y="653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126093</xdr:rowOff>
    </xdr:from>
    <xdr:to>
      <xdr:col>98</xdr:col>
      <xdr:colOff>38100</xdr:colOff>
      <xdr:row>38</xdr:row>
      <xdr:rowOff>56243</xdr:rowOff>
    </xdr:to>
    <xdr:sp macro="" textlink="">
      <xdr:nvSpPr>
        <xdr:cNvPr id="592" name="楕円 591">
          <a:extLst>
            <a:ext uri="{FF2B5EF4-FFF2-40B4-BE49-F238E27FC236}">
              <a16:creationId xmlns:a16="http://schemas.microsoft.com/office/drawing/2014/main" id="{A17128BE-D207-45BF-91A5-6B034EDDEFEF}"/>
            </a:ext>
          </a:extLst>
        </xdr:cNvPr>
        <xdr:cNvSpPr/>
      </xdr:nvSpPr>
      <xdr:spPr>
        <a:xfrm>
          <a:off x="18605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5443</xdr:rowOff>
    </xdr:from>
    <xdr:to>
      <xdr:col>102</xdr:col>
      <xdr:colOff>114300</xdr:colOff>
      <xdr:row>38</xdr:row>
      <xdr:rowOff>16328</xdr:rowOff>
    </xdr:to>
    <xdr:cxnSp macro="">
      <xdr:nvCxnSpPr>
        <xdr:cNvPr id="593" name="直線コネクタ 592">
          <a:extLst>
            <a:ext uri="{FF2B5EF4-FFF2-40B4-BE49-F238E27FC236}">
              <a16:creationId xmlns:a16="http://schemas.microsoft.com/office/drawing/2014/main" id="{D284B6EC-E2A3-4D8D-A61E-28D27F7DD460}"/>
            </a:ext>
          </a:extLst>
        </xdr:cNvPr>
        <xdr:cNvCxnSpPr/>
      </xdr:nvCxnSpPr>
      <xdr:spPr>
        <a:xfrm>
          <a:off x="18656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766D5A24-CF2C-4B84-BD27-BEDBEB46D297}"/>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6ACBB6DE-F1CA-47DA-A60F-93E201ACB014}"/>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A21BC298-82F1-454D-AAC2-15A7B4D87692}"/>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7BB7D491-A307-42F6-9196-E1ACB52BDAAB}"/>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83655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195E66A9-1F88-4E94-835E-EA74BE6FFE57}"/>
            </a:ext>
          </a:extLst>
        </xdr:cNvPr>
        <xdr:cNvSpPr txBox="1"/>
      </xdr:nvSpPr>
      <xdr:spPr>
        <a:xfrm>
          <a:off x="210757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83655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D058B51D-DEE2-44BE-89B8-C7AD2AB57EF1}"/>
            </a:ext>
          </a:extLst>
        </xdr:cNvPr>
        <xdr:cNvSpPr txBox="1"/>
      </xdr:nvSpPr>
      <xdr:spPr>
        <a:xfrm>
          <a:off x="20199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83655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E967FBA8-5BD3-4AE0-9325-C2D912CB2302}"/>
            </a:ext>
          </a:extLst>
        </xdr:cNvPr>
        <xdr:cNvSpPr txBox="1"/>
      </xdr:nvSpPr>
      <xdr:spPr>
        <a:xfrm>
          <a:off x="19310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72770</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9FFB0F09-DCD5-461D-9725-A16AF9022B9F}"/>
            </a:ext>
          </a:extLst>
        </xdr:cNvPr>
        <xdr:cNvSpPr txBox="1"/>
      </xdr:nvSpPr>
      <xdr:spPr>
        <a:xfrm>
          <a:off x="18421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59AED472-1006-47F0-B651-CEA759E5F9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489374D9-41D0-4691-A5C8-4E3FAE10C6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CD0F631-277D-4064-AC7E-9CB5FAD42F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91013D9-3C8A-45F4-9E8B-FAF34FBF02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93AF55DA-A2A4-44BE-B103-BA66E77957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2BCF749E-9B73-4808-A0C4-0EB04A1681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825926D-71B2-4CBE-A4B1-372730FF98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01CF875-A8E6-4A0F-A012-A8E367D0F2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D7C7B2B8-8D1D-4BC3-A3E0-9338DC5F75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20B447E-F166-48FE-8807-E5CE03C52D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EF623F35-9172-4400-9904-D9F0917A80C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BE2267FD-7B5C-41B8-A421-EC818770A4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9E4F8C59-4F9D-4868-861E-3174F4FBADE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940D9431-FACD-484B-A787-8491B1C1B0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DD559F40-02C1-4367-9A31-0CC879AE319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53B63674-5B4A-4651-84CA-0AB56F9BEB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2EB612D6-3554-4A05-8552-12334B8BEE6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282F6DD9-0159-48D3-A137-022A70A004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C013CA97-78F2-4FEF-AB23-17104E2014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905FC16-6B69-4E58-B225-FA3DC4BEF5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C304C41E-7B1C-4A7D-97E3-00427EC258A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98400FFE-53D6-4260-9068-CA9ACD7091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6E0FCDCC-CBB2-442B-BA97-7B518F4FBC89}"/>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8CD16DA6-5E73-42AB-93C2-53B54766E447}"/>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37D8A517-0DA2-4BD7-BF6A-37FE51E01997}"/>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DAB2C17B-3760-4F7D-A7E2-9A71F0126FA6}"/>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B11C3878-D6FD-4327-A7DF-2D7EF1CD0933}"/>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108010DE-B7E9-4DCD-B993-FAE00B00F69F}"/>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C971DDA9-931E-408D-B226-474AF104E3CE}"/>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E8016471-EDC8-4648-A654-663D7AA1F03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853CF106-4C57-4DE3-B71E-E7B4116EEDF1}"/>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B07505B6-0E65-40DB-91EE-09DC8ACF5DE3}"/>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0F481ABB-79F4-4F4D-80CC-6A4594D3E465}"/>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D685E89-64CA-4A7F-96AF-6E195F74FE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319424C-E3FF-4F0E-9B8B-4DBEB6CE92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C24772E-F5EE-49FC-81B6-E0509D4598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C1BA3CE-EAA9-439F-8F74-7BCDAAB727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3B829E6-AC70-409C-B025-4F47180A54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77216</xdr:rowOff>
    </xdr:from>
    <xdr:to>
      <xdr:col>85</xdr:col>
      <xdr:colOff>177800</xdr:colOff>
      <xdr:row>63</xdr:row>
      <xdr:rowOff>7366</xdr:rowOff>
    </xdr:to>
    <xdr:sp macro="" textlink="">
      <xdr:nvSpPr>
        <xdr:cNvPr id="640" name="楕円 639">
          <a:extLst>
            <a:ext uri="{FF2B5EF4-FFF2-40B4-BE49-F238E27FC236}">
              <a16:creationId xmlns:a16="http://schemas.microsoft.com/office/drawing/2014/main" id="{8731A72C-BBB5-4D46-9FFA-91F6CAFBE1A0}"/>
            </a:ext>
          </a:extLst>
        </xdr:cNvPr>
        <xdr:cNvSpPr/>
      </xdr:nvSpPr>
      <xdr:spPr>
        <a:xfrm>
          <a:off x="16268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55643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960ED25B-9FDD-479B-AD5D-CBDC4EC436CA}"/>
            </a:ext>
          </a:extLst>
        </xdr:cNvPr>
        <xdr:cNvSpPr txBox="1"/>
      </xdr:nvSpPr>
      <xdr:spPr>
        <a:xfrm>
          <a:off x="16357600"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31496</xdr:rowOff>
    </xdr:from>
    <xdr:to>
      <xdr:col>81</xdr:col>
      <xdr:colOff>101600</xdr:colOff>
      <xdr:row>62</xdr:row>
      <xdr:rowOff>133096</xdr:rowOff>
    </xdr:to>
    <xdr:sp macro="" textlink="">
      <xdr:nvSpPr>
        <xdr:cNvPr id="642" name="楕円 641">
          <a:extLst>
            <a:ext uri="{FF2B5EF4-FFF2-40B4-BE49-F238E27FC236}">
              <a16:creationId xmlns:a16="http://schemas.microsoft.com/office/drawing/2014/main" id="{721EADC2-9FD1-41C9-B761-7287D5E76377}"/>
            </a:ext>
          </a:extLst>
        </xdr:cNvPr>
        <xdr:cNvSpPr/>
      </xdr:nvSpPr>
      <xdr:spPr>
        <a:xfrm>
          <a:off x="1543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82296</xdr:rowOff>
    </xdr:from>
    <xdr:to>
      <xdr:col>85</xdr:col>
      <xdr:colOff>127000</xdr:colOff>
      <xdr:row>62</xdr:row>
      <xdr:rowOff>128016</xdr:rowOff>
    </xdr:to>
    <xdr:cxnSp macro="">
      <xdr:nvCxnSpPr>
        <xdr:cNvPr id="643" name="直線コネクタ 642">
          <a:extLst>
            <a:ext uri="{FF2B5EF4-FFF2-40B4-BE49-F238E27FC236}">
              <a16:creationId xmlns:a16="http://schemas.microsoft.com/office/drawing/2014/main" id="{5D054627-288A-4E5B-B1A6-B651015C6C83}"/>
            </a:ext>
          </a:extLst>
        </xdr:cNvPr>
        <xdr:cNvCxnSpPr/>
      </xdr:nvCxnSpPr>
      <xdr:spPr>
        <a:xfrm>
          <a:off x="15481300" y="10712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134366</xdr:rowOff>
    </xdr:from>
    <xdr:to>
      <xdr:col>76</xdr:col>
      <xdr:colOff>165100</xdr:colOff>
      <xdr:row>62</xdr:row>
      <xdr:rowOff>64516</xdr:rowOff>
    </xdr:to>
    <xdr:sp macro="" textlink="">
      <xdr:nvSpPr>
        <xdr:cNvPr id="644" name="楕円 643">
          <a:extLst>
            <a:ext uri="{FF2B5EF4-FFF2-40B4-BE49-F238E27FC236}">
              <a16:creationId xmlns:a16="http://schemas.microsoft.com/office/drawing/2014/main" id="{69FE7F0B-4DDE-41AD-906B-C4F93CC8B954}"/>
            </a:ext>
          </a:extLst>
        </xdr:cNvPr>
        <xdr:cNvSpPr/>
      </xdr:nvSpPr>
      <xdr:spPr>
        <a:xfrm>
          <a:off x="14541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xdr:rowOff>
    </xdr:from>
    <xdr:to>
      <xdr:col>81</xdr:col>
      <xdr:colOff>50800</xdr:colOff>
      <xdr:row>62</xdr:row>
      <xdr:rowOff>82296</xdr:rowOff>
    </xdr:to>
    <xdr:cxnSp macro="">
      <xdr:nvCxnSpPr>
        <xdr:cNvPr id="645" name="直線コネクタ 644">
          <a:extLst>
            <a:ext uri="{FF2B5EF4-FFF2-40B4-BE49-F238E27FC236}">
              <a16:creationId xmlns:a16="http://schemas.microsoft.com/office/drawing/2014/main" id="{47B7C59E-A5D4-4B36-B768-AF00F90EB0EE}"/>
            </a:ext>
          </a:extLst>
        </xdr:cNvPr>
        <xdr:cNvCxnSpPr/>
      </xdr:nvCxnSpPr>
      <xdr:spPr>
        <a:xfrm>
          <a:off x="14592300" y="10643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646" name="楕円 645">
          <a:extLst>
            <a:ext uri="{FF2B5EF4-FFF2-40B4-BE49-F238E27FC236}">
              <a16:creationId xmlns:a16="http://schemas.microsoft.com/office/drawing/2014/main" id="{5913D14A-0871-4976-B7B3-ECAA71A8C43C}"/>
            </a:ext>
          </a:extLst>
        </xdr:cNvPr>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27432</xdr:rowOff>
    </xdr:to>
    <xdr:cxnSp macro="">
      <xdr:nvCxnSpPr>
        <xdr:cNvPr id="647" name="直線コネクタ 646">
          <a:extLst>
            <a:ext uri="{FF2B5EF4-FFF2-40B4-BE49-F238E27FC236}">
              <a16:creationId xmlns:a16="http://schemas.microsoft.com/office/drawing/2014/main" id="{4D4CD0B5-D6DA-4187-AAF6-A17F8B23797A}"/>
            </a:ext>
          </a:extLst>
        </xdr:cNvPr>
        <xdr:cNvCxnSpPr/>
      </xdr:nvCxnSpPr>
      <xdr:spPr>
        <a:xfrm flipV="1">
          <a:off x="13703300" y="10643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48" name="楕円 647">
          <a:extLst>
            <a:ext uri="{FF2B5EF4-FFF2-40B4-BE49-F238E27FC236}">
              <a16:creationId xmlns:a16="http://schemas.microsoft.com/office/drawing/2014/main" id="{58140B08-4F3D-4D2E-B1C0-C95D485BAF22}"/>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62</xdr:row>
      <xdr:rowOff>27432</xdr:rowOff>
    </xdr:to>
    <xdr:cxnSp macro="">
      <xdr:nvCxnSpPr>
        <xdr:cNvPr id="649" name="直線コネクタ 648">
          <a:extLst>
            <a:ext uri="{FF2B5EF4-FFF2-40B4-BE49-F238E27FC236}">
              <a16:creationId xmlns:a16="http://schemas.microsoft.com/office/drawing/2014/main" id="{9EC69533-3AF6-46F3-B98E-AB2D3183D291}"/>
            </a:ext>
          </a:extLst>
        </xdr:cNvPr>
        <xdr:cNvCxnSpPr/>
      </xdr:nvCxnSpPr>
      <xdr:spPr>
        <a:xfrm>
          <a:off x="12814300" y="10538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E4FC1524-627B-49C5-9CF3-F65DEC94A77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63C6ADA7-A7D9-4986-A343-2C16DE88B0E2}"/>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04243CC3-167D-43BA-82C4-BDAA5B31249C}"/>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97D8C6A4-450F-499B-ADEB-9A02391730CE}"/>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124223</xdr:rowOff>
    </xdr:from>
    <xdr:ext cx="405111" cy="259045"/>
    <xdr:sp macro="" textlink="">
      <xdr:nvSpPr>
        <xdr:cNvPr id="654" name="n_1mainValue【学校施設】&#10;有形固定資産減価償却率">
          <a:extLst>
            <a:ext uri="{FF2B5EF4-FFF2-40B4-BE49-F238E27FC236}">
              <a16:creationId xmlns:a16="http://schemas.microsoft.com/office/drawing/2014/main" id="{AD8653DD-5C22-44D8-B1D4-CBFE8FD53604}"/>
            </a:ext>
          </a:extLst>
        </xdr:cNvPr>
        <xdr:cNvSpPr txBox="1"/>
      </xdr:nvSpPr>
      <xdr:spPr>
        <a:xfrm>
          <a:off x="15266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55643</xdr:rowOff>
    </xdr:from>
    <xdr:ext cx="405111" cy="259045"/>
    <xdr:sp macro="" textlink="">
      <xdr:nvSpPr>
        <xdr:cNvPr id="655" name="n_2mainValue【学校施設】&#10;有形固定資産減価償却率">
          <a:extLst>
            <a:ext uri="{FF2B5EF4-FFF2-40B4-BE49-F238E27FC236}">
              <a16:creationId xmlns:a16="http://schemas.microsoft.com/office/drawing/2014/main" id="{EB3702EB-9851-4B71-AA37-5FE8537334EA}"/>
            </a:ext>
          </a:extLst>
        </xdr:cNvPr>
        <xdr:cNvSpPr txBox="1"/>
      </xdr:nvSpPr>
      <xdr:spPr>
        <a:xfrm>
          <a:off x="14389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656" name="n_3mainValue【学校施設】&#10;有形固定資産減価償却率">
          <a:extLst>
            <a:ext uri="{FF2B5EF4-FFF2-40B4-BE49-F238E27FC236}">
              <a16:creationId xmlns:a16="http://schemas.microsoft.com/office/drawing/2014/main" id="{2004BCC0-4CE1-4969-871E-F0CD16D2C2C8}"/>
            </a:ext>
          </a:extLst>
        </xdr:cNvPr>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57" name="n_4mainValue【学校施設】&#10;有形固定資産減価償却率">
          <a:extLst>
            <a:ext uri="{FF2B5EF4-FFF2-40B4-BE49-F238E27FC236}">
              <a16:creationId xmlns:a16="http://schemas.microsoft.com/office/drawing/2014/main" id="{228A3196-99A4-4E53-959A-3A15392C5709}"/>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BD43E1E5-9E62-40E4-8E60-2FE56B83D4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3A9C890-AC74-40A7-ABCE-EA6A879D4E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93D1EC2A-3964-40E7-A814-13CD4F4CB5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42507B4D-2CB7-4769-B567-F7EABF8F18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BE88A9C5-E5B0-4C77-9CAC-FFB344DE24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3EB7639-CA84-4741-883D-4C314A741E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B8C66B26-F423-4EE8-9305-1135943AE1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CA488B5A-28BA-46E3-A05C-4B560506F4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C0993E38-42DF-4F79-B4CC-1DFC9589D5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9378D3B9-E4DC-4D38-958D-4F4D4B883F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2D23924C-9939-4B19-B468-07A7D54BDD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CD1C70F7-8238-4CD3-9EEF-CA5FBDAB24A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2178DC7A-8BFB-4430-959F-F2089A0290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3AEBC9EC-F0D9-4AA4-834F-F3AD429D8E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E55D956C-9CC5-45E8-B019-C438404499D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CA65E26F-EC23-4999-8E87-74E15E47071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F9F2AF01-09C8-4A92-83D2-B78DF13734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55F8D731-AEF7-43EA-8118-22535CFC4E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A47A254F-0F9C-4DD1-B033-A0020768299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4E8A1ACD-DDE1-45DF-92FD-785B89E8EC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AC1B45D2-E0A5-42AC-9BB6-F80D386929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FA860E12-C002-4455-9A1F-08F146BF75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47F9795B-1F95-433E-AB7C-9395C74D61FD}"/>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A6448BE0-5BBF-4285-90EF-980D024F9C7D}"/>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6116FBD7-26FD-4ACE-AF6E-F3EDB8158FA8}"/>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24E03713-F4A8-44B6-9904-0D696B3400EC}"/>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20548619-7F02-4ECA-A3BA-327EA552AB0C}"/>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BB468BC6-5E7E-420B-B60E-C421F9478632}"/>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0E5387E6-4788-4095-9870-72C152FF9C2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96DB987A-7F26-41DF-9238-3A73DDEF4468}"/>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1D441141-36C9-41B3-8771-0548BF599602}"/>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E6033225-857D-4B69-A6BA-40F922CA424C}"/>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7E655CC4-F369-47EF-A79A-2C248E875BC4}"/>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E0F5440-1495-40B8-AB89-324525FE2F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AD1F621-93FB-4F18-82BF-0F0C146307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F8A41F5-E0F2-47DC-AC8F-C134C253AE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03FBC21-9F93-4889-96BB-81D069749A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32F04B3-AC4A-4EE7-9F5B-C739F01D23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122936</xdr:rowOff>
    </xdr:from>
    <xdr:to>
      <xdr:col>116</xdr:col>
      <xdr:colOff>114300</xdr:colOff>
      <xdr:row>60</xdr:row>
      <xdr:rowOff>53086</xdr:rowOff>
    </xdr:to>
    <xdr:sp macro="" textlink="">
      <xdr:nvSpPr>
        <xdr:cNvPr id="696" name="楕円 695">
          <a:extLst>
            <a:ext uri="{FF2B5EF4-FFF2-40B4-BE49-F238E27FC236}">
              <a16:creationId xmlns:a16="http://schemas.microsoft.com/office/drawing/2014/main" id="{FA197E36-3861-4125-B87F-28270579928B}"/>
            </a:ext>
          </a:extLst>
        </xdr:cNvPr>
        <xdr:cNvSpPr/>
      </xdr:nvSpPr>
      <xdr:spPr>
        <a:xfrm>
          <a:off x="22110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145813</xdr:rowOff>
    </xdr:from>
    <xdr:ext cx="469744" cy="259045"/>
    <xdr:sp macro="" textlink="">
      <xdr:nvSpPr>
        <xdr:cNvPr id="697" name="【学校施設】&#10;一人当たり面積該当値テキスト">
          <a:extLst>
            <a:ext uri="{FF2B5EF4-FFF2-40B4-BE49-F238E27FC236}">
              <a16:creationId xmlns:a16="http://schemas.microsoft.com/office/drawing/2014/main" id="{A0B80679-23A7-4EC1-9EA4-58C71DB8A414}"/>
            </a:ext>
          </a:extLst>
        </xdr:cNvPr>
        <xdr:cNvSpPr txBox="1"/>
      </xdr:nvSpPr>
      <xdr:spPr>
        <a:xfrm>
          <a:off x="22199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698" name="楕円 697">
          <a:extLst>
            <a:ext uri="{FF2B5EF4-FFF2-40B4-BE49-F238E27FC236}">
              <a16:creationId xmlns:a16="http://schemas.microsoft.com/office/drawing/2014/main" id="{FD341528-E6F0-4820-9451-440E43A65D31}"/>
            </a:ext>
          </a:extLst>
        </xdr:cNvPr>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xdr:rowOff>
    </xdr:from>
    <xdr:to>
      <xdr:col>116</xdr:col>
      <xdr:colOff>63500</xdr:colOff>
      <xdr:row>60</xdr:row>
      <xdr:rowOff>27432</xdr:rowOff>
    </xdr:to>
    <xdr:cxnSp macro="">
      <xdr:nvCxnSpPr>
        <xdr:cNvPr id="699" name="直線コネクタ 698">
          <a:extLst>
            <a:ext uri="{FF2B5EF4-FFF2-40B4-BE49-F238E27FC236}">
              <a16:creationId xmlns:a16="http://schemas.microsoft.com/office/drawing/2014/main" id="{FD1B496A-8A83-4010-8CD7-D52FA384DCDC}"/>
            </a:ext>
          </a:extLst>
        </xdr:cNvPr>
        <xdr:cNvCxnSpPr/>
      </xdr:nvCxnSpPr>
      <xdr:spPr>
        <a:xfrm flipV="1">
          <a:off x="21323300" y="1028928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138938</xdr:rowOff>
    </xdr:from>
    <xdr:to>
      <xdr:col>107</xdr:col>
      <xdr:colOff>101600</xdr:colOff>
      <xdr:row>60</xdr:row>
      <xdr:rowOff>69088</xdr:rowOff>
    </xdr:to>
    <xdr:sp macro="" textlink="">
      <xdr:nvSpPr>
        <xdr:cNvPr id="700" name="楕円 699">
          <a:extLst>
            <a:ext uri="{FF2B5EF4-FFF2-40B4-BE49-F238E27FC236}">
              <a16:creationId xmlns:a16="http://schemas.microsoft.com/office/drawing/2014/main" id="{817CA129-7EA9-466C-B395-E41222E5A100}"/>
            </a:ext>
          </a:extLst>
        </xdr:cNvPr>
        <xdr:cNvSpPr/>
      </xdr:nvSpPr>
      <xdr:spPr>
        <a:xfrm>
          <a:off x="2038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27432</xdr:rowOff>
    </xdr:to>
    <xdr:cxnSp macro="">
      <xdr:nvCxnSpPr>
        <xdr:cNvPr id="701" name="直線コネクタ 700">
          <a:extLst>
            <a:ext uri="{FF2B5EF4-FFF2-40B4-BE49-F238E27FC236}">
              <a16:creationId xmlns:a16="http://schemas.microsoft.com/office/drawing/2014/main" id="{903C6763-8F5B-41FB-BEFF-01A96DCFBD02}"/>
            </a:ext>
          </a:extLst>
        </xdr:cNvPr>
        <xdr:cNvCxnSpPr/>
      </xdr:nvCxnSpPr>
      <xdr:spPr>
        <a:xfrm>
          <a:off x="20434300" y="1030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116078</xdr:rowOff>
    </xdr:from>
    <xdr:to>
      <xdr:col>102</xdr:col>
      <xdr:colOff>165100</xdr:colOff>
      <xdr:row>60</xdr:row>
      <xdr:rowOff>46228</xdr:rowOff>
    </xdr:to>
    <xdr:sp macro="" textlink="">
      <xdr:nvSpPr>
        <xdr:cNvPr id="702" name="楕円 701">
          <a:extLst>
            <a:ext uri="{FF2B5EF4-FFF2-40B4-BE49-F238E27FC236}">
              <a16:creationId xmlns:a16="http://schemas.microsoft.com/office/drawing/2014/main" id="{89873D74-C189-4470-93B9-3D6248DDD7BF}"/>
            </a:ext>
          </a:extLst>
        </xdr:cNvPr>
        <xdr:cNvSpPr/>
      </xdr:nvSpPr>
      <xdr:spPr>
        <a:xfrm>
          <a:off x="19494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166878</xdr:rowOff>
    </xdr:from>
    <xdr:to>
      <xdr:col>107</xdr:col>
      <xdr:colOff>50800</xdr:colOff>
      <xdr:row>60</xdr:row>
      <xdr:rowOff>18288</xdr:rowOff>
    </xdr:to>
    <xdr:cxnSp macro="">
      <xdr:nvCxnSpPr>
        <xdr:cNvPr id="703" name="直線コネクタ 702">
          <a:extLst>
            <a:ext uri="{FF2B5EF4-FFF2-40B4-BE49-F238E27FC236}">
              <a16:creationId xmlns:a16="http://schemas.microsoft.com/office/drawing/2014/main" id="{C48CE244-E2F0-497A-ABFF-10BEFE38DB71}"/>
            </a:ext>
          </a:extLst>
        </xdr:cNvPr>
        <xdr:cNvCxnSpPr/>
      </xdr:nvCxnSpPr>
      <xdr:spPr>
        <a:xfrm>
          <a:off x="19545300" y="10282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168656</xdr:rowOff>
    </xdr:from>
    <xdr:to>
      <xdr:col>98</xdr:col>
      <xdr:colOff>38100</xdr:colOff>
      <xdr:row>60</xdr:row>
      <xdr:rowOff>98806</xdr:rowOff>
    </xdr:to>
    <xdr:sp macro="" textlink="">
      <xdr:nvSpPr>
        <xdr:cNvPr id="704" name="楕円 703">
          <a:extLst>
            <a:ext uri="{FF2B5EF4-FFF2-40B4-BE49-F238E27FC236}">
              <a16:creationId xmlns:a16="http://schemas.microsoft.com/office/drawing/2014/main" id="{7E690A80-FFE0-4905-935A-A7F84217B340}"/>
            </a:ext>
          </a:extLst>
        </xdr:cNvPr>
        <xdr:cNvSpPr/>
      </xdr:nvSpPr>
      <xdr:spPr>
        <a:xfrm>
          <a:off x="18605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166878</xdr:rowOff>
    </xdr:from>
    <xdr:to>
      <xdr:col>102</xdr:col>
      <xdr:colOff>114300</xdr:colOff>
      <xdr:row>60</xdr:row>
      <xdr:rowOff>48006</xdr:rowOff>
    </xdr:to>
    <xdr:cxnSp macro="">
      <xdr:nvCxnSpPr>
        <xdr:cNvPr id="705" name="直線コネクタ 704">
          <a:extLst>
            <a:ext uri="{FF2B5EF4-FFF2-40B4-BE49-F238E27FC236}">
              <a16:creationId xmlns:a16="http://schemas.microsoft.com/office/drawing/2014/main" id="{F22A136B-6F1D-4BE3-B99B-274EB5D20A05}"/>
            </a:ext>
          </a:extLst>
        </xdr:cNvPr>
        <xdr:cNvCxnSpPr/>
      </xdr:nvCxnSpPr>
      <xdr:spPr>
        <a:xfrm flipV="1">
          <a:off x="18656300" y="102824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7E6F2002-181D-4FF8-BFE5-26B8938F3BCF}"/>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7" name="n_2aveValue【学校施設】&#10;一人当たり面積">
          <a:extLst>
            <a:ext uri="{FF2B5EF4-FFF2-40B4-BE49-F238E27FC236}">
              <a16:creationId xmlns:a16="http://schemas.microsoft.com/office/drawing/2014/main" id="{E31E8FE0-9A38-4898-A836-578C307044EF}"/>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CF0568A6-E48C-4B57-8BD2-D58B1BC0D114}"/>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E6B07385-FEDA-410B-8034-2B6E0220D46F}"/>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710" name="n_1mainValue【学校施設】&#10;一人当たり面積">
          <a:extLst>
            <a:ext uri="{FF2B5EF4-FFF2-40B4-BE49-F238E27FC236}">
              <a16:creationId xmlns:a16="http://schemas.microsoft.com/office/drawing/2014/main" id="{42C7AD91-D4FC-4724-A312-01B8B5BC48A1}"/>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85615</xdr:rowOff>
    </xdr:from>
    <xdr:ext cx="469744" cy="259045"/>
    <xdr:sp macro="" textlink="">
      <xdr:nvSpPr>
        <xdr:cNvPr id="711" name="n_2mainValue【学校施設】&#10;一人当たり面積">
          <a:extLst>
            <a:ext uri="{FF2B5EF4-FFF2-40B4-BE49-F238E27FC236}">
              <a16:creationId xmlns:a16="http://schemas.microsoft.com/office/drawing/2014/main" id="{16424ADC-967C-4C9D-A356-88060EFAC708}"/>
            </a:ext>
          </a:extLst>
        </xdr:cNvPr>
        <xdr:cNvSpPr txBox="1"/>
      </xdr:nvSpPr>
      <xdr:spPr>
        <a:xfrm>
          <a:off x="20199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62755</xdr:rowOff>
    </xdr:from>
    <xdr:ext cx="469744" cy="259045"/>
    <xdr:sp macro="" textlink="">
      <xdr:nvSpPr>
        <xdr:cNvPr id="712" name="n_3mainValue【学校施設】&#10;一人当たり面積">
          <a:extLst>
            <a:ext uri="{FF2B5EF4-FFF2-40B4-BE49-F238E27FC236}">
              <a16:creationId xmlns:a16="http://schemas.microsoft.com/office/drawing/2014/main" id="{5986B1C1-1DD4-415C-8F1D-364B8A75470A}"/>
            </a:ext>
          </a:extLst>
        </xdr:cNvPr>
        <xdr:cNvSpPr txBox="1"/>
      </xdr:nvSpPr>
      <xdr:spPr>
        <a:xfrm>
          <a:off x="19310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115333</xdr:rowOff>
    </xdr:from>
    <xdr:ext cx="469744" cy="259045"/>
    <xdr:sp macro="" textlink="">
      <xdr:nvSpPr>
        <xdr:cNvPr id="713" name="n_4mainValue【学校施設】&#10;一人当たり面積">
          <a:extLst>
            <a:ext uri="{FF2B5EF4-FFF2-40B4-BE49-F238E27FC236}">
              <a16:creationId xmlns:a16="http://schemas.microsoft.com/office/drawing/2014/main" id="{1944A10D-2CA8-4B05-8975-56FC2A9AE052}"/>
            </a:ext>
          </a:extLst>
        </xdr:cNvPr>
        <xdr:cNvSpPr txBox="1"/>
      </xdr:nvSpPr>
      <xdr:spPr>
        <a:xfrm>
          <a:off x="18421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71493584-C147-4895-B70A-9DC4C3C54F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878BE110-1DBB-4020-9649-DBD0C3ACE6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AD129EC2-E49E-442B-B85A-6CFBC47578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561A7112-8032-4BA7-BA43-4DEC479F65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0CBAA90-92DC-4E9F-9F39-C974860865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7387D5A7-B6FE-4E95-9DAD-466BBF7294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757B33C0-12C5-4291-BA2E-9B1D64574A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18F8BE8F-DFD6-4472-9D68-FBEBFF0650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B7D31F37-6710-4065-B347-8C505211A4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BABC9DF-5EF1-4A11-8D32-3D876F9101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251D1E8D-315D-4DBA-8F77-F8300074B98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38F53B2C-FF17-47D8-8E90-54D6CC0D5B9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D0671A09-BDE2-4197-ABEC-C08991A1C9D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D5E8CA0F-DD95-459E-B05B-032478A2B37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6DA8977F-7FC4-4480-B1C8-B80EC08FCAF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FAD6CBBA-43C0-4DF2-9EEB-F3C738862C3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58A27028-EB16-4FAF-9D80-FAA571E903F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F439027B-0B8C-4476-B8E0-5438E03E239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FC8CF481-5688-4872-A037-24B3BF01845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6D93F0FC-2165-42D0-AB0C-8FE73A3E12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FB3AA05F-85FA-46E4-AF52-475BD66E9DF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15B1D51-8DC1-49E1-BF45-FC25F1940F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1165CE0A-9043-4567-ACAD-D5CCBC9117E5}"/>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4CF5854D-CA40-4D78-9D85-517C5D236E0F}"/>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C5A417BF-25F2-4CC0-BD7D-329CA1234ECF}"/>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17D229D8-F6BF-4443-8DD3-5F54F5EAE544}"/>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CE435755-02C7-452A-AB8A-E8D8867EA1B4}"/>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CD20F22B-E45C-4383-97D7-C40E14171F65}"/>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C7FB6057-26DE-47D9-A999-316EF339CE5D}"/>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FAF52B09-FE9C-458D-81A8-69011F206CC2}"/>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EF248A02-DBF8-4820-9351-BE34E5B0AF56}"/>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723C2706-4382-4702-8513-5BCD2C5E80F2}"/>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8FEE9C66-4F14-4226-99BD-0FB68153D89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B060F95-C002-4558-A0B3-16B08E1BC9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3EBCC4F-CF56-46B0-922C-BF12BC7679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E34F10F-CE11-4230-BB37-80F6021786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16869BF-8AF3-4BC3-AACA-57ABD9A34A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DA072EE-FE8E-4827-844D-C7456701FE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752" name="楕円 751">
          <a:extLst>
            <a:ext uri="{FF2B5EF4-FFF2-40B4-BE49-F238E27FC236}">
              <a16:creationId xmlns:a16="http://schemas.microsoft.com/office/drawing/2014/main" id="{6CB9268E-BB9C-442F-807B-245C5C9AFDB3}"/>
            </a:ext>
          </a:extLst>
        </xdr:cNvPr>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753" name="【児童館】&#10;有形固定資産減価償却率該当値テキスト">
          <a:extLst>
            <a:ext uri="{FF2B5EF4-FFF2-40B4-BE49-F238E27FC236}">
              <a16:creationId xmlns:a16="http://schemas.microsoft.com/office/drawing/2014/main" id="{EE265302-780D-4D2E-B176-D88227C8E9FB}"/>
            </a:ext>
          </a:extLst>
        </xdr:cNvPr>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754" name="楕円 753">
          <a:extLst>
            <a:ext uri="{FF2B5EF4-FFF2-40B4-BE49-F238E27FC236}">
              <a16:creationId xmlns:a16="http://schemas.microsoft.com/office/drawing/2014/main" id="{233DCCBE-A387-4AAF-BD31-DE54683287AD}"/>
            </a:ext>
          </a:extLst>
        </xdr:cNvPr>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42672</xdr:rowOff>
    </xdr:to>
    <xdr:cxnSp macro="">
      <xdr:nvCxnSpPr>
        <xdr:cNvPr id="755" name="直線コネクタ 754">
          <a:extLst>
            <a:ext uri="{FF2B5EF4-FFF2-40B4-BE49-F238E27FC236}">
              <a16:creationId xmlns:a16="http://schemas.microsoft.com/office/drawing/2014/main" id="{90816535-9A0F-45B0-BB01-82E14306B7BC}"/>
            </a:ext>
          </a:extLst>
        </xdr:cNvPr>
        <xdr:cNvCxnSpPr/>
      </xdr:nvCxnSpPr>
      <xdr:spPr>
        <a:xfrm>
          <a:off x="15481300" y="1389126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756" name="楕円 755">
          <a:extLst>
            <a:ext uri="{FF2B5EF4-FFF2-40B4-BE49-F238E27FC236}">
              <a16:creationId xmlns:a16="http://schemas.microsoft.com/office/drawing/2014/main" id="{59ECC7CE-2E1A-4C73-86E1-D9C3B3AE6317}"/>
            </a:ext>
          </a:extLst>
        </xdr:cNvPr>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3811</xdr:rowOff>
    </xdr:to>
    <xdr:cxnSp macro="">
      <xdr:nvCxnSpPr>
        <xdr:cNvPr id="757" name="直線コネクタ 756">
          <a:extLst>
            <a:ext uri="{FF2B5EF4-FFF2-40B4-BE49-F238E27FC236}">
              <a16:creationId xmlns:a16="http://schemas.microsoft.com/office/drawing/2014/main" id="{DC5BDC84-EC6C-4BD0-B4DB-8A6D220E0954}"/>
            </a:ext>
          </a:extLst>
        </xdr:cNvPr>
        <xdr:cNvCxnSpPr/>
      </xdr:nvCxnSpPr>
      <xdr:spPr>
        <a:xfrm>
          <a:off x="14592300" y="1385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74168</xdr:rowOff>
    </xdr:from>
    <xdr:to>
      <xdr:col>72</xdr:col>
      <xdr:colOff>38100</xdr:colOff>
      <xdr:row>82</xdr:row>
      <xdr:rowOff>4318</xdr:rowOff>
    </xdr:to>
    <xdr:sp macro="" textlink="">
      <xdr:nvSpPr>
        <xdr:cNvPr id="758" name="楕円 757">
          <a:extLst>
            <a:ext uri="{FF2B5EF4-FFF2-40B4-BE49-F238E27FC236}">
              <a16:creationId xmlns:a16="http://schemas.microsoft.com/office/drawing/2014/main" id="{D86BDF0C-B0C1-4A33-BC98-5657D82D128A}"/>
            </a:ext>
          </a:extLst>
        </xdr:cNvPr>
        <xdr:cNvSpPr/>
      </xdr:nvSpPr>
      <xdr:spPr>
        <a:xfrm>
          <a:off x="13652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124968</xdr:rowOff>
    </xdr:to>
    <xdr:cxnSp macro="">
      <xdr:nvCxnSpPr>
        <xdr:cNvPr id="759" name="直線コネクタ 758">
          <a:extLst>
            <a:ext uri="{FF2B5EF4-FFF2-40B4-BE49-F238E27FC236}">
              <a16:creationId xmlns:a16="http://schemas.microsoft.com/office/drawing/2014/main" id="{9135A3A0-0BD0-49CF-A9A8-02D38AF08BE9}"/>
            </a:ext>
          </a:extLst>
        </xdr:cNvPr>
        <xdr:cNvCxnSpPr/>
      </xdr:nvCxnSpPr>
      <xdr:spPr>
        <a:xfrm flipV="1">
          <a:off x="13703300" y="1385697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122174</xdr:rowOff>
    </xdr:from>
    <xdr:to>
      <xdr:col>67</xdr:col>
      <xdr:colOff>101600</xdr:colOff>
      <xdr:row>81</xdr:row>
      <xdr:rowOff>52324</xdr:rowOff>
    </xdr:to>
    <xdr:sp macro="" textlink="">
      <xdr:nvSpPr>
        <xdr:cNvPr id="760" name="楕円 759">
          <a:extLst>
            <a:ext uri="{FF2B5EF4-FFF2-40B4-BE49-F238E27FC236}">
              <a16:creationId xmlns:a16="http://schemas.microsoft.com/office/drawing/2014/main" id="{E78FC3F6-7066-45FB-8666-54FCB3AC11A6}"/>
            </a:ext>
          </a:extLst>
        </xdr:cNvPr>
        <xdr:cNvSpPr/>
      </xdr:nvSpPr>
      <xdr:spPr>
        <a:xfrm>
          <a:off x="12763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xdr:rowOff>
    </xdr:from>
    <xdr:to>
      <xdr:col>71</xdr:col>
      <xdr:colOff>177800</xdr:colOff>
      <xdr:row>81</xdr:row>
      <xdr:rowOff>124968</xdr:rowOff>
    </xdr:to>
    <xdr:cxnSp macro="">
      <xdr:nvCxnSpPr>
        <xdr:cNvPr id="761" name="直線コネクタ 760">
          <a:extLst>
            <a:ext uri="{FF2B5EF4-FFF2-40B4-BE49-F238E27FC236}">
              <a16:creationId xmlns:a16="http://schemas.microsoft.com/office/drawing/2014/main" id="{9AB46209-E8DC-473A-8AEC-D9B605487F12}"/>
            </a:ext>
          </a:extLst>
        </xdr:cNvPr>
        <xdr:cNvCxnSpPr/>
      </xdr:nvCxnSpPr>
      <xdr:spPr>
        <a:xfrm>
          <a:off x="12814300" y="138889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762" name="n_1aveValue【児童館】&#10;有形固定資産減価償却率">
          <a:extLst>
            <a:ext uri="{FF2B5EF4-FFF2-40B4-BE49-F238E27FC236}">
              <a16:creationId xmlns:a16="http://schemas.microsoft.com/office/drawing/2014/main" id="{19DF9769-96FB-4F6E-A85B-997A883AD5BE}"/>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763" name="n_2aveValue【児童館】&#10;有形固定資産減価償却率">
          <a:extLst>
            <a:ext uri="{FF2B5EF4-FFF2-40B4-BE49-F238E27FC236}">
              <a16:creationId xmlns:a16="http://schemas.microsoft.com/office/drawing/2014/main" id="{0ACF1C5E-8CD5-47D0-8D16-885003DD5AFF}"/>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F94B94DC-EA4F-4996-AD55-49DFBA8A04FD}"/>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765" name="n_4aveValue【児童館】&#10;有形固定資産減価償却率">
          <a:extLst>
            <a:ext uri="{FF2B5EF4-FFF2-40B4-BE49-F238E27FC236}">
              <a16:creationId xmlns:a16="http://schemas.microsoft.com/office/drawing/2014/main" id="{E622C558-A8D7-480A-A85E-AD33A9BCB763}"/>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766" name="n_1mainValue【児童館】&#10;有形固定資産減価償却率">
          <a:extLst>
            <a:ext uri="{FF2B5EF4-FFF2-40B4-BE49-F238E27FC236}">
              <a16:creationId xmlns:a16="http://schemas.microsoft.com/office/drawing/2014/main" id="{A6F0C72A-0274-42BA-ABF7-765003A764E4}"/>
            </a:ext>
          </a:extLst>
        </xdr:cNvPr>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67" name="n_2mainValue【児童館】&#10;有形固定資産減価償却率">
          <a:extLst>
            <a:ext uri="{FF2B5EF4-FFF2-40B4-BE49-F238E27FC236}">
              <a16:creationId xmlns:a16="http://schemas.microsoft.com/office/drawing/2014/main" id="{0D5A976F-5D57-4B37-8535-467F06A5B4D7}"/>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166895</xdr:rowOff>
    </xdr:from>
    <xdr:ext cx="405111" cy="259045"/>
    <xdr:sp macro="" textlink="">
      <xdr:nvSpPr>
        <xdr:cNvPr id="768" name="n_3mainValue【児童館】&#10;有形固定資産減価償却率">
          <a:extLst>
            <a:ext uri="{FF2B5EF4-FFF2-40B4-BE49-F238E27FC236}">
              <a16:creationId xmlns:a16="http://schemas.microsoft.com/office/drawing/2014/main" id="{3895A518-A4D2-4BF0-B18F-470BBE017EBD}"/>
            </a:ext>
          </a:extLst>
        </xdr:cNvPr>
        <xdr:cNvSpPr txBox="1"/>
      </xdr:nvSpPr>
      <xdr:spPr>
        <a:xfrm>
          <a:off x="13500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68851</xdr:rowOff>
    </xdr:from>
    <xdr:ext cx="405111" cy="259045"/>
    <xdr:sp macro="" textlink="">
      <xdr:nvSpPr>
        <xdr:cNvPr id="769" name="n_4mainValue【児童館】&#10;有形固定資産減価償却率">
          <a:extLst>
            <a:ext uri="{FF2B5EF4-FFF2-40B4-BE49-F238E27FC236}">
              <a16:creationId xmlns:a16="http://schemas.microsoft.com/office/drawing/2014/main" id="{AA0F8B37-EC63-489A-98CB-014BC4372698}"/>
            </a:ext>
          </a:extLst>
        </xdr:cNvPr>
        <xdr:cNvSpPr txBox="1"/>
      </xdr:nvSpPr>
      <xdr:spPr>
        <a:xfrm>
          <a:off x="12611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2275BCA5-C79B-4DA9-82D9-D9C6FDD8A3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BA9C48C2-50F8-42DE-84FD-393ED6CFB0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4B0BEDAE-24E5-4413-9D8F-3CE64B3A1F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EE4767F-7733-4E48-9750-66D4630C2B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36A94854-30D9-4055-9C23-F9BBD1B4C4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DD302B3-DC7F-47ED-BB42-C63185C7BD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7DC7B4D-0402-4CB0-977A-A9B41FFDB2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7367BCA0-2D7C-4450-848D-ED1650B2CF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9A634EDF-2211-47BA-B70C-7F1B1D200B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C50D35D-7398-4786-A8A2-29D2C2F180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106B5A8A-4167-4BD2-B995-D8A105A098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E4EBE50-7CFD-4790-B4BF-49D731F8F64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90F309BE-DF98-4F4B-A5B5-B4CF8D0685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2CEE00FD-D420-48F6-BE1D-0074FDB41F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40716500-00F7-44F8-AB29-2B8300B964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19F577EB-4FF7-4222-87AA-C930433AB5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F9E66D69-5A6B-47A0-A770-9A3B9E1A9B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2E163E2-03E0-489B-877F-4B37A71CC37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20BE1B86-F3EB-4DC9-AFD4-986B15639DA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2F8D52E7-FBA6-42F9-9BE3-B76B82D9EE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F4C00554-C423-4FC5-AE71-AAE75366E7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63FD586A-1ED2-4D94-AF43-83F6C0B4FF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102C1DC5-3795-4683-935F-5C505EE456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A56EB805-CCBC-4EF4-93B7-1DBAB0F4D58B}"/>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14C933D2-34B9-4CB2-8A1C-84721721F4C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325EE98A-ADCB-4548-B647-6D966745017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4B506C92-FF48-4BD0-AB20-7F4D291EE1FA}"/>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890B8271-AFBD-494F-A191-2E750369B376}"/>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E1C10087-1935-4100-83AF-F8FB34C8512A}"/>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4B453FB3-35DC-4F25-988C-5FFB1745513C}"/>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7E011E68-BE77-4B40-A613-A5DA626AB904}"/>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139246C4-AE60-4FE1-B382-F5B2116B4CED}"/>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F1004A5D-DA4B-43E7-A50A-93A3D574907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B50180CC-5A81-440C-91FF-0D609350E314}"/>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CC91916-8FB4-473D-A602-BE35FB9573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A0EE8B1-FAAA-4E3C-93B2-3C1482407F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C13FBE0-52C8-4209-A956-A850966D4D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1BEC830-D7A5-4C3E-B05D-27030C92FD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873722C-5B21-48C4-BC1A-1BECA29067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9" name="楕円 808">
          <a:extLst>
            <a:ext uri="{FF2B5EF4-FFF2-40B4-BE49-F238E27FC236}">
              <a16:creationId xmlns:a16="http://schemas.microsoft.com/office/drawing/2014/main" id="{40823E7A-1D1A-4153-90CA-D6C32195D22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0" name="【児童館】&#10;一人当たり面積該当値テキスト">
          <a:extLst>
            <a:ext uri="{FF2B5EF4-FFF2-40B4-BE49-F238E27FC236}">
              <a16:creationId xmlns:a16="http://schemas.microsoft.com/office/drawing/2014/main" id="{41980E79-A57B-4CB1-92C2-67A2D7DDFC3D}"/>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1" name="楕円 810">
          <a:extLst>
            <a:ext uri="{FF2B5EF4-FFF2-40B4-BE49-F238E27FC236}">
              <a16:creationId xmlns:a16="http://schemas.microsoft.com/office/drawing/2014/main" id="{0142DF13-87B0-4967-B3B7-EC50E96D4A59}"/>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152400</xdr:rowOff>
    </xdr:to>
    <xdr:cxnSp macro="">
      <xdr:nvCxnSpPr>
        <xdr:cNvPr id="812" name="直線コネクタ 811">
          <a:extLst>
            <a:ext uri="{FF2B5EF4-FFF2-40B4-BE49-F238E27FC236}">
              <a16:creationId xmlns:a16="http://schemas.microsoft.com/office/drawing/2014/main" id="{32EE8997-BF49-481E-9C5A-F3938CC16F49}"/>
            </a:ext>
          </a:extLst>
        </xdr:cNvPr>
        <xdr:cNvCxnSpPr/>
      </xdr:nvCxnSpPr>
      <xdr:spPr>
        <a:xfrm flipV="1">
          <a:off x="21323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3" name="楕円 812">
          <a:extLst>
            <a:ext uri="{FF2B5EF4-FFF2-40B4-BE49-F238E27FC236}">
              <a16:creationId xmlns:a16="http://schemas.microsoft.com/office/drawing/2014/main" id="{3C81F84D-ED09-4A74-959F-177608DC47CB}"/>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4" name="直線コネクタ 813">
          <a:extLst>
            <a:ext uri="{FF2B5EF4-FFF2-40B4-BE49-F238E27FC236}">
              <a16:creationId xmlns:a16="http://schemas.microsoft.com/office/drawing/2014/main" id="{ED16CFB4-64BA-44CF-9525-F3E6A032832B}"/>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5" name="楕円 814">
          <a:extLst>
            <a:ext uri="{FF2B5EF4-FFF2-40B4-BE49-F238E27FC236}">
              <a16:creationId xmlns:a16="http://schemas.microsoft.com/office/drawing/2014/main" id="{84272A09-3FB1-4A1E-AF21-ADC77B6D3FFE}"/>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6" name="直線コネクタ 815">
          <a:extLst>
            <a:ext uri="{FF2B5EF4-FFF2-40B4-BE49-F238E27FC236}">
              <a16:creationId xmlns:a16="http://schemas.microsoft.com/office/drawing/2014/main" id="{0CBC1EE0-88F8-413E-B11E-B2E34C8C579E}"/>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楕円 816">
          <a:extLst>
            <a:ext uri="{FF2B5EF4-FFF2-40B4-BE49-F238E27FC236}">
              <a16:creationId xmlns:a16="http://schemas.microsoft.com/office/drawing/2014/main" id="{9A99A949-E530-4487-9C78-BFE5B6BF36B7}"/>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8" name="直線コネクタ 817">
          <a:extLst>
            <a:ext uri="{FF2B5EF4-FFF2-40B4-BE49-F238E27FC236}">
              <a16:creationId xmlns:a16="http://schemas.microsoft.com/office/drawing/2014/main" id="{B1D874FC-17DC-4F0E-8697-788A8A28B0D5}"/>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4EAAFF9D-02FB-436F-AFCD-B0AEF91EA1D2}"/>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D1A33E71-D376-4E48-9A3A-A356B5ECDDC6}"/>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96498D9E-4711-4E79-B197-4B5CA11B508F}"/>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9F7BAAAA-B0EE-466E-BAAD-E57B97708B49}"/>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3" name="n_1mainValue【児童館】&#10;一人当たり面積">
          <a:extLst>
            <a:ext uri="{FF2B5EF4-FFF2-40B4-BE49-F238E27FC236}">
              <a16:creationId xmlns:a16="http://schemas.microsoft.com/office/drawing/2014/main" id="{57D7608E-8284-44C1-A23D-15C029A1AE5B}"/>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4" name="n_2mainValue【児童館】&#10;一人当たり面積">
          <a:extLst>
            <a:ext uri="{FF2B5EF4-FFF2-40B4-BE49-F238E27FC236}">
              <a16:creationId xmlns:a16="http://schemas.microsoft.com/office/drawing/2014/main" id="{DDDF5968-F17A-482A-92AD-F1C091790A4E}"/>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5" name="n_3mainValue【児童館】&#10;一人当たり面積">
          <a:extLst>
            <a:ext uri="{FF2B5EF4-FFF2-40B4-BE49-F238E27FC236}">
              <a16:creationId xmlns:a16="http://schemas.microsoft.com/office/drawing/2014/main" id="{92DCA6E4-5EE4-473F-80D8-133894BE6803}"/>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6" name="n_4mainValue【児童館】&#10;一人当たり面積">
          <a:extLst>
            <a:ext uri="{FF2B5EF4-FFF2-40B4-BE49-F238E27FC236}">
              <a16:creationId xmlns:a16="http://schemas.microsoft.com/office/drawing/2014/main" id="{E6512476-9CEA-49D4-B170-78F8DD7868A5}"/>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EB084F0B-EC95-474A-9C00-702D73239B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12D314E-B5C6-4B31-8A7E-A5AFB3C8F0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6A9AC688-27F2-4C82-95BD-D73D71F8A9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E2F9EBD-3391-426A-A0B6-2D4608B39C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AE47F2A-27D1-4C17-A30C-70B97ADF62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66BE16E8-548D-4BF7-952F-6A67162E3D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7D8CDBCB-EAF4-4418-AFA6-06D1A81C65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F1D9F96-FCF0-41FB-B0C2-449B003BF3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EF8F62D2-8354-4CF3-AB05-C54A9D3253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668DC3F-3212-45FF-AFAE-820345B5F2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E762D53B-6083-4CF8-AF4E-3DEE63A0C87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B091A0FB-F9F2-4683-9A74-2D1A2B4ED1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A1D622C3-43E6-451F-A952-CB3ADC2EF3CD}"/>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CD7C4B81-F1A8-46EA-8039-908FCA15018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47C62A1B-05CA-4E19-8002-C8ACF2F2FC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5D99A226-A37C-4497-8832-A25F7B3AFB4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32A6098B-F4DE-439E-A96F-440EEA1AFC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A64ABC04-9AD7-4CF3-B870-1E7204EEE1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CEB6253C-F591-44E0-B463-974E7EAA66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185EE851-1F31-4DAC-99F9-8EB7A5F940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94B42F5F-6DF5-4EAA-A8B0-7D0A6F6D51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A488450E-8DFE-46FC-9095-2A67FF09F8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81314C0F-A261-439C-B4B8-94D5B258B13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4E53BAE0-FA8B-4FEC-8522-C38BB0B904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CD1FEDEA-2A49-42A0-BCB1-CF700F491BF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CA6A2E75-C098-4C8C-9C2E-E983536AE9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79090347-8053-4E99-BFE3-317E7B8293F7}"/>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130ED091-9107-4696-8DF0-0A7FE3DCF48E}"/>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31C8757F-1776-4D31-A055-098A16F541FB}"/>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D6E8D6B0-3C5F-4B06-8E96-422C8172F0F2}"/>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79B7106E-8C36-452B-BA5D-2CC6B7780661}"/>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130DAE96-575A-4F74-BAA8-2130F2A8010B}"/>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DACF1C54-72EB-446C-BD82-8D2DE5987E36}"/>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81E72CCA-3A05-4168-B2A8-8A74B5125998}"/>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D66D9074-8783-44EA-BE80-AC810B4AD920}"/>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1AF8E0E4-59BF-440B-B729-A3A8AB46CCC9}"/>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331A877D-6160-4DFA-BF98-5E30B190A1AC}"/>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BB4D75E-220B-4D08-B0E4-A78F07B29E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417E270-66E8-44C0-B80D-867DB6D862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E2850D6-5381-4E7B-A925-F19CC39C99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38EE298-8691-4EBE-8CD9-1E607B922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8A1CD49-EE9A-4466-80CF-E2CE3E90C7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69" name="楕円 868">
          <a:extLst>
            <a:ext uri="{FF2B5EF4-FFF2-40B4-BE49-F238E27FC236}">
              <a16:creationId xmlns:a16="http://schemas.microsoft.com/office/drawing/2014/main" id="{304F8658-7B5D-41D7-852A-DF6F25E934A3}"/>
            </a:ext>
          </a:extLst>
        </xdr:cNvPr>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870" name="【公民館】&#10;有形固定資産減価償却率該当値テキスト">
          <a:extLst>
            <a:ext uri="{FF2B5EF4-FFF2-40B4-BE49-F238E27FC236}">
              <a16:creationId xmlns:a16="http://schemas.microsoft.com/office/drawing/2014/main" id="{49CCD2AC-AA6E-42E1-975A-FAF2A359D853}"/>
            </a:ext>
          </a:extLst>
        </xdr:cNvPr>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71" name="楕円 870">
          <a:extLst>
            <a:ext uri="{FF2B5EF4-FFF2-40B4-BE49-F238E27FC236}">
              <a16:creationId xmlns:a16="http://schemas.microsoft.com/office/drawing/2014/main" id="{4F767B8A-4D1A-4552-AE54-7853971D4525}"/>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7620</xdr:rowOff>
    </xdr:to>
    <xdr:cxnSp macro="">
      <xdr:nvCxnSpPr>
        <xdr:cNvPr id="872" name="直線コネクタ 871">
          <a:extLst>
            <a:ext uri="{FF2B5EF4-FFF2-40B4-BE49-F238E27FC236}">
              <a16:creationId xmlns:a16="http://schemas.microsoft.com/office/drawing/2014/main" id="{A7B00575-24BA-415B-8C1C-A09662312C9D}"/>
            </a:ext>
          </a:extLst>
        </xdr:cNvPr>
        <xdr:cNvCxnSpPr/>
      </xdr:nvCxnSpPr>
      <xdr:spPr>
        <a:xfrm>
          <a:off x="15481300" y="177698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73" name="楕円 872">
          <a:extLst>
            <a:ext uri="{FF2B5EF4-FFF2-40B4-BE49-F238E27FC236}">
              <a16:creationId xmlns:a16="http://schemas.microsoft.com/office/drawing/2014/main" id="{1E4D9219-D3D0-48DA-8024-BF8F2AB05FB2}"/>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110489</xdr:rowOff>
    </xdr:to>
    <xdr:cxnSp macro="">
      <xdr:nvCxnSpPr>
        <xdr:cNvPr id="874" name="直線コネクタ 873">
          <a:extLst>
            <a:ext uri="{FF2B5EF4-FFF2-40B4-BE49-F238E27FC236}">
              <a16:creationId xmlns:a16="http://schemas.microsoft.com/office/drawing/2014/main" id="{9A775495-4B3B-448D-AC4B-C03E9A66C524}"/>
            </a:ext>
          </a:extLst>
        </xdr:cNvPr>
        <xdr:cNvCxnSpPr/>
      </xdr:nvCxnSpPr>
      <xdr:spPr>
        <a:xfrm>
          <a:off x="14592300" y="17701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97245</xdr:rowOff>
    </xdr:from>
    <xdr:to>
      <xdr:col>72</xdr:col>
      <xdr:colOff>38100</xdr:colOff>
      <xdr:row>103</xdr:row>
      <xdr:rowOff>27395</xdr:rowOff>
    </xdr:to>
    <xdr:sp macro="" textlink="">
      <xdr:nvSpPr>
        <xdr:cNvPr id="875" name="楕円 874">
          <a:extLst>
            <a:ext uri="{FF2B5EF4-FFF2-40B4-BE49-F238E27FC236}">
              <a16:creationId xmlns:a16="http://schemas.microsoft.com/office/drawing/2014/main" id="{820B9D41-AC8F-441D-BE88-FC737F582625}"/>
            </a:ext>
          </a:extLst>
        </xdr:cNvPr>
        <xdr:cNvSpPr/>
      </xdr:nvSpPr>
      <xdr:spPr>
        <a:xfrm>
          <a:off x="1365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148045</xdr:rowOff>
    </xdr:from>
    <xdr:to>
      <xdr:col>76</xdr:col>
      <xdr:colOff>114300</xdr:colOff>
      <xdr:row>103</xdr:row>
      <xdr:rowOff>41911</xdr:rowOff>
    </xdr:to>
    <xdr:cxnSp macro="">
      <xdr:nvCxnSpPr>
        <xdr:cNvPr id="876" name="直線コネクタ 875">
          <a:extLst>
            <a:ext uri="{FF2B5EF4-FFF2-40B4-BE49-F238E27FC236}">
              <a16:creationId xmlns:a16="http://schemas.microsoft.com/office/drawing/2014/main" id="{EBC3BD0F-6CE9-4790-B5FA-ACE6E4AE5EE4}"/>
            </a:ext>
          </a:extLst>
        </xdr:cNvPr>
        <xdr:cNvCxnSpPr/>
      </xdr:nvCxnSpPr>
      <xdr:spPr>
        <a:xfrm>
          <a:off x="13703300" y="176359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35198</xdr:rowOff>
    </xdr:from>
    <xdr:to>
      <xdr:col>67</xdr:col>
      <xdr:colOff>101600</xdr:colOff>
      <xdr:row>102</xdr:row>
      <xdr:rowOff>136798</xdr:rowOff>
    </xdr:to>
    <xdr:sp macro="" textlink="">
      <xdr:nvSpPr>
        <xdr:cNvPr id="877" name="楕円 876">
          <a:extLst>
            <a:ext uri="{FF2B5EF4-FFF2-40B4-BE49-F238E27FC236}">
              <a16:creationId xmlns:a16="http://schemas.microsoft.com/office/drawing/2014/main" id="{68330C9E-9637-485A-8D8F-DD7D8EF189F1}"/>
            </a:ext>
          </a:extLst>
        </xdr:cNvPr>
        <xdr:cNvSpPr/>
      </xdr:nvSpPr>
      <xdr:spPr>
        <a:xfrm>
          <a:off x="12763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85998</xdr:rowOff>
    </xdr:from>
    <xdr:to>
      <xdr:col>71</xdr:col>
      <xdr:colOff>177800</xdr:colOff>
      <xdr:row>102</xdr:row>
      <xdr:rowOff>148045</xdr:rowOff>
    </xdr:to>
    <xdr:cxnSp macro="">
      <xdr:nvCxnSpPr>
        <xdr:cNvPr id="878" name="直線コネクタ 877">
          <a:extLst>
            <a:ext uri="{FF2B5EF4-FFF2-40B4-BE49-F238E27FC236}">
              <a16:creationId xmlns:a16="http://schemas.microsoft.com/office/drawing/2014/main" id="{C0D26C49-6825-4F3A-96AD-D07B650E6609}"/>
            </a:ext>
          </a:extLst>
        </xdr:cNvPr>
        <xdr:cNvCxnSpPr/>
      </xdr:nvCxnSpPr>
      <xdr:spPr>
        <a:xfrm>
          <a:off x="12814300" y="1757389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879" name="n_1aveValue【公民館】&#10;有形固定資産減価償却率">
          <a:extLst>
            <a:ext uri="{FF2B5EF4-FFF2-40B4-BE49-F238E27FC236}">
              <a16:creationId xmlns:a16="http://schemas.microsoft.com/office/drawing/2014/main" id="{345BC496-4DE7-43A5-A57D-AFAFD7214FE1}"/>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880" name="n_2aveValue【公民館】&#10;有形固定資産減価償却率">
          <a:extLst>
            <a:ext uri="{FF2B5EF4-FFF2-40B4-BE49-F238E27FC236}">
              <a16:creationId xmlns:a16="http://schemas.microsoft.com/office/drawing/2014/main" id="{F7BA0427-2CF7-4CF2-8852-908CBF065E05}"/>
            </a:ext>
          </a:extLst>
        </xdr:cNvPr>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81" name="n_3aveValue【公民館】&#10;有形固定資産減価償却率">
          <a:extLst>
            <a:ext uri="{FF2B5EF4-FFF2-40B4-BE49-F238E27FC236}">
              <a16:creationId xmlns:a16="http://schemas.microsoft.com/office/drawing/2014/main" id="{BCFA41BA-4698-433F-A1C0-9DD7D3D6E339}"/>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126291</xdr:rowOff>
    </xdr:from>
    <xdr:ext cx="405111" cy="259045"/>
    <xdr:sp macro="" textlink="">
      <xdr:nvSpPr>
        <xdr:cNvPr id="882" name="n_4aveValue【公民館】&#10;有形固定資産減価償却率">
          <a:extLst>
            <a:ext uri="{FF2B5EF4-FFF2-40B4-BE49-F238E27FC236}">
              <a16:creationId xmlns:a16="http://schemas.microsoft.com/office/drawing/2014/main" id="{91E467F7-65C3-4FEC-83DD-165B77DF6AD3}"/>
            </a:ext>
          </a:extLst>
        </xdr:cNvPr>
        <xdr:cNvSpPr txBox="1"/>
      </xdr:nvSpPr>
      <xdr:spPr>
        <a:xfrm>
          <a:off x="12611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83" name="n_1mainValue【公民館】&#10;有形固定資産減価償却率">
          <a:extLst>
            <a:ext uri="{FF2B5EF4-FFF2-40B4-BE49-F238E27FC236}">
              <a16:creationId xmlns:a16="http://schemas.microsoft.com/office/drawing/2014/main" id="{0D036B54-5C9B-4F33-B0EF-AB267367F2C7}"/>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84" name="n_2mainValue【公民館】&#10;有形固定資産減価償却率">
          <a:extLst>
            <a:ext uri="{FF2B5EF4-FFF2-40B4-BE49-F238E27FC236}">
              <a16:creationId xmlns:a16="http://schemas.microsoft.com/office/drawing/2014/main" id="{A61F7ECF-02DF-45D0-B667-B64864C117E5}"/>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43922</xdr:rowOff>
    </xdr:from>
    <xdr:ext cx="405111" cy="259045"/>
    <xdr:sp macro="" textlink="">
      <xdr:nvSpPr>
        <xdr:cNvPr id="885" name="n_3mainValue【公民館】&#10;有形固定資産減価償却率">
          <a:extLst>
            <a:ext uri="{FF2B5EF4-FFF2-40B4-BE49-F238E27FC236}">
              <a16:creationId xmlns:a16="http://schemas.microsoft.com/office/drawing/2014/main" id="{9F967815-9F84-4C87-8C2C-DF2CC221A97A}"/>
            </a:ext>
          </a:extLst>
        </xdr:cNvPr>
        <xdr:cNvSpPr txBox="1"/>
      </xdr:nvSpPr>
      <xdr:spPr>
        <a:xfrm>
          <a:off x="13500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153325</xdr:rowOff>
    </xdr:from>
    <xdr:ext cx="405111" cy="259045"/>
    <xdr:sp macro="" textlink="">
      <xdr:nvSpPr>
        <xdr:cNvPr id="886" name="n_4mainValue【公民館】&#10;有形固定資産減価償却率">
          <a:extLst>
            <a:ext uri="{FF2B5EF4-FFF2-40B4-BE49-F238E27FC236}">
              <a16:creationId xmlns:a16="http://schemas.microsoft.com/office/drawing/2014/main" id="{0702BC52-BB28-4072-8278-DC64095D87CD}"/>
            </a:ext>
          </a:extLst>
        </xdr:cNvPr>
        <xdr:cNvSpPr txBox="1"/>
      </xdr:nvSpPr>
      <xdr:spPr>
        <a:xfrm>
          <a:off x="12611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62F98C5E-1F3B-4A41-A5F0-5145E6973C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49908BFB-866A-4B7D-BAE8-18CD3A5D72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C0A85E1C-4E06-48A6-AB27-571EF535E3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2F712CC-94FA-4BB6-8ECB-9F8ADCA0CC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DD4330D5-1A8C-40D5-93D2-B1EED11ECA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3CBB0C59-B9A5-4442-9ED5-EAC155A190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D039D7B5-4E32-48BF-82FB-CD5F18228E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9498CEB5-C518-4DD5-B950-D15700A9CC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7C9FE066-4BF8-471E-9440-35850008C9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F13211D-F909-4F45-9B75-A259C19A1E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2419193C-3FA0-4CDE-A89A-529BFA266C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6CC726FE-6F4A-4A8E-A536-28AB01D8095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77B45DDA-903B-4F0E-B59B-2982071021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EB26F8FB-D624-4161-A0F9-D9AEDBD8EB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B4F7F232-C255-46FE-955A-80124B9471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508F75D3-04CB-4E91-9122-C82B081B80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8DB71B12-D960-4AA5-B414-35C9FFCDC0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A4B89CAD-5186-484B-B660-096B8CE324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79337E5C-760A-4EDB-8C07-B9964415A8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AA803F02-3D7A-45C9-9889-61E1A93EBB9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152D007A-BE8E-4FCB-AF57-ED5D4AE49E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AB237B59-0D61-41E0-B079-9BE4D81B53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BD94A1EC-B6FC-43ED-82E1-12B24B4B82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F92337FB-98DB-4BD9-B5F1-30319ACE2E82}"/>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02E332A0-0D78-4177-8175-022EECCF56F7}"/>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5E9E8046-F60C-46E9-AE0B-F4BAE09815DA}"/>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3B2B2DE2-6821-433D-A52E-DAD8B51BCC7F}"/>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6BE16DD0-0F37-49B6-BC8A-F9FDDC958B2A}"/>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5" name="【公民館】&#10;一人当たり面積平均値テキスト">
          <a:extLst>
            <a:ext uri="{FF2B5EF4-FFF2-40B4-BE49-F238E27FC236}">
              <a16:creationId xmlns:a16="http://schemas.microsoft.com/office/drawing/2014/main" id="{EB045575-B380-4C44-B61B-596C186BBC25}"/>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54FFAB38-DC6B-4645-88DC-E9157268F94C}"/>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F49763B8-02BF-4114-B726-872D05277014}"/>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7BC35560-4309-4BFE-86E5-1FE8EA7C865C}"/>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E077691E-59CA-4FC3-9242-3B74AC1058AA}"/>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364C53AC-9B58-422D-9E63-0763B6A0FF3B}"/>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295BFD1-3F93-415C-97F3-9632758F94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D0BEED7-1472-4032-8284-DE5FEC8A51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74E44E5-8E8A-43C1-B42C-B1EA57A076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8843449-5104-4A6B-9F11-3065B51ECD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F90C120-CC7B-49E4-9F5E-838E247B4E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107950</xdr:rowOff>
    </xdr:from>
    <xdr:to>
      <xdr:col>116</xdr:col>
      <xdr:colOff>114300</xdr:colOff>
      <xdr:row>106</xdr:row>
      <xdr:rowOff>38100</xdr:rowOff>
    </xdr:to>
    <xdr:sp macro="" textlink="">
      <xdr:nvSpPr>
        <xdr:cNvPr id="926" name="楕円 925">
          <a:extLst>
            <a:ext uri="{FF2B5EF4-FFF2-40B4-BE49-F238E27FC236}">
              <a16:creationId xmlns:a16="http://schemas.microsoft.com/office/drawing/2014/main" id="{1146B52E-0381-44BC-8148-710D9D298969}"/>
            </a:ext>
          </a:extLst>
        </xdr:cNvPr>
        <xdr:cNvSpPr/>
      </xdr:nvSpPr>
      <xdr:spPr>
        <a:xfrm>
          <a:off x="22110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130827</xdr:rowOff>
    </xdr:from>
    <xdr:ext cx="469744" cy="259045"/>
    <xdr:sp macro="" textlink="">
      <xdr:nvSpPr>
        <xdr:cNvPr id="927" name="【公民館】&#10;一人当たり面積該当値テキスト">
          <a:extLst>
            <a:ext uri="{FF2B5EF4-FFF2-40B4-BE49-F238E27FC236}">
              <a16:creationId xmlns:a16="http://schemas.microsoft.com/office/drawing/2014/main" id="{B4945D9C-CF4B-49D8-ABE9-06BBC1D40376}"/>
            </a:ext>
          </a:extLst>
        </xdr:cNvPr>
        <xdr:cNvSpPr txBox="1"/>
      </xdr:nvSpPr>
      <xdr:spPr>
        <a:xfrm>
          <a:off x="2219960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8" name="楕円 927">
          <a:extLst>
            <a:ext uri="{FF2B5EF4-FFF2-40B4-BE49-F238E27FC236}">
              <a16:creationId xmlns:a16="http://schemas.microsoft.com/office/drawing/2014/main" id="{F074E0DA-3DB0-43FF-B85A-31D5627573A3}"/>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158750</xdr:rowOff>
    </xdr:to>
    <xdr:cxnSp macro="">
      <xdr:nvCxnSpPr>
        <xdr:cNvPr id="929" name="直線コネクタ 928">
          <a:extLst>
            <a:ext uri="{FF2B5EF4-FFF2-40B4-BE49-F238E27FC236}">
              <a16:creationId xmlns:a16="http://schemas.microsoft.com/office/drawing/2014/main" id="{B45087BC-EB2E-4271-8417-0B38B09769A2}"/>
            </a:ext>
          </a:extLst>
        </xdr:cNvPr>
        <xdr:cNvCxnSpPr/>
      </xdr:nvCxnSpPr>
      <xdr:spPr>
        <a:xfrm>
          <a:off x="21323300" y="1813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95250</xdr:rowOff>
    </xdr:from>
    <xdr:to>
      <xdr:col>107</xdr:col>
      <xdr:colOff>101600</xdr:colOff>
      <xdr:row>106</xdr:row>
      <xdr:rowOff>25400</xdr:rowOff>
    </xdr:to>
    <xdr:sp macro="" textlink="">
      <xdr:nvSpPr>
        <xdr:cNvPr id="930" name="楕円 929">
          <a:extLst>
            <a:ext uri="{FF2B5EF4-FFF2-40B4-BE49-F238E27FC236}">
              <a16:creationId xmlns:a16="http://schemas.microsoft.com/office/drawing/2014/main" id="{435B7431-3B89-4305-924F-378AE59A5C57}"/>
            </a:ext>
          </a:extLst>
        </xdr:cNvPr>
        <xdr:cNvSpPr/>
      </xdr:nvSpPr>
      <xdr:spPr>
        <a:xfrm>
          <a:off x="20383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146050</xdr:rowOff>
    </xdr:to>
    <xdr:cxnSp macro="">
      <xdr:nvCxnSpPr>
        <xdr:cNvPr id="931" name="直線コネクタ 930">
          <a:extLst>
            <a:ext uri="{FF2B5EF4-FFF2-40B4-BE49-F238E27FC236}">
              <a16:creationId xmlns:a16="http://schemas.microsoft.com/office/drawing/2014/main" id="{7CC8E6B5-C44A-41F4-A897-16974DBE372F}"/>
            </a:ext>
          </a:extLst>
        </xdr:cNvPr>
        <xdr:cNvCxnSpPr/>
      </xdr:nvCxnSpPr>
      <xdr:spPr>
        <a:xfrm flipV="1">
          <a:off x="20434300" y="1813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95250</xdr:rowOff>
    </xdr:from>
    <xdr:to>
      <xdr:col>102</xdr:col>
      <xdr:colOff>165100</xdr:colOff>
      <xdr:row>106</xdr:row>
      <xdr:rowOff>25400</xdr:rowOff>
    </xdr:to>
    <xdr:sp macro="" textlink="">
      <xdr:nvSpPr>
        <xdr:cNvPr id="932" name="楕円 931">
          <a:extLst>
            <a:ext uri="{FF2B5EF4-FFF2-40B4-BE49-F238E27FC236}">
              <a16:creationId xmlns:a16="http://schemas.microsoft.com/office/drawing/2014/main" id="{16A3C73D-A740-4AB0-81D3-84ABAB9608A7}"/>
            </a:ext>
          </a:extLst>
        </xdr:cNvPr>
        <xdr:cNvSpPr/>
      </xdr:nvSpPr>
      <xdr:spPr>
        <a:xfrm>
          <a:off x="19494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146050</xdr:rowOff>
    </xdr:from>
    <xdr:to>
      <xdr:col>107</xdr:col>
      <xdr:colOff>50800</xdr:colOff>
      <xdr:row>105</xdr:row>
      <xdr:rowOff>146050</xdr:rowOff>
    </xdr:to>
    <xdr:cxnSp macro="">
      <xdr:nvCxnSpPr>
        <xdr:cNvPr id="933" name="直線コネクタ 932">
          <a:extLst>
            <a:ext uri="{FF2B5EF4-FFF2-40B4-BE49-F238E27FC236}">
              <a16:creationId xmlns:a16="http://schemas.microsoft.com/office/drawing/2014/main" id="{7A1ED59E-E982-456F-92D3-1CEC6B782691}"/>
            </a:ext>
          </a:extLst>
        </xdr:cNvPr>
        <xdr:cNvCxnSpPr/>
      </xdr:nvCxnSpPr>
      <xdr:spPr>
        <a:xfrm>
          <a:off x="19545300" y="1814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934" name="楕円 933">
          <a:extLst>
            <a:ext uri="{FF2B5EF4-FFF2-40B4-BE49-F238E27FC236}">
              <a16:creationId xmlns:a16="http://schemas.microsoft.com/office/drawing/2014/main" id="{FE18839A-7699-4A6C-9C7D-FEF158EF3696}"/>
            </a:ext>
          </a:extLst>
        </xdr:cNvPr>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146050</xdr:rowOff>
    </xdr:to>
    <xdr:cxnSp macro="">
      <xdr:nvCxnSpPr>
        <xdr:cNvPr id="935" name="直線コネクタ 934">
          <a:extLst>
            <a:ext uri="{FF2B5EF4-FFF2-40B4-BE49-F238E27FC236}">
              <a16:creationId xmlns:a16="http://schemas.microsoft.com/office/drawing/2014/main" id="{4638D0E3-0F71-42EC-BA3E-DEE32D24EF9C}"/>
            </a:ext>
          </a:extLst>
        </xdr:cNvPr>
        <xdr:cNvCxnSpPr/>
      </xdr:nvCxnSpPr>
      <xdr:spPr>
        <a:xfrm>
          <a:off x="18656300" y="1809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6" name="n_1aveValue【公民館】&#10;一人当たり面積">
          <a:extLst>
            <a:ext uri="{FF2B5EF4-FFF2-40B4-BE49-F238E27FC236}">
              <a16:creationId xmlns:a16="http://schemas.microsoft.com/office/drawing/2014/main" id="{B9E13AAC-8C6F-4829-B298-189626689A6C}"/>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7" name="n_2aveValue【公民館】&#10;一人当たり面積">
          <a:extLst>
            <a:ext uri="{FF2B5EF4-FFF2-40B4-BE49-F238E27FC236}">
              <a16:creationId xmlns:a16="http://schemas.microsoft.com/office/drawing/2014/main" id="{B2C61DA8-CAAA-427F-8639-C5FCCB82F534}"/>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8" name="n_3aveValue【公民館】&#10;一人当たり面積">
          <a:extLst>
            <a:ext uri="{FF2B5EF4-FFF2-40B4-BE49-F238E27FC236}">
              <a16:creationId xmlns:a16="http://schemas.microsoft.com/office/drawing/2014/main" id="{1DB1C3AC-DDF2-43DE-8A0F-E9C4F6E3F0A4}"/>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9" name="n_4aveValue【公民館】&#10;一人当たり面積">
          <a:extLst>
            <a:ext uri="{FF2B5EF4-FFF2-40B4-BE49-F238E27FC236}">
              <a16:creationId xmlns:a16="http://schemas.microsoft.com/office/drawing/2014/main" id="{F8324789-29F4-41EE-BCEA-118875EF59F2}"/>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40" name="n_1mainValue【公民館】&#10;一人当たり面積">
          <a:extLst>
            <a:ext uri="{FF2B5EF4-FFF2-40B4-BE49-F238E27FC236}">
              <a16:creationId xmlns:a16="http://schemas.microsoft.com/office/drawing/2014/main" id="{4D1DDC0B-D4E9-4E22-8760-BE176FFA60CE}"/>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941" name="n_2mainValue【公民館】&#10;一人当たり面積">
          <a:extLst>
            <a:ext uri="{FF2B5EF4-FFF2-40B4-BE49-F238E27FC236}">
              <a16:creationId xmlns:a16="http://schemas.microsoft.com/office/drawing/2014/main" id="{8BAF8623-3EB0-4FBC-BB2A-7F7DB18624EB}"/>
            </a:ext>
          </a:extLst>
        </xdr:cNvPr>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42" name="n_3mainValue【公民館】&#10;一人当たり面積">
          <a:extLst>
            <a:ext uri="{FF2B5EF4-FFF2-40B4-BE49-F238E27FC236}">
              <a16:creationId xmlns:a16="http://schemas.microsoft.com/office/drawing/2014/main" id="{6EA9F57E-88B2-4E6A-89BF-D82B090D72F5}"/>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943" name="n_4mainValue【公民館】&#10;一人当たり面積">
          <a:extLst>
            <a:ext uri="{FF2B5EF4-FFF2-40B4-BE49-F238E27FC236}">
              <a16:creationId xmlns:a16="http://schemas.microsoft.com/office/drawing/2014/main" id="{72D7E29C-7173-4572-9F41-78E3AD1AD884}"/>
            </a:ext>
          </a:extLst>
        </xdr:cNvPr>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1A34E5BE-2E9D-4CB8-BB0C-A1F2BCDAD9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5607DCB1-46E6-4E68-8970-CD217D0BE7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3EBD539-A462-4D2C-9E3A-2C96050233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類似団体と比較して、特に有形固定資産減価償却率が高くなっている施設は、公営住宅・学校施設であり、特に低くなっている施設は道路・橋りょう・トンネルである。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有形固定資産減価償却率の高い公営住宅・学校施設に関しては、現状（少子高齢化・人口減少など）を考慮したうえでのアセットマネジメント管理が急務となる。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431C7F-B730-41EE-93A1-680893C4D2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1C5F3D-2305-4A44-9875-3196634ADE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945146-AA8F-4C8E-818A-F8AD552CDC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DE3F9E-679A-457F-A9D9-94CAB6747B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B0B438-E7B0-4F3C-9CC6-BE6F6D7C2E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B2AD19-6524-49CF-95B1-948590EB6B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1D94C9-B5CD-4496-980A-6D6240AACD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EBCB1D-B11A-462F-8DF0-9FF6A79D56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A1078B-C195-40B2-BAE6-591D123E52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3EAC08-AACB-4353-8533-253DCC12F7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683,739
672,499
1,411.93
360,822,341
349,544,762
6,866,273
193,465,064
442,951,378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E8A96D-1E3F-43AA-A83C-54BD67F9D5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67C301-609D-4C38-8FF9-69ED7113BF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A04140-5448-46B8-846F-258FCCBD05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D6C92F-010A-42A2-96F1-0EE880AD29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66C83-44D3-44FC-92C9-3A54307235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D049EE-14B2-41EF-A8DD-1AE10519A6C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EA58FA-04EB-4E7D-89B8-6E4DE2DD86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EC789A-8358-441E-B2EB-EED909D8AC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B9E94-2A38-4230-A00B-EC4490A5D8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AD57D5-E694-4529-BAC3-1EE6074F8F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0C9576-1B9B-4535-AB06-863492D871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36DD04-E1DA-45F8-A31A-6A3933F534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9A4FE0-E50D-473E-B423-F611A5143A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4CE37E-8B9D-4C6D-A5CC-C73D1580C7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4F8621-3EC5-4EDF-AF7A-AE5FC37C50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8A63BB-FBBC-4572-80CF-A18BD0B8B1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A429C-1C3D-466E-AF08-4360F7B56D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471033-A975-41BE-A9F6-2AD93FF88D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593263-21A6-4112-8D46-8CCCA53553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0445B2-EAE9-48F5-B403-9583C3453F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5226A-863C-4E75-91D4-C3BF107ED1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DF8457-A305-4D42-99B5-6D43355BFF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EB8B1D-A738-4873-9506-C1C22FD743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88E4BB-1C79-4511-814C-9F30432B94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B4B829-33BD-485A-9A3F-4EAF3606AE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A7D2CF-874F-48D2-BF12-274D4F07B6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818B9C-B266-4CF5-B840-2E1E8D339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419B89-AAF0-4CE5-9DA1-BC0E2D2B9D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584C23-2D51-4028-B3C2-A7B1F43A96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4AB60E-1D5C-4CA8-B25C-C70EEE6254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94E5F0-60C4-437A-BDA8-B066D8AFF0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FAC6071-7352-4B82-A174-381CDCFCFCB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7AF3B4-F1A3-483A-8734-4556A50F88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960275F-8CF7-45BE-A8F2-CAD7F72895F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49890E-A700-4E7E-A922-174A78A0AC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3F91BB6-5479-4C2E-A805-6EDE19646C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BDD498-3671-4F30-98B0-2165937351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CA12D5-0125-4B63-A17B-5B14A38110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890E6F-E3AD-4EEC-B9B1-DB73A5069D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07CA3C-EA5F-470C-8BA9-4727C1AA34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FEA3F7-D9C8-4A52-9309-2CAED132F3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E38FE6-6592-48C7-8E3C-4A0C26DBCF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28C2D6-33F6-49FB-B9D1-564CE7CC11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6EB8695-4EBE-405B-957E-70BD54942D3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B979982-6EB1-408D-894A-1BCD95050D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6BB7FE9A-ABCC-4177-9BEB-976CAF1CC4B1}"/>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A88E479F-4C3E-43F6-85BF-122D944130BE}"/>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10483F88-610E-48BB-9CBD-0BD66868AA8A}"/>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377FC704-8F4B-4D89-8F26-F7B19CC6C834}"/>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3F738A5C-FBEE-4DC5-B048-9B5FA88FDE13}"/>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2" name="【図書館】&#10;有形固定資産減価償却率平均値テキスト">
          <a:extLst>
            <a:ext uri="{FF2B5EF4-FFF2-40B4-BE49-F238E27FC236}">
              <a16:creationId xmlns:a16="http://schemas.microsoft.com/office/drawing/2014/main" id="{83DB11BD-6E7D-491C-990A-D4A0E9C2F9F9}"/>
            </a:ext>
          </a:extLst>
        </xdr:cNvPr>
        <xdr:cNvSpPr txBox="1"/>
      </xdr:nvSpPr>
      <xdr:spPr>
        <a:xfrm>
          <a:off x="4673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349EC5C3-32C4-4FC5-8BC1-96BA3A12CF14}"/>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D2F8C56F-7357-46FF-95D2-E0F9CD095B9B}"/>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54A724A2-EBED-4666-8052-E499B1C0967A}"/>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8E17B10E-B97D-41DA-8293-D610CA447554}"/>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6C9DF3FD-5FCE-435A-B149-88975414755C}"/>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9034C8-6A41-4172-AF57-AC4E787803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F8CA1F-99F1-4BCA-AA2D-C1186D1037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50F681-5D7D-41E1-B52A-E7F3F12EE0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16F808-2487-4D55-8C71-CE5D27425E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F21FBB-0F2C-4FE3-81EF-E31F4C19E9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E28A1E83-36AC-4C30-9568-2651AABDD68F}"/>
            </a:ext>
          </a:extLst>
        </xdr:cNvPr>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40657</xdr:rowOff>
    </xdr:from>
    <xdr:ext cx="405111" cy="259045"/>
    <xdr:sp macro="" textlink="">
      <xdr:nvSpPr>
        <xdr:cNvPr id="74" name="【図書館】&#10;有形固定資産減価償却率該当値テキスト">
          <a:extLst>
            <a:ext uri="{FF2B5EF4-FFF2-40B4-BE49-F238E27FC236}">
              <a16:creationId xmlns:a16="http://schemas.microsoft.com/office/drawing/2014/main" id="{B81D0244-2307-4752-B8A2-4813559974D0}"/>
            </a:ext>
          </a:extLst>
        </xdr:cNvPr>
        <xdr:cNvSpPr txBox="1"/>
      </xdr:nvSpPr>
      <xdr:spPr>
        <a:xfrm>
          <a:off x="46736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5" name="楕円 74">
          <a:extLst>
            <a:ext uri="{FF2B5EF4-FFF2-40B4-BE49-F238E27FC236}">
              <a16:creationId xmlns:a16="http://schemas.microsoft.com/office/drawing/2014/main" id="{BBE51548-0F6C-47D2-A36F-2E4133F5072E}"/>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35</xdr:row>
      <xdr:rowOff>68580</xdr:rowOff>
    </xdr:to>
    <xdr:cxnSp macro="">
      <xdr:nvCxnSpPr>
        <xdr:cNvPr id="76" name="直線コネクタ 75">
          <a:extLst>
            <a:ext uri="{FF2B5EF4-FFF2-40B4-BE49-F238E27FC236}">
              <a16:creationId xmlns:a16="http://schemas.microsoft.com/office/drawing/2014/main" id="{97928BAA-6A2A-4E5C-9D5A-2422B954203F}"/>
            </a:ext>
          </a:extLst>
        </xdr:cNvPr>
        <xdr:cNvCxnSpPr/>
      </xdr:nvCxnSpPr>
      <xdr:spPr>
        <a:xfrm>
          <a:off x="3797300" y="590169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59690</xdr:rowOff>
    </xdr:from>
    <xdr:to>
      <xdr:col>15</xdr:col>
      <xdr:colOff>101600</xdr:colOff>
      <xdr:row>34</xdr:row>
      <xdr:rowOff>161290</xdr:rowOff>
    </xdr:to>
    <xdr:sp macro="" textlink="">
      <xdr:nvSpPr>
        <xdr:cNvPr id="77" name="楕円 76">
          <a:extLst>
            <a:ext uri="{FF2B5EF4-FFF2-40B4-BE49-F238E27FC236}">
              <a16:creationId xmlns:a16="http://schemas.microsoft.com/office/drawing/2014/main" id="{58358A8E-2A10-4618-AD2E-C3F3C59FB051}"/>
            </a:ext>
          </a:extLst>
        </xdr:cNvPr>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110490</xdr:rowOff>
    </xdr:to>
    <xdr:cxnSp macro="">
      <xdr:nvCxnSpPr>
        <xdr:cNvPr id="78" name="直線コネクタ 77">
          <a:extLst>
            <a:ext uri="{FF2B5EF4-FFF2-40B4-BE49-F238E27FC236}">
              <a16:creationId xmlns:a16="http://schemas.microsoft.com/office/drawing/2014/main" id="{FAE889B9-0E35-42E8-9BFB-C8ED4F504C2F}"/>
            </a:ext>
          </a:extLst>
        </xdr:cNvPr>
        <xdr:cNvCxnSpPr/>
      </xdr:nvCxnSpPr>
      <xdr:spPr>
        <a:xfrm flipV="1">
          <a:off x="2908300" y="5901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124460</xdr:rowOff>
    </xdr:from>
    <xdr:to>
      <xdr:col>10</xdr:col>
      <xdr:colOff>165100</xdr:colOff>
      <xdr:row>35</xdr:row>
      <xdr:rowOff>54610</xdr:rowOff>
    </xdr:to>
    <xdr:sp macro="" textlink="">
      <xdr:nvSpPr>
        <xdr:cNvPr id="79" name="楕円 78">
          <a:extLst>
            <a:ext uri="{FF2B5EF4-FFF2-40B4-BE49-F238E27FC236}">
              <a16:creationId xmlns:a16="http://schemas.microsoft.com/office/drawing/2014/main" id="{11BC8C7C-2127-4A76-806D-A8E8F8EA7A51}"/>
            </a:ext>
          </a:extLst>
        </xdr:cNvPr>
        <xdr:cNvSpPr/>
      </xdr:nvSpPr>
      <xdr:spPr>
        <a:xfrm>
          <a:off x="1968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110490</xdr:rowOff>
    </xdr:from>
    <xdr:to>
      <xdr:col>15</xdr:col>
      <xdr:colOff>50800</xdr:colOff>
      <xdr:row>35</xdr:row>
      <xdr:rowOff>3810</xdr:rowOff>
    </xdr:to>
    <xdr:cxnSp macro="">
      <xdr:nvCxnSpPr>
        <xdr:cNvPr id="80" name="直線コネクタ 79">
          <a:extLst>
            <a:ext uri="{FF2B5EF4-FFF2-40B4-BE49-F238E27FC236}">
              <a16:creationId xmlns:a16="http://schemas.microsoft.com/office/drawing/2014/main" id="{2D3197C2-451D-4FD4-BE5D-CF5B2D10892F}"/>
            </a:ext>
          </a:extLst>
        </xdr:cNvPr>
        <xdr:cNvCxnSpPr/>
      </xdr:nvCxnSpPr>
      <xdr:spPr>
        <a:xfrm flipV="1">
          <a:off x="2019300" y="59397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81" name="楕円 80">
          <a:extLst>
            <a:ext uri="{FF2B5EF4-FFF2-40B4-BE49-F238E27FC236}">
              <a16:creationId xmlns:a16="http://schemas.microsoft.com/office/drawing/2014/main" id="{9803993D-9D2A-4054-A667-0DD7F77268FC}"/>
            </a:ext>
          </a:extLst>
        </xdr:cNvPr>
        <xdr:cNvSpPr/>
      </xdr:nvSpPr>
      <xdr:spPr>
        <a:xfrm>
          <a:off x="1079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35</xdr:row>
      <xdr:rowOff>3810</xdr:rowOff>
    </xdr:to>
    <xdr:cxnSp macro="">
      <xdr:nvCxnSpPr>
        <xdr:cNvPr id="82" name="直線コネクタ 81">
          <a:extLst>
            <a:ext uri="{FF2B5EF4-FFF2-40B4-BE49-F238E27FC236}">
              <a16:creationId xmlns:a16="http://schemas.microsoft.com/office/drawing/2014/main" id="{A597F4FB-18D1-45D0-B4CE-304B5377C115}"/>
            </a:ext>
          </a:extLst>
        </xdr:cNvPr>
        <xdr:cNvCxnSpPr/>
      </xdr:nvCxnSpPr>
      <xdr:spPr>
        <a:xfrm>
          <a:off x="1130300" y="58635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図書館】&#10;有形固定資産減価償却率">
          <a:extLst>
            <a:ext uri="{FF2B5EF4-FFF2-40B4-BE49-F238E27FC236}">
              <a16:creationId xmlns:a16="http://schemas.microsoft.com/office/drawing/2014/main" id="{78005175-2A64-411A-9670-B2000A1A60CB}"/>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A223C835-9225-4F4F-BE76-82D6A07B2010}"/>
            </a:ext>
          </a:extLst>
        </xdr:cNvPr>
        <xdr:cNvSpPr txBox="1"/>
      </xdr:nvSpPr>
      <xdr:spPr>
        <a:xfrm>
          <a:off x="2705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45737</xdr:rowOff>
    </xdr:from>
    <xdr:ext cx="405111" cy="259045"/>
    <xdr:sp macro="" textlink="">
      <xdr:nvSpPr>
        <xdr:cNvPr id="85" name="n_3aveValue【図書館】&#10;有形固定資産減価償却率">
          <a:extLst>
            <a:ext uri="{FF2B5EF4-FFF2-40B4-BE49-F238E27FC236}">
              <a16:creationId xmlns:a16="http://schemas.microsoft.com/office/drawing/2014/main" id="{AEB3CDD8-F096-43DE-8C1C-05EAD83A4153}"/>
            </a:ext>
          </a:extLst>
        </xdr:cNvPr>
        <xdr:cNvSpPr txBox="1"/>
      </xdr:nvSpPr>
      <xdr:spPr>
        <a:xfrm>
          <a:off x="1816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160037</xdr:rowOff>
    </xdr:from>
    <xdr:ext cx="405111" cy="259045"/>
    <xdr:sp macro="" textlink="">
      <xdr:nvSpPr>
        <xdr:cNvPr id="86" name="n_4aveValue【図書館】&#10;有形固定資産減価償却率">
          <a:extLst>
            <a:ext uri="{FF2B5EF4-FFF2-40B4-BE49-F238E27FC236}">
              <a16:creationId xmlns:a16="http://schemas.microsoft.com/office/drawing/2014/main" id="{A9D0D933-746F-4E49-9F52-B23F77F8AB47}"/>
            </a:ext>
          </a:extLst>
        </xdr:cNvPr>
        <xdr:cNvSpPr txBox="1"/>
      </xdr:nvSpPr>
      <xdr:spPr>
        <a:xfrm>
          <a:off x="927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7" name="n_1mainValue【図書館】&#10;有形固定資産減価償却率">
          <a:extLst>
            <a:ext uri="{FF2B5EF4-FFF2-40B4-BE49-F238E27FC236}">
              <a16:creationId xmlns:a16="http://schemas.microsoft.com/office/drawing/2014/main" id="{9138B33B-6B4D-4E0A-AA90-5E7BA5B91795}"/>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8" name="n_2mainValue【図書館】&#10;有形固定資産減価償却率">
          <a:extLst>
            <a:ext uri="{FF2B5EF4-FFF2-40B4-BE49-F238E27FC236}">
              <a16:creationId xmlns:a16="http://schemas.microsoft.com/office/drawing/2014/main" id="{A1505E04-BAC3-4062-B036-BD2CCB380B19}"/>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9" name="n_3mainValue【図書館】&#10;有形固定資産減価償却率">
          <a:extLst>
            <a:ext uri="{FF2B5EF4-FFF2-40B4-BE49-F238E27FC236}">
              <a16:creationId xmlns:a16="http://schemas.microsoft.com/office/drawing/2014/main" id="{F728A1B7-A6BF-44CE-A926-B6FB5680C4B4}"/>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90" name="n_4mainValue【図書館】&#10;有形固定資産減価償却率">
          <a:extLst>
            <a:ext uri="{FF2B5EF4-FFF2-40B4-BE49-F238E27FC236}">
              <a16:creationId xmlns:a16="http://schemas.microsoft.com/office/drawing/2014/main" id="{D0A44769-2BA7-4B34-9251-BF829DF3B613}"/>
            </a:ext>
          </a:extLst>
        </xdr:cNvPr>
        <xdr:cNvSpPr txBox="1"/>
      </xdr:nvSpPr>
      <xdr:spPr>
        <a:xfrm>
          <a:off x="927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06D2F9-E08B-4640-AE37-41A80A0CC2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A86E545-DC73-4360-8477-45F8D0EE32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E7BD63-C722-4684-B98D-ED1152012A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4D466C-7E19-4732-8E86-5A351E1F5E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E41A28A-919F-479D-A6F7-C41952EC2E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AA2022F-1876-47AB-8A4F-ACA9C54FAF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7FE93B-6411-4BD1-9566-6D8C770E6F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554436-8A5A-43B2-BCE2-3EA771E755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A278D04-4C37-4DF9-90C7-E9DF9519D1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27AB2A-1D01-4C5F-B7DB-3A2B3D46F8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39A87CB0-F449-4944-A101-D271D9CF3AF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AFCE14-EB15-4ADF-920C-0788331868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0B136FB-D063-45D5-A336-17821EE07C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36D188-AD15-4DF5-8024-F822043650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95F31DF-B506-40C6-8F4E-CF8D36265C0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E8EF493-C7B0-4EB5-96C1-1CE0F3211F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BC2052A-B08B-4212-AE5F-7078DD5CA17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14DACFC-6445-4306-9A28-9D5D23C9C4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966FC2E-A84E-4B47-AF61-896DC1F6E9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8012E08-B241-4BE9-BBF2-4482CBA3F6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651DEA0-ACAD-4DF2-B92B-673B643CE9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23A5C0D-77F4-45FA-A73F-A8ABE41D22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913F806-0939-46F7-8367-20B8E42412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F0F2EC1-161E-4808-83D6-3CFDB63E0F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5C1A8A2B-23ED-4991-83F5-EFF00D6F33D3}"/>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1A2CDCBB-03E9-423C-A08C-7C7539A691F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14FDBFE-9294-41A4-9055-B434D336F6B2}"/>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6744AB2F-4700-4685-AE7B-5D5743C4D7C1}"/>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2195E23-787B-4F05-8417-42E79A1B2379}"/>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09698817-BC32-4A1A-81E7-56F02F1E3D28}"/>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85A73882-A0BC-420E-BB49-F7D17ADCDA5D}"/>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ADD5049-EF9A-47AF-A6E2-E7A1AC6B9A38}"/>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283A0F38-3C1F-43D9-B979-EBAB79A93D4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84FB7BC9-B654-4594-857C-70C8F22F4E3A}"/>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0F36E1F3-BD73-4446-B786-8FB49A8E335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86A8D9-5333-4286-90FD-ACF96718BB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3D874A-75DB-4250-BCCC-E2CAD187F8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8168AC-BADF-4A64-9054-A80DB91ED3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93D4E0B-FEDC-457F-9D98-3A869FCF80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692378-0E61-4AA7-A1F8-FF46F15022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04FB07D2-28CA-497D-9AC2-28198A54821C}"/>
            </a:ext>
          </a:extLst>
        </xdr:cNvPr>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B915EEC2-BDB2-4040-857E-29C7FC516579}"/>
            </a:ext>
          </a:extLst>
        </xdr:cNvPr>
        <xdr:cNvSpPr txBox="1"/>
      </xdr:nvSpPr>
      <xdr:spPr>
        <a:xfrm>
          <a:off x="10515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3" name="楕円 132">
          <a:extLst>
            <a:ext uri="{FF2B5EF4-FFF2-40B4-BE49-F238E27FC236}">
              <a16:creationId xmlns:a16="http://schemas.microsoft.com/office/drawing/2014/main" id="{D4A48B41-8067-4927-982F-AD340E94D6DC}"/>
            </a:ext>
          </a:extLst>
        </xdr:cNvPr>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38100</xdr:rowOff>
    </xdr:to>
    <xdr:cxnSp macro="">
      <xdr:nvCxnSpPr>
        <xdr:cNvPr id="134" name="直線コネクタ 133">
          <a:extLst>
            <a:ext uri="{FF2B5EF4-FFF2-40B4-BE49-F238E27FC236}">
              <a16:creationId xmlns:a16="http://schemas.microsoft.com/office/drawing/2014/main" id="{A03E9472-5C05-45D2-B706-3076B75E33DB}"/>
            </a:ext>
          </a:extLst>
        </xdr:cNvPr>
        <xdr:cNvCxnSpPr/>
      </xdr:nvCxnSpPr>
      <xdr:spPr>
        <a:xfrm>
          <a:off x="9639300" y="621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5" name="楕円 134">
          <a:extLst>
            <a:ext uri="{FF2B5EF4-FFF2-40B4-BE49-F238E27FC236}">
              <a16:creationId xmlns:a16="http://schemas.microsoft.com/office/drawing/2014/main" id="{F4C2EF1B-5447-43AC-86E2-FB680917B4E3}"/>
            </a:ext>
          </a:extLst>
        </xdr:cNvPr>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36</xdr:row>
      <xdr:rowOff>38100</xdr:rowOff>
    </xdr:to>
    <xdr:cxnSp macro="">
      <xdr:nvCxnSpPr>
        <xdr:cNvPr id="136" name="直線コネクタ 135">
          <a:extLst>
            <a:ext uri="{FF2B5EF4-FFF2-40B4-BE49-F238E27FC236}">
              <a16:creationId xmlns:a16="http://schemas.microsoft.com/office/drawing/2014/main" id="{C9A2840C-AAD2-4D45-B8F5-88A11865D1B0}"/>
            </a:ext>
          </a:extLst>
        </xdr:cNvPr>
        <xdr:cNvCxnSpPr/>
      </xdr:nvCxnSpPr>
      <xdr:spPr>
        <a:xfrm>
          <a:off x="8750300" y="613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7" name="楕円 136">
          <a:extLst>
            <a:ext uri="{FF2B5EF4-FFF2-40B4-BE49-F238E27FC236}">
              <a16:creationId xmlns:a16="http://schemas.microsoft.com/office/drawing/2014/main" id="{1B2A5F28-DB1B-4A53-B739-1E4E38452750}"/>
            </a:ext>
          </a:extLst>
        </xdr:cNvPr>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133350</xdr:rowOff>
    </xdr:to>
    <xdr:cxnSp macro="">
      <xdr:nvCxnSpPr>
        <xdr:cNvPr id="138" name="直線コネクタ 137">
          <a:extLst>
            <a:ext uri="{FF2B5EF4-FFF2-40B4-BE49-F238E27FC236}">
              <a16:creationId xmlns:a16="http://schemas.microsoft.com/office/drawing/2014/main" id="{13D38D98-8463-4EF2-A51C-251AF62E3CB9}"/>
            </a:ext>
          </a:extLst>
        </xdr:cNvPr>
        <xdr:cNvCxnSpPr/>
      </xdr:nvCxnSpPr>
      <xdr:spPr>
        <a:xfrm>
          <a:off x="7861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82550</xdr:rowOff>
    </xdr:from>
    <xdr:to>
      <xdr:col>36</xdr:col>
      <xdr:colOff>165100</xdr:colOff>
      <xdr:row>36</xdr:row>
      <xdr:rowOff>12700</xdr:rowOff>
    </xdr:to>
    <xdr:sp macro="" textlink="">
      <xdr:nvSpPr>
        <xdr:cNvPr id="139" name="楕円 138">
          <a:extLst>
            <a:ext uri="{FF2B5EF4-FFF2-40B4-BE49-F238E27FC236}">
              <a16:creationId xmlns:a16="http://schemas.microsoft.com/office/drawing/2014/main" id="{4FC84918-65E2-4214-BBD1-592CED0F52C0}"/>
            </a:ext>
          </a:extLst>
        </xdr:cNvPr>
        <xdr:cNvSpPr/>
      </xdr:nvSpPr>
      <xdr:spPr>
        <a:xfrm>
          <a:off x="692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35</xdr:row>
      <xdr:rowOff>133350</xdr:rowOff>
    </xdr:to>
    <xdr:cxnSp macro="">
      <xdr:nvCxnSpPr>
        <xdr:cNvPr id="140" name="直線コネクタ 139">
          <a:extLst>
            <a:ext uri="{FF2B5EF4-FFF2-40B4-BE49-F238E27FC236}">
              <a16:creationId xmlns:a16="http://schemas.microsoft.com/office/drawing/2014/main" id="{222F580F-8DAB-431F-BC05-F3C2B1DE22EC}"/>
            </a:ext>
          </a:extLst>
        </xdr:cNvPr>
        <xdr:cNvCxnSpPr/>
      </xdr:nvCxnSpPr>
      <xdr:spPr>
        <a:xfrm>
          <a:off x="6972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6CA5DD30-4F39-45F4-A5A5-C541ADC86005}"/>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FB1070A-FDC6-4674-A4CF-2E2523E5BDFF}"/>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77CD80A2-518D-48E1-BB76-A17F6032F282}"/>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DEE43E66-D5B9-4A01-B0F7-DDA60ADD62C5}"/>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5" name="n_1mainValue【図書館】&#10;一人当たり面積">
          <a:extLst>
            <a:ext uri="{FF2B5EF4-FFF2-40B4-BE49-F238E27FC236}">
              <a16:creationId xmlns:a16="http://schemas.microsoft.com/office/drawing/2014/main" id="{1D7019E5-9179-486B-939D-417D37E16102}"/>
            </a:ext>
          </a:extLst>
        </xdr:cNvPr>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6" name="n_2mainValue【図書館】&#10;一人当たり面積">
          <a:extLst>
            <a:ext uri="{FF2B5EF4-FFF2-40B4-BE49-F238E27FC236}">
              <a16:creationId xmlns:a16="http://schemas.microsoft.com/office/drawing/2014/main" id="{A182D797-4242-4A55-83E7-37AF4917D750}"/>
            </a:ext>
          </a:extLst>
        </xdr:cNvPr>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7" name="n_3mainValue【図書館】&#10;一人当たり面積">
          <a:extLst>
            <a:ext uri="{FF2B5EF4-FFF2-40B4-BE49-F238E27FC236}">
              <a16:creationId xmlns:a16="http://schemas.microsoft.com/office/drawing/2014/main" id="{01256469-7DFE-4685-90B9-C287FF7BA4BB}"/>
            </a:ext>
          </a:extLst>
        </xdr:cNvPr>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29227</xdr:rowOff>
    </xdr:from>
    <xdr:ext cx="469744" cy="259045"/>
    <xdr:sp macro="" textlink="">
      <xdr:nvSpPr>
        <xdr:cNvPr id="148" name="n_4mainValue【図書館】&#10;一人当たり面積">
          <a:extLst>
            <a:ext uri="{FF2B5EF4-FFF2-40B4-BE49-F238E27FC236}">
              <a16:creationId xmlns:a16="http://schemas.microsoft.com/office/drawing/2014/main" id="{EDB60987-DD57-4D85-A047-85C9622A5BDB}"/>
            </a:ext>
          </a:extLst>
        </xdr:cNvPr>
        <xdr:cNvSpPr txBox="1"/>
      </xdr:nvSpPr>
      <xdr:spPr>
        <a:xfrm>
          <a:off x="6737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5D02355-68AB-46EA-8EB4-24E8517649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196CBAA-B5AC-4380-8505-12739D9103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C35C46C-BF11-4816-BF52-39479D6BE2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426767B-7154-4AD6-BDD5-B678D82653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61FEAED-42FC-4E33-AE21-41B491D039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C32FCC9-C1A6-43D1-8038-0C24FA55E2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D68C0FD-8AF0-4566-A057-3E152A1DA2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7AF83D6-A838-48B7-92DA-383E721DD6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DF36C4F-253E-4BC0-9BC9-95413F2AFC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096D393-680D-41A6-B3D8-C4C35998EE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2A8792-F2A7-4815-AA17-1C4047289D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E7A4E23-25D4-4E1B-9AE9-1766C40CA6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A261AD4E-D7D2-482E-B4F0-2153B4C675C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9CC052-435D-4FC9-94D8-41ED68296A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393AB38-536F-4ADC-BB68-DB6B538320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CEBD5D4-E29E-4C7F-AFC9-E952336D4D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046571-F41A-49F0-91EF-7622156053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0FD0446-E03C-4944-A6A6-DF3CA7C401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DE1CEEF-20B0-4511-B7CD-F1F7AFB418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466015-C4B6-4795-91A3-FDA6C5428A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D1694A5-043D-4EA7-8BB8-9A75B5E86A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B5B904E-A384-4EC9-9CF3-3C670CB20D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337B1F7A-189C-49DD-8610-6659ED72FEC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1B16FC-E0CB-4B86-B702-DB15C99BB6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62EE8A1B-11F3-4B0D-BDF5-0475DA6BDB4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F866E8F-7373-4174-8ADF-B72604CCE3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B1164E29-B1A3-4DE7-8CEE-26E51EEF0DB7}"/>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40268BF-EFE5-4209-A5DE-2193FD2087F1}"/>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9B213DCF-94F1-4E18-8DAE-BD472762B34F}"/>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7533F93-2F9C-4707-8F47-1EE74F640A5F}"/>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AF8EF9F0-A06D-4C04-BA7E-822E327426CC}"/>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31E6D4E-5AE3-4B21-9A87-ECA7C82235AA}"/>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61F82FB2-14EB-45D6-B984-526EBFC72AE2}"/>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B7241CDA-E194-45B0-AF16-EACDBBBC9CB2}"/>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EBA7C57-A1C7-42C0-BA3F-470B3079CC84}"/>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A4814220-EBE4-4625-A92F-2A965D750943}"/>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01A6D438-867C-4156-80C0-BD7500921073}"/>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7B7C24-2922-4993-9256-FB8BED382B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7193FC-D009-4050-AD1E-5BCDE0A7A0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5E69353-9E8C-44B0-9C44-EA66BF2847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9CEE306-8E89-4D96-A9DE-1BFDB57770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5540CBC-1F0B-4035-862D-405A76A92C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91" name="楕円 190">
          <a:extLst>
            <a:ext uri="{FF2B5EF4-FFF2-40B4-BE49-F238E27FC236}">
              <a16:creationId xmlns:a16="http://schemas.microsoft.com/office/drawing/2014/main" id="{64BB5A97-E71D-4DFE-95C3-9BC7AEFFBB4A}"/>
            </a:ext>
          </a:extLst>
        </xdr:cNvPr>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164392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5079761-8870-4713-90E2-F57A23D36CAC}"/>
            </a:ext>
          </a:extLst>
        </xdr:cNvPr>
        <xdr:cNvSpPr txBox="1"/>
      </xdr:nvSpPr>
      <xdr:spPr>
        <a:xfrm>
          <a:off x="4673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3" name="楕円 192">
          <a:extLst>
            <a:ext uri="{FF2B5EF4-FFF2-40B4-BE49-F238E27FC236}">
              <a16:creationId xmlns:a16="http://schemas.microsoft.com/office/drawing/2014/main" id="{EF5A0B6A-74DD-4305-8DA9-A71F8CBD3D7B}"/>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65315</xdr:rowOff>
    </xdr:to>
    <xdr:cxnSp macro="">
      <xdr:nvCxnSpPr>
        <xdr:cNvPr id="194" name="直線コネクタ 193">
          <a:extLst>
            <a:ext uri="{FF2B5EF4-FFF2-40B4-BE49-F238E27FC236}">
              <a16:creationId xmlns:a16="http://schemas.microsoft.com/office/drawing/2014/main" id="{DE14F6C2-30CE-49E1-802A-36D36317DD3E}"/>
            </a:ext>
          </a:extLst>
        </xdr:cNvPr>
        <xdr:cNvCxnSpPr/>
      </xdr:nvCxnSpPr>
      <xdr:spPr>
        <a:xfrm>
          <a:off x="3797300" y="102739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95" name="楕円 194">
          <a:extLst>
            <a:ext uri="{FF2B5EF4-FFF2-40B4-BE49-F238E27FC236}">
              <a16:creationId xmlns:a16="http://schemas.microsoft.com/office/drawing/2014/main" id="{81BDFB84-FFA6-4FAC-A806-43E5A1EC66DB}"/>
            </a:ext>
          </a:extLst>
        </xdr:cNvPr>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158387</xdr:rowOff>
    </xdr:to>
    <xdr:cxnSp macro="">
      <xdr:nvCxnSpPr>
        <xdr:cNvPr id="196" name="直線コネクタ 195">
          <a:extLst>
            <a:ext uri="{FF2B5EF4-FFF2-40B4-BE49-F238E27FC236}">
              <a16:creationId xmlns:a16="http://schemas.microsoft.com/office/drawing/2014/main" id="{2F1BE26A-DF77-4B4C-B371-533502666A54}"/>
            </a:ext>
          </a:extLst>
        </xdr:cNvPr>
        <xdr:cNvCxnSpPr/>
      </xdr:nvCxnSpPr>
      <xdr:spPr>
        <a:xfrm>
          <a:off x="2908300" y="101922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7" name="楕円 196">
          <a:extLst>
            <a:ext uri="{FF2B5EF4-FFF2-40B4-BE49-F238E27FC236}">
              <a16:creationId xmlns:a16="http://schemas.microsoft.com/office/drawing/2014/main" id="{07A39CF3-3C73-4F6C-B4B3-1B98BD4E343F}"/>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76744</xdr:rowOff>
    </xdr:to>
    <xdr:cxnSp macro="">
      <xdr:nvCxnSpPr>
        <xdr:cNvPr id="198" name="直線コネクタ 197">
          <a:extLst>
            <a:ext uri="{FF2B5EF4-FFF2-40B4-BE49-F238E27FC236}">
              <a16:creationId xmlns:a16="http://schemas.microsoft.com/office/drawing/2014/main" id="{D32BA15F-1B13-4FFB-B7F9-F8F6D3CF9BCD}"/>
            </a:ext>
          </a:extLst>
        </xdr:cNvPr>
        <xdr:cNvCxnSpPr/>
      </xdr:nvCxnSpPr>
      <xdr:spPr>
        <a:xfrm>
          <a:off x="2019300" y="101106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87993</xdr:rowOff>
    </xdr:from>
    <xdr:to>
      <xdr:col>6</xdr:col>
      <xdr:colOff>38100</xdr:colOff>
      <xdr:row>58</xdr:row>
      <xdr:rowOff>18143</xdr:rowOff>
    </xdr:to>
    <xdr:sp macro="" textlink="">
      <xdr:nvSpPr>
        <xdr:cNvPr id="199" name="楕円 198">
          <a:extLst>
            <a:ext uri="{FF2B5EF4-FFF2-40B4-BE49-F238E27FC236}">
              <a16:creationId xmlns:a16="http://schemas.microsoft.com/office/drawing/2014/main" id="{D47FDFF1-E4C3-4723-A079-A05468055CB8}"/>
            </a:ext>
          </a:extLst>
        </xdr:cNvPr>
        <xdr:cNvSpPr/>
      </xdr:nvSpPr>
      <xdr:spPr>
        <a:xfrm>
          <a:off x="1079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138793</xdr:rowOff>
    </xdr:from>
    <xdr:to>
      <xdr:col>10</xdr:col>
      <xdr:colOff>114300</xdr:colOff>
      <xdr:row>58</xdr:row>
      <xdr:rowOff>166551</xdr:rowOff>
    </xdr:to>
    <xdr:cxnSp macro="">
      <xdr:nvCxnSpPr>
        <xdr:cNvPr id="200" name="直線コネクタ 199">
          <a:extLst>
            <a:ext uri="{FF2B5EF4-FFF2-40B4-BE49-F238E27FC236}">
              <a16:creationId xmlns:a16="http://schemas.microsoft.com/office/drawing/2014/main" id="{9877BBE2-5A75-4630-ACB1-C18005B486CD}"/>
            </a:ext>
          </a:extLst>
        </xdr:cNvPr>
        <xdr:cNvCxnSpPr/>
      </xdr:nvCxnSpPr>
      <xdr:spPr>
        <a:xfrm>
          <a:off x="1130300" y="991144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4F590F19-6A92-4253-A88F-07464B29CC2A}"/>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A349FE88-CD1A-4211-9FA5-C3792BAB24B6}"/>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177BDB5E-6819-4C27-A078-507A4BBC0D40}"/>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CC5E7391-B3CB-4D17-A414-F0BA64A7D710}"/>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28864</xdr:rowOff>
    </xdr:from>
    <xdr:ext cx="405111" cy="259045"/>
    <xdr:sp macro="" textlink="">
      <xdr:nvSpPr>
        <xdr:cNvPr id="205" name="n_1mainValue【体育館・プール】&#10;有形固定資産減価償却率">
          <a:extLst>
            <a:ext uri="{FF2B5EF4-FFF2-40B4-BE49-F238E27FC236}">
              <a16:creationId xmlns:a16="http://schemas.microsoft.com/office/drawing/2014/main" id="{328BF47F-FEFB-48CD-B261-194835923D61}"/>
            </a:ext>
          </a:extLst>
        </xdr:cNvPr>
        <xdr:cNvSpPr txBox="1"/>
      </xdr:nvSpPr>
      <xdr:spPr>
        <a:xfrm>
          <a:off x="3582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206" name="n_2mainValue【体育館・プール】&#10;有形固定資産減価償却率">
          <a:extLst>
            <a:ext uri="{FF2B5EF4-FFF2-40B4-BE49-F238E27FC236}">
              <a16:creationId xmlns:a16="http://schemas.microsoft.com/office/drawing/2014/main" id="{0BDCA56B-7D02-437B-BF8D-1BEB2A0B4621}"/>
            </a:ext>
          </a:extLst>
        </xdr:cNvPr>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37028</xdr:rowOff>
    </xdr:from>
    <xdr:ext cx="405111" cy="259045"/>
    <xdr:sp macro="" textlink="">
      <xdr:nvSpPr>
        <xdr:cNvPr id="207" name="n_3mainValue【体育館・プール】&#10;有形固定資産減価償却率">
          <a:extLst>
            <a:ext uri="{FF2B5EF4-FFF2-40B4-BE49-F238E27FC236}">
              <a16:creationId xmlns:a16="http://schemas.microsoft.com/office/drawing/2014/main" id="{0724C803-88B4-4226-94EC-21A66A139912}"/>
            </a:ext>
          </a:extLst>
        </xdr:cNvPr>
        <xdr:cNvSpPr txBox="1"/>
      </xdr:nvSpPr>
      <xdr:spPr>
        <a:xfrm>
          <a:off x="1816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34670</xdr:rowOff>
    </xdr:from>
    <xdr:ext cx="405111" cy="259045"/>
    <xdr:sp macro="" textlink="">
      <xdr:nvSpPr>
        <xdr:cNvPr id="208" name="n_4mainValue【体育館・プール】&#10;有形固定資産減価償却率">
          <a:extLst>
            <a:ext uri="{FF2B5EF4-FFF2-40B4-BE49-F238E27FC236}">
              <a16:creationId xmlns:a16="http://schemas.microsoft.com/office/drawing/2014/main" id="{D5BEEB03-4E05-4392-A3ED-82A7250BE733}"/>
            </a:ext>
          </a:extLst>
        </xdr:cNvPr>
        <xdr:cNvSpPr txBox="1"/>
      </xdr:nvSpPr>
      <xdr:spPr>
        <a:xfrm>
          <a:off x="927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1906265-D6C5-434A-B3D1-0A2CFBC299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7DA7124-5D0C-4B02-B69C-344A47261C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0C86975-2132-4C5E-8418-7DD3476B30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735155-3E29-43CB-B048-0C9F30D7FE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C192903-7AE3-4525-A373-A6F7BE2D59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BD50469-A66F-48FF-8376-0BA87E1C63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1F09E45-0D40-4C41-B9C8-D43AF285EA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7E8D082-561B-499D-ABA3-5A55F05BE7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2CF70DD-4122-483F-BDCC-8D18156305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47FDA92-2917-4F52-880D-44BC0CD8DD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DDD2FF82-70AC-4E57-86FF-E5AD1DC36F0C}"/>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3EED66D-5C5B-43D7-BB3C-0C91DEE3C3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43742461-DF08-44C8-A2F2-23E0823D9A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8E95122-56EF-4C16-AACD-D938766A4A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D2DE04A-C129-4CAC-ACEB-1A8540BC351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D5BDA96-F189-4ED3-AAB5-A0AE7B5A77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44873D91-D2AA-4B87-A9FD-47B32B426C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3A5DED4-6476-4D7A-A0E7-79460E1580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D633B02-9284-42C2-B05E-5AE39BBDC75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8647929-F0E4-4D2B-8B98-15A7489336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1DA0377-D736-4806-AE6E-53A3FBB2AE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ECA60AE-8C16-48FB-BCD9-6F69AA441E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F7CDA78A-0A37-457B-84AB-8CDFAF090D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4906C2E-6299-45E2-B714-B6FFE836D6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964BD6C1-DE17-46CF-BCE3-5819CD4D2001}"/>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D955639D-A65C-4F20-A5E3-7FF5823951FC}"/>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CD88AAF8-FE82-4B38-A5A1-8C47E24A365C}"/>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F58666B1-EC61-4CE4-AB00-434FCE859B80}"/>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334CDB46-72D4-4B21-966D-ABB887C667A4}"/>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89396F17-D6F7-45A2-9636-63538213A7B8}"/>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05859B2B-3C5E-474C-8FD2-36841AD88829}"/>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6EE4A607-EE2D-493F-84D1-D6F2EE1187C2}"/>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BAC2D6C1-2172-4190-91DE-98AA148BF9ED}"/>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C5C28DF9-BF19-4332-B859-A5BFE3CC48FC}"/>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F318D4A1-507F-44DB-8086-F772A69D8F5B}"/>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B88FE0-00C0-402D-9C45-CAAFA00247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81E5A7-18D6-4B55-A49D-F955AED958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A7173E-77A9-4795-A4DB-0534254C87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D5B02BA-8D50-4FEC-AE27-9B4BAE27A6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E736597-9193-4706-9731-1917B0871C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49" name="楕円 248">
          <a:extLst>
            <a:ext uri="{FF2B5EF4-FFF2-40B4-BE49-F238E27FC236}">
              <a16:creationId xmlns:a16="http://schemas.microsoft.com/office/drawing/2014/main" id="{33AE5EE8-F906-443F-99E5-FD03C153C9B4}"/>
            </a:ext>
          </a:extLst>
        </xdr:cNvPr>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50" name="【体育館・プール】&#10;一人当たり面積該当値テキスト">
          <a:extLst>
            <a:ext uri="{FF2B5EF4-FFF2-40B4-BE49-F238E27FC236}">
              <a16:creationId xmlns:a16="http://schemas.microsoft.com/office/drawing/2014/main" id="{362F132D-D205-4535-A820-E005E35C9E35}"/>
            </a:ext>
          </a:extLst>
        </xdr:cNvPr>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51" name="楕円 250">
          <a:extLst>
            <a:ext uri="{FF2B5EF4-FFF2-40B4-BE49-F238E27FC236}">
              <a16:creationId xmlns:a16="http://schemas.microsoft.com/office/drawing/2014/main" id="{B7BD8FB4-4B95-4BAE-A489-ED5A7BC0D240}"/>
            </a:ext>
          </a:extLst>
        </xdr:cNvPr>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76200</xdr:rowOff>
    </xdr:to>
    <xdr:cxnSp macro="">
      <xdr:nvCxnSpPr>
        <xdr:cNvPr id="252" name="直線コネクタ 251">
          <a:extLst>
            <a:ext uri="{FF2B5EF4-FFF2-40B4-BE49-F238E27FC236}">
              <a16:creationId xmlns:a16="http://schemas.microsoft.com/office/drawing/2014/main" id="{84CAD2EC-F31F-4F34-810A-5E3962A2E891}"/>
            </a:ext>
          </a:extLst>
        </xdr:cNvPr>
        <xdr:cNvCxnSpPr/>
      </xdr:nvCxnSpPr>
      <xdr:spPr>
        <a:xfrm>
          <a:off x="9639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95250</xdr:rowOff>
    </xdr:from>
    <xdr:to>
      <xdr:col>46</xdr:col>
      <xdr:colOff>38100</xdr:colOff>
      <xdr:row>62</xdr:row>
      <xdr:rowOff>25400</xdr:rowOff>
    </xdr:to>
    <xdr:sp macro="" textlink="">
      <xdr:nvSpPr>
        <xdr:cNvPr id="253" name="楕円 252">
          <a:extLst>
            <a:ext uri="{FF2B5EF4-FFF2-40B4-BE49-F238E27FC236}">
              <a16:creationId xmlns:a16="http://schemas.microsoft.com/office/drawing/2014/main" id="{041FEF3B-94B5-4139-A1CD-5A074E3475BB}"/>
            </a:ext>
          </a:extLst>
        </xdr:cNvPr>
        <xdr:cNvSpPr/>
      </xdr:nvSpPr>
      <xdr:spPr>
        <a:xfrm>
          <a:off x="8699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146050</xdr:rowOff>
    </xdr:from>
    <xdr:to>
      <xdr:col>50</xdr:col>
      <xdr:colOff>114300</xdr:colOff>
      <xdr:row>62</xdr:row>
      <xdr:rowOff>76200</xdr:rowOff>
    </xdr:to>
    <xdr:cxnSp macro="">
      <xdr:nvCxnSpPr>
        <xdr:cNvPr id="254" name="直線コネクタ 253">
          <a:extLst>
            <a:ext uri="{FF2B5EF4-FFF2-40B4-BE49-F238E27FC236}">
              <a16:creationId xmlns:a16="http://schemas.microsoft.com/office/drawing/2014/main" id="{C0440D4C-D176-497D-BE49-EF4A1140F6FE}"/>
            </a:ext>
          </a:extLst>
        </xdr:cNvPr>
        <xdr:cNvCxnSpPr/>
      </xdr:nvCxnSpPr>
      <xdr:spPr>
        <a:xfrm>
          <a:off x="8750300" y="1060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38100</xdr:rowOff>
    </xdr:from>
    <xdr:to>
      <xdr:col>41</xdr:col>
      <xdr:colOff>101600</xdr:colOff>
      <xdr:row>62</xdr:row>
      <xdr:rowOff>139700</xdr:rowOff>
    </xdr:to>
    <xdr:sp macro="" textlink="">
      <xdr:nvSpPr>
        <xdr:cNvPr id="255" name="楕円 254">
          <a:extLst>
            <a:ext uri="{FF2B5EF4-FFF2-40B4-BE49-F238E27FC236}">
              <a16:creationId xmlns:a16="http://schemas.microsoft.com/office/drawing/2014/main" id="{B5683272-4009-4E8C-8474-C482207E3C56}"/>
            </a:ext>
          </a:extLst>
        </xdr:cNvPr>
        <xdr:cNvSpPr/>
      </xdr:nvSpPr>
      <xdr:spPr>
        <a:xfrm>
          <a:off x="7810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146050</xdr:rowOff>
    </xdr:from>
    <xdr:to>
      <xdr:col>45</xdr:col>
      <xdr:colOff>177800</xdr:colOff>
      <xdr:row>62</xdr:row>
      <xdr:rowOff>88900</xdr:rowOff>
    </xdr:to>
    <xdr:cxnSp macro="">
      <xdr:nvCxnSpPr>
        <xdr:cNvPr id="256" name="直線コネクタ 255">
          <a:extLst>
            <a:ext uri="{FF2B5EF4-FFF2-40B4-BE49-F238E27FC236}">
              <a16:creationId xmlns:a16="http://schemas.microsoft.com/office/drawing/2014/main" id="{D79CB40A-8A61-482B-9738-27365EA9159B}"/>
            </a:ext>
          </a:extLst>
        </xdr:cNvPr>
        <xdr:cNvCxnSpPr/>
      </xdr:nvCxnSpPr>
      <xdr:spPr>
        <a:xfrm flipV="1">
          <a:off x="7861300" y="1060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57" name="楕円 256">
          <a:extLst>
            <a:ext uri="{FF2B5EF4-FFF2-40B4-BE49-F238E27FC236}">
              <a16:creationId xmlns:a16="http://schemas.microsoft.com/office/drawing/2014/main" id="{11F03ABA-DF63-4175-9B79-32476A6DD567}"/>
            </a:ext>
          </a:extLst>
        </xdr:cNvPr>
        <xdr:cNvSpPr/>
      </xdr:nvSpPr>
      <xdr:spPr>
        <a:xfrm>
          <a:off x="692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88900</xdr:rowOff>
    </xdr:from>
    <xdr:to>
      <xdr:col>41</xdr:col>
      <xdr:colOff>50800</xdr:colOff>
      <xdr:row>62</xdr:row>
      <xdr:rowOff>88900</xdr:rowOff>
    </xdr:to>
    <xdr:cxnSp macro="">
      <xdr:nvCxnSpPr>
        <xdr:cNvPr id="258" name="直線コネクタ 257">
          <a:extLst>
            <a:ext uri="{FF2B5EF4-FFF2-40B4-BE49-F238E27FC236}">
              <a16:creationId xmlns:a16="http://schemas.microsoft.com/office/drawing/2014/main" id="{FB65031A-52DE-42FA-BF99-87C66A6F9BE5}"/>
            </a:ext>
          </a:extLst>
        </xdr:cNvPr>
        <xdr:cNvCxnSpPr/>
      </xdr:nvCxnSpPr>
      <xdr:spPr>
        <a:xfrm>
          <a:off x="6972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005E2CA6-10AC-44BB-A136-9EBE4918EBF3}"/>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0A366AD5-A29A-496D-8912-6FEBAD1B8BBD}"/>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58C8DAE0-1A2E-4883-AFEE-32D7A48A53A2}"/>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FE1329CD-C243-4A3C-B631-85D52CA18C0D}"/>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63" name="n_1mainValue【体育館・プール】&#10;一人当たり面積">
          <a:extLst>
            <a:ext uri="{FF2B5EF4-FFF2-40B4-BE49-F238E27FC236}">
              <a16:creationId xmlns:a16="http://schemas.microsoft.com/office/drawing/2014/main" id="{3EBE9928-242D-460E-ACE0-BA0C4A563338}"/>
            </a:ext>
          </a:extLst>
        </xdr:cNvPr>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16527</xdr:rowOff>
    </xdr:from>
    <xdr:ext cx="469744" cy="259045"/>
    <xdr:sp macro="" textlink="">
      <xdr:nvSpPr>
        <xdr:cNvPr id="264" name="n_2mainValue【体育館・プール】&#10;一人当たり面積">
          <a:extLst>
            <a:ext uri="{FF2B5EF4-FFF2-40B4-BE49-F238E27FC236}">
              <a16:creationId xmlns:a16="http://schemas.microsoft.com/office/drawing/2014/main" id="{7CDC7804-CF6D-4F93-AD90-BA86CB7C47D7}"/>
            </a:ext>
          </a:extLst>
        </xdr:cNvPr>
        <xdr:cNvSpPr txBox="1"/>
      </xdr:nvSpPr>
      <xdr:spPr>
        <a:xfrm>
          <a:off x="8515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65" name="n_3mainValue【体育館・プール】&#10;一人当たり面積">
          <a:extLst>
            <a:ext uri="{FF2B5EF4-FFF2-40B4-BE49-F238E27FC236}">
              <a16:creationId xmlns:a16="http://schemas.microsoft.com/office/drawing/2014/main" id="{BD3A2037-2169-4239-86BF-724B674C4554}"/>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66" name="n_4mainValue【体育館・プール】&#10;一人当たり面積">
          <a:extLst>
            <a:ext uri="{FF2B5EF4-FFF2-40B4-BE49-F238E27FC236}">
              <a16:creationId xmlns:a16="http://schemas.microsoft.com/office/drawing/2014/main" id="{EB9C495C-9391-44A1-B2E2-B728A71D7D7B}"/>
            </a:ext>
          </a:extLst>
        </xdr:cNvPr>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D1E145A-6238-4EF4-A034-88D76E68F3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4B271BF-808C-4229-A59C-6BBF80C3C5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B883D28-EC8D-4E2B-8EDE-3D73F5C854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E690769-A813-46FB-925E-1F94B891CF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DF6AE9C-2DED-45DB-94A6-94673A211E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239E3BE-121F-4A00-88BF-7BF4462A0A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864FC0A-1B7F-42ED-8BE7-BB667366C8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9AFC6F5-A38C-469E-8CC0-52F2AECC46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FD50BD9-4EAC-4E08-A267-2B4AA69346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18040DF-915F-436F-80D2-47E4143DBF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BA630AAB-42A5-4212-B62E-6A0F4766CB8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1D378403-2E3D-4819-A125-B4B223537B6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B5B20D92-66F8-497D-AAD7-37F8DCC7BC8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E3477552-EDA7-4045-9F24-4942A0042C1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87F96F98-F9FC-484B-B92A-65A3CF4A51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399ED931-BF2E-4CDE-A06E-A2B83DAB63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F6DEF3D1-000B-44FD-8E0E-EF1E9FF6BC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3B2DBF3F-97E3-4916-BFCB-42C30CCDD7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F45D52B-5DA5-4C52-96AA-D6137A3419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C72BA2F4-C42D-406E-9267-B241B74D39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7B1305AF-0BA0-4B23-9307-06B8FF561D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BD42258A-BD66-4A54-B40B-BB0F2D6ABE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38383B76-8109-4126-8643-CCAB46F6C70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3235C5F2-C1F8-40DC-8011-85C3EE980E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D1C723AA-C50E-439D-874F-EEC26485BCC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F9749EB-2409-4C49-9E2E-6A03DCA840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C2D9FFBF-DC65-463D-9CF0-59441949418F}"/>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BA3EAB3B-47DD-4C07-A7A0-2116AE318C57}"/>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74A0A4AD-3B45-4B03-91A4-9EEF0FCA71BF}"/>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90122075-E1A5-4D15-8CA3-D5BAB14FDD54}"/>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558658E6-1CA5-4B9B-9A59-06E697325D7D}"/>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461B06B-C0ED-4F6A-9581-E94DAB9809D4}"/>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006C2883-8F20-4B98-944F-AC1278EBFBBC}"/>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B347CB66-4966-41F3-9E2B-F4158E86FEF7}"/>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E41B4FE2-5302-4767-894A-3466A914A0A8}"/>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AA89329D-C8D8-4BBE-B879-0396A05A87C4}"/>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E4EEE759-E422-4573-BCC8-E4390F039E46}"/>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BD6D080-6881-42C5-8373-3B582FED98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894CFA-B36B-443D-8145-59A90DF54D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B71C76B-4B10-4FD0-B3DB-F816CD9973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E9F99B9-E54D-418F-858F-BBBDF735FE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85BB8EF-8981-467F-81FB-C7CB0D123A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309" name="楕円 308">
          <a:extLst>
            <a:ext uri="{FF2B5EF4-FFF2-40B4-BE49-F238E27FC236}">
              <a16:creationId xmlns:a16="http://schemas.microsoft.com/office/drawing/2014/main" id="{99E6055A-58C0-45A5-BA41-71CD3EC8BC68}"/>
            </a:ext>
          </a:extLst>
        </xdr:cNvPr>
        <xdr:cNvSpPr/>
      </xdr:nvSpPr>
      <xdr:spPr>
        <a:xfrm>
          <a:off x="4584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29408</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3809FB72-9CE7-4088-B21D-2C85780701D1}"/>
            </a:ext>
          </a:extLst>
        </xdr:cNvPr>
        <xdr:cNvSpPr txBox="1"/>
      </xdr:nvSpPr>
      <xdr:spPr>
        <a:xfrm>
          <a:off x="4673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11" name="楕円 310">
          <a:extLst>
            <a:ext uri="{FF2B5EF4-FFF2-40B4-BE49-F238E27FC236}">
              <a16:creationId xmlns:a16="http://schemas.microsoft.com/office/drawing/2014/main" id="{3EF9F0F5-A14F-4AB4-A424-2A9CE685C7F9}"/>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101781</xdr:rowOff>
    </xdr:to>
    <xdr:cxnSp macro="">
      <xdr:nvCxnSpPr>
        <xdr:cNvPr id="312" name="直線コネクタ 311">
          <a:extLst>
            <a:ext uri="{FF2B5EF4-FFF2-40B4-BE49-F238E27FC236}">
              <a16:creationId xmlns:a16="http://schemas.microsoft.com/office/drawing/2014/main" id="{0F63A7EF-288F-463A-B975-DB69BE0A7B81}"/>
            </a:ext>
          </a:extLst>
        </xdr:cNvPr>
        <xdr:cNvCxnSpPr/>
      </xdr:nvCxnSpPr>
      <xdr:spPr>
        <a:xfrm>
          <a:off x="3797300" y="142602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13" name="楕円 312">
          <a:extLst>
            <a:ext uri="{FF2B5EF4-FFF2-40B4-BE49-F238E27FC236}">
              <a16:creationId xmlns:a16="http://schemas.microsoft.com/office/drawing/2014/main" id="{BDA917D3-DBF1-4694-AE42-538966CF6E36}"/>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83</xdr:row>
      <xdr:rowOff>29936</xdr:rowOff>
    </xdr:to>
    <xdr:cxnSp macro="">
      <xdr:nvCxnSpPr>
        <xdr:cNvPr id="314" name="直線コネクタ 313">
          <a:extLst>
            <a:ext uri="{FF2B5EF4-FFF2-40B4-BE49-F238E27FC236}">
              <a16:creationId xmlns:a16="http://schemas.microsoft.com/office/drawing/2014/main" id="{C52A24C2-F8C7-492E-94D3-58FB06356817}"/>
            </a:ext>
          </a:extLst>
        </xdr:cNvPr>
        <xdr:cNvCxnSpPr/>
      </xdr:nvCxnSpPr>
      <xdr:spPr>
        <a:xfrm>
          <a:off x="2908300" y="141688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5" name="楕円 314">
          <a:extLst>
            <a:ext uri="{FF2B5EF4-FFF2-40B4-BE49-F238E27FC236}">
              <a16:creationId xmlns:a16="http://schemas.microsoft.com/office/drawing/2014/main" id="{4F4DEE18-642E-49A6-927A-BD15BC34191E}"/>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109945</xdr:rowOff>
    </xdr:to>
    <xdr:cxnSp macro="">
      <xdr:nvCxnSpPr>
        <xdr:cNvPr id="316" name="直線コネクタ 315">
          <a:extLst>
            <a:ext uri="{FF2B5EF4-FFF2-40B4-BE49-F238E27FC236}">
              <a16:creationId xmlns:a16="http://schemas.microsoft.com/office/drawing/2014/main" id="{FDF5F155-5480-4A04-958C-62AAD443DDEF}"/>
            </a:ext>
          </a:extLst>
        </xdr:cNvPr>
        <xdr:cNvCxnSpPr/>
      </xdr:nvCxnSpPr>
      <xdr:spPr>
        <a:xfrm>
          <a:off x="2019300" y="140904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7" name="楕円 316">
          <a:extLst>
            <a:ext uri="{FF2B5EF4-FFF2-40B4-BE49-F238E27FC236}">
              <a16:creationId xmlns:a16="http://schemas.microsoft.com/office/drawing/2014/main" id="{4B1FE2BD-F4AD-4A22-9F74-0BC471B7625E}"/>
            </a:ext>
          </a:extLst>
        </xdr:cNvPr>
        <xdr:cNvSpPr/>
      </xdr:nvSpPr>
      <xdr:spPr>
        <a:xfrm>
          <a:off x="1079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82</xdr:row>
      <xdr:rowOff>31569</xdr:rowOff>
    </xdr:to>
    <xdr:cxnSp macro="">
      <xdr:nvCxnSpPr>
        <xdr:cNvPr id="318" name="直線コネクタ 317">
          <a:extLst>
            <a:ext uri="{FF2B5EF4-FFF2-40B4-BE49-F238E27FC236}">
              <a16:creationId xmlns:a16="http://schemas.microsoft.com/office/drawing/2014/main" id="{6085638D-E087-46E0-B22B-6F4D5F1EFC7F}"/>
            </a:ext>
          </a:extLst>
        </xdr:cNvPr>
        <xdr:cNvCxnSpPr/>
      </xdr:nvCxnSpPr>
      <xdr:spPr>
        <a:xfrm>
          <a:off x="1130300" y="1397616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481BA9E3-6758-4AFE-AD9F-A28062F06AA6}"/>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8290B7BD-80F8-4EDF-9B11-9CF2570AE47C}"/>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A089262A-A327-4AA2-815A-B34C8FF23CFA}"/>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D0098BE9-EDA4-4DE1-90AA-AE8C6F382B5F}"/>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71863</xdr:rowOff>
    </xdr:from>
    <xdr:ext cx="405111" cy="259045"/>
    <xdr:sp macro="" textlink="">
      <xdr:nvSpPr>
        <xdr:cNvPr id="323" name="n_1mainValue【福祉施設】&#10;有形固定資産減価償却率">
          <a:extLst>
            <a:ext uri="{FF2B5EF4-FFF2-40B4-BE49-F238E27FC236}">
              <a16:creationId xmlns:a16="http://schemas.microsoft.com/office/drawing/2014/main" id="{8218235E-94F8-4F27-B1BE-62B97AC601D1}"/>
            </a:ext>
          </a:extLst>
        </xdr:cNvPr>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324" name="n_2mainValue【福祉施設】&#10;有形固定資産減価償却率">
          <a:extLst>
            <a:ext uri="{FF2B5EF4-FFF2-40B4-BE49-F238E27FC236}">
              <a16:creationId xmlns:a16="http://schemas.microsoft.com/office/drawing/2014/main" id="{81919B82-7714-4F1E-812A-C88469D0EA82}"/>
            </a:ext>
          </a:extLst>
        </xdr:cNvPr>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73496</xdr:rowOff>
    </xdr:from>
    <xdr:ext cx="405111" cy="259045"/>
    <xdr:sp macro="" textlink="">
      <xdr:nvSpPr>
        <xdr:cNvPr id="325" name="n_3mainValue【福祉施設】&#10;有形固定資産減価償却率">
          <a:extLst>
            <a:ext uri="{FF2B5EF4-FFF2-40B4-BE49-F238E27FC236}">
              <a16:creationId xmlns:a16="http://schemas.microsoft.com/office/drawing/2014/main" id="{43A478F4-3CBC-4346-8AFA-AE34C5F5935E}"/>
            </a:ext>
          </a:extLst>
        </xdr:cNvPr>
        <xdr:cNvSpPr txBox="1"/>
      </xdr:nvSpPr>
      <xdr:spPr>
        <a:xfrm>
          <a:off x="1816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26" name="n_4mainValue【福祉施設】&#10;有形固定資産減価償却率">
          <a:extLst>
            <a:ext uri="{FF2B5EF4-FFF2-40B4-BE49-F238E27FC236}">
              <a16:creationId xmlns:a16="http://schemas.microsoft.com/office/drawing/2014/main" id="{94279155-9D13-4EC8-97AF-F32D4BC6AB82}"/>
            </a:ext>
          </a:extLst>
        </xdr:cNvPr>
        <xdr:cNvSpPr txBox="1"/>
      </xdr:nvSpPr>
      <xdr:spPr>
        <a:xfrm>
          <a:off x="927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80E70D64-F8DE-4EBD-9CFB-3679C2BC84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97B9B020-4B65-4BC6-8AE8-89C367FC40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BCB415F-8E4F-4E2F-B67D-4451B65C3D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BB834C01-CD3E-48A5-87CB-ABFE4D7450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24FA03F-22E6-4D04-8349-14824F1749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49D3B7D3-B79D-4A80-9180-A77009C262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A850A48F-5361-490D-AC9D-11468D32FC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29BF321-4414-4B0F-907D-DAC64954AE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195EA85A-B5DE-4F0F-880D-E031BDF6DB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41750CA6-F192-4E38-AA64-BE024FAF38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161A73F-9B03-4178-85B8-8E13F6474A8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CB6E412D-57DE-4866-8B8A-B24C2333AB7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3F30AD1B-C744-46A0-87D2-3A78018DB91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800EF7A7-1C14-4A44-AB0E-160134CBF9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59BBD47E-AB19-4B5D-9E5A-4045216AE5A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F43A5DF9-3C19-45B2-A47E-15E3A652B2A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29B6E680-519B-4B92-AAC9-D1F625BACB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2411FB4F-B6CE-41B1-893F-252EE02CC82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275808F2-F368-4AB0-9E37-2470156987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C98A1DB-A059-426C-9E0A-DC52C6BFBD5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99FEA9FE-34DF-4832-969B-A6594D705F5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EEC131DE-1C28-419E-9D43-EF88B2212B9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833673F9-1135-428F-95A3-65A5C4C969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351BE160-636F-4543-BA05-CB6AC4BA09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F04174D3-B47D-43A2-8AC6-D827495C1D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C988F2B4-32FE-4424-9765-F972AC2FC580}"/>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714C6196-A1D0-4245-8B0C-00BE812D7F76}"/>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0894A6ED-3888-45E7-9D5C-743D00645C85}"/>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8C2D6468-D903-4766-A81E-40E72BBB74FA}"/>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0E5E5352-D5FE-4C94-A7E4-C54550421AB3}"/>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C260C4FA-733B-4A78-8412-5508E55212EC}"/>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8E2A88D7-842F-4E3E-9110-410DC252D46F}"/>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63B41953-5774-4A5F-9ED3-5021B59AC145}"/>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0F59C80D-A897-4C68-8AF1-D49B5C33B59D}"/>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402E665F-DF62-4FF7-8512-DD7539E59D00}"/>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B5BB1C4E-6550-4939-A396-19877C9A7EA9}"/>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EC0D4D5-1F37-4368-9846-FAC3CC8D33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F9B5FBB-690A-4D06-825C-CA50263FD5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193E663-6985-4770-8898-5A6DF6AFDF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19A0E9F3-0B0E-4684-92F2-5B10DECCE4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F99A4D2-72B4-4451-8B48-CC2355160F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28121</xdr:rowOff>
    </xdr:from>
    <xdr:to>
      <xdr:col>55</xdr:col>
      <xdr:colOff>50800</xdr:colOff>
      <xdr:row>81</xdr:row>
      <xdr:rowOff>129721</xdr:rowOff>
    </xdr:to>
    <xdr:sp macro="" textlink="">
      <xdr:nvSpPr>
        <xdr:cNvPr id="368" name="楕円 367">
          <a:extLst>
            <a:ext uri="{FF2B5EF4-FFF2-40B4-BE49-F238E27FC236}">
              <a16:creationId xmlns:a16="http://schemas.microsoft.com/office/drawing/2014/main" id="{7FED3D91-9D8C-4993-A204-452952F739AF}"/>
            </a:ext>
          </a:extLst>
        </xdr:cNvPr>
        <xdr:cNvSpPr/>
      </xdr:nvSpPr>
      <xdr:spPr>
        <a:xfrm>
          <a:off x="10426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50998</xdr:rowOff>
    </xdr:from>
    <xdr:ext cx="469744" cy="259045"/>
    <xdr:sp macro="" textlink="">
      <xdr:nvSpPr>
        <xdr:cNvPr id="369" name="【福祉施設】&#10;一人当たり面積該当値テキスト">
          <a:extLst>
            <a:ext uri="{FF2B5EF4-FFF2-40B4-BE49-F238E27FC236}">
              <a16:creationId xmlns:a16="http://schemas.microsoft.com/office/drawing/2014/main" id="{68566C86-599F-491A-ADFB-911228A346E7}"/>
            </a:ext>
          </a:extLst>
        </xdr:cNvPr>
        <xdr:cNvSpPr txBox="1"/>
      </xdr:nvSpPr>
      <xdr:spPr>
        <a:xfrm>
          <a:off x="10515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28121</xdr:rowOff>
    </xdr:from>
    <xdr:to>
      <xdr:col>50</xdr:col>
      <xdr:colOff>165100</xdr:colOff>
      <xdr:row>81</xdr:row>
      <xdr:rowOff>129721</xdr:rowOff>
    </xdr:to>
    <xdr:sp macro="" textlink="">
      <xdr:nvSpPr>
        <xdr:cNvPr id="370" name="楕円 369">
          <a:extLst>
            <a:ext uri="{FF2B5EF4-FFF2-40B4-BE49-F238E27FC236}">
              <a16:creationId xmlns:a16="http://schemas.microsoft.com/office/drawing/2014/main" id="{F821AFED-A460-4833-9401-870C6E657DA4}"/>
            </a:ext>
          </a:extLst>
        </xdr:cNvPr>
        <xdr:cNvSpPr/>
      </xdr:nvSpPr>
      <xdr:spPr>
        <a:xfrm>
          <a:off x="958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78921</xdr:rowOff>
    </xdr:from>
    <xdr:to>
      <xdr:col>55</xdr:col>
      <xdr:colOff>0</xdr:colOff>
      <xdr:row>81</xdr:row>
      <xdr:rowOff>78921</xdr:rowOff>
    </xdr:to>
    <xdr:cxnSp macro="">
      <xdr:nvCxnSpPr>
        <xdr:cNvPr id="371" name="直線コネクタ 370">
          <a:extLst>
            <a:ext uri="{FF2B5EF4-FFF2-40B4-BE49-F238E27FC236}">
              <a16:creationId xmlns:a16="http://schemas.microsoft.com/office/drawing/2014/main" id="{058ACD32-2D2F-4D3A-A961-52BF240735D2}"/>
            </a:ext>
          </a:extLst>
        </xdr:cNvPr>
        <xdr:cNvCxnSpPr/>
      </xdr:nvCxnSpPr>
      <xdr:spPr>
        <a:xfrm>
          <a:off x="9639300" y="13966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72" name="楕円 371">
          <a:extLst>
            <a:ext uri="{FF2B5EF4-FFF2-40B4-BE49-F238E27FC236}">
              <a16:creationId xmlns:a16="http://schemas.microsoft.com/office/drawing/2014/main" id="{2802C12D-0A82-4804-B72F-6F4F3A26D026}"/>
            </a:ext>
          </a:extLst>
        </xdr:cNvPr>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78921</xdr:rowOff>
    </xdr:from>
    <xdr:to>
      <xdr:col>50</xdr:col>
      <xdr:colOff>114300</xdr:colOff>
      <xdr:row>81</xdr:row>
      <xdr:rowOff>95250</xdr:rowOff>
    </xdr:to>
    <xdr:cxnSp macro="">
      <xdr:nvCxnSpPr>
        <xdr:cNvPr id="373" name="直線コネクタ 372">
          <a:extLst>
            <a:ext uri="{FF2B5EF4-FFF2-40B4-BE49-F238E27FC236}">
              <a16:creationId xmlns:a16="http://schemas.microsoft.com/office/drawing/2014/main" id="{AA2CD6AE-FDFA-4E94-9A68-3E1D40F2969E}"/>
            </a:ext>
          </a:extLst>
        </xdr:cNvPr>
        <xdr:cNvCxnSpPr/>
      </xdr:nvCxnSpPr>
      <xdr:spPr>
        <a:xfrm flipV="1">
          <a:off x="8750300" y="13966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74" name="楕円 373">
          <a:extLst>
            <a:ext uri="{FF2B5EF4-FFF2-40B4-BE49-F238E27FC236}">
              <a16:creationId xmlns:a16="http://schemas.microsoft.com/office/drawing/2014/main" id="{4A0C3DA8-0BFF-4197-A2B5-5D4F19453D71}"/>
            </a:ext>
          </a:extLst>
        </xdr:cNvPr>
        <xdr:cNvSpPr/>
      </xdr:nvSpPr>
      <xdr:spPr>
        <a:xfrm>
          <a:off x="781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95250</xdr:rowOff>
    </xdr:to>
    <xdr:cxnSp macro="">
      <xdr:nvCxnSpPr>
        <xdr:cNvPr id="375" name="直線コネクタ 374">
          <a:extLst>
            <a:ext uri="{FF2B5EF4-FFF2-40B4-BE49-F238E27FC236}">
              <a16:creationId xmlns:a16="http://schemas.microsoft.com/office/drawing/2014/main" id="{C2F712F7-3533-4624-AFBF-20991913CE18}"/>
            </a:ext>
          </a:extLst>
        </xdr:cNvPr>
        <xdr:cNvCxnSpPr/>
      </xdr:nvCxnSpPr>
      <xdr:spPr>
        <a:xfrm>
          <a:off x="7861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6" name="楕円 375">
          <a:extLst>
            <a:ext uri="{FF2B5EF4-FFF2-40B4-BE49-F238E27FC236}">
              <a16:creationId xmlns:a16="http://schemas.microsoft.com/office/drawing/2014/main" id="{BD65D6B7-D7D1-4B76-B864-663BFE8DCEAB}"/>
            </a:ext>
          </a:extLst>
        </xdr:cNvPr>
        <xdr:cNvSpPr/>
      </xdr:nvSpPr>
      <xdr:spPr>
        <a:xfrm>
          <a:off x="692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82</xdr:row>
      <xdr:rowOff>5443</xdr:rowOff>
    </xdr:to>
    <xdr:cxnSp macro="">
      <xdr:nvCxnSpPr>
        <xdr:cNvPr id="377" name="直線コネクタ 376">
          <a:extLst>
            <a:ext uri="{FF2B5EF4-FFF2-40B4-BE49-F238E27FC236}">
              <a16:creationId xmlns:a16="http://schemas.microsoft.com/office/drawing/2014/main" id="{F719A213-8BC8-4484-B7DA-B1B96A27E361}"/>
            </a:ext>
          </a:extLst>
        </xdr:cNvPr>
        <xdr:cNvCxnSpPr/>
      </xdr:nvCxnSpPr>
      <xdr:spPr>
        <a:xfrm flipV="1">
          <a:off x="6972300" y="13982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A4860EE8-513C-42A2-BFAE-2B7A9C551987}"/>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06DF510B-6330-495B-95E4-CB4E2BB32831}"/>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C9A7393C-E521-486D-ACE3-9AE16F7CEF55}"/>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6181AE80-D015-4D20-B84B-6B3B57DFB9E6}"/>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146248</xdr:rowOff>
    </xdr:from>
    <xdr:ext cx="469744" cy="259045"/>
    <xdr:sp macro="" textlink="">
      <xdr:nvSpPr>
        <xdr:cNvPr id="382" name="n_1mainValue【福祉施設】&#10;一人当たり面積">
          <a:extLst>
            <a:ext uri="{FF2B5EF4-FFF2-40B4-BE49-F238E27FC236}">
              <a16:creationId xmlns:a16="http://schemas.microsoft.com/office/drawing/2014/main" id="{ED302598-E74C-443F-BBA1-C9F403A01ECC}"/>
            </a:ext>
          </a:extLst>
        </xdr:cNvPr>
        <xdr:cNvSpPr txBox="1"/>
      </xdr:nvSpPr>
      <xdr:spPr>
        <a:xfrm>
          <a:off x="9391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83" name="n_2mainValue【福祉施設】&#10;一人当たり面積">
          <a:extLst>
            <a:ext uri="{FF2B5EF4-FFF2-40B4-BE49-F238E27FC236}">
              <a16:creationId xmlns:a16="http://schemas.microsoft.com/office/drawing/2014/main" id="{AE8D00E7-098E-4FC0-A1AC-13EFB2609335}"/>
            </a:ext>
          </a:extLst>
        </xdr:cNvPr>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84" name="n_3mainValue【福祉施設】&#10;一人当たり面積">
          <a:extLst>
            <a:ext uri="{FF2B5EF4-FFF2-40B4-BE49-F238E27FC236}">
              <a16:creationId xmlns:a16="http://schemas.microsoft.com/office/drawing/2014/main" id="{8D7FF7AB-11FE-4025-A897-7DAECB1BD568}"/>
            </a:ext>
          </a:extLst>
        </xdr:cNvPr>
        <xdr:cNvSpPr txBox="1"/>
      </xdr:nvSpPr>
      <xdr:spPr>
        <a:xfrm>
          <a:off x="7626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5" name="n_4mainValue【福祉施設】&#10;一人当たり面積">
          <a:extLst>
            <a:ext uri="{FF2B5EF4-FFF2-40B4-BE49-F238E27FC236}">
              <a16:creationId xmlns:a16="http://schemas.microsoft.com/office/drawing/2014/main" id="{0178AA6F-52D1-4B32-AFC3-9D70A2C7D4A0}"/>
            </a:ext>
          </a:extLst>
        </xdr:cNvPr>
        <xdr:cNvSpPr txBox="1"/>
      </xdr:nvSpPr>
      <xdr:spPr>
        <a:xfrm>
          <a:off x="6737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EB00B7C-DB45-44FD-97DA-137589645B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C718719C-A971-4CB7-B329-4E7F96AA20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BE23F3D1-1B9C-4564-85D3-2D0817918A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B332FAE8-FF33-43D4-87D5-057A5DA5B2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9D5F0541-5C9A-4A86-868B-4DB862B9E6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2D40D9A8-67F0-43DA-8226-B1F5035CCA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B3DA2569-3C0C-4BB5-9874-5972CFDE8D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4AF82E8B-4C6B-475F-BC06-B9B04C8892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4535B589-3D57-4C88-A522-FF81BB5A1C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A98626EF-F2C1-494D-9228-4395840F0D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EC19D066-8C9F-4EA9-8713-2C587F3351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0A1C4582-BF03-4013-ACE8-93772C61954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BF5F27E2-9A14-42A8-808F-A8B9EBB989E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9036F16D-3009-43F6-B0AF-6B477AC157E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870573CD-D4F0-41AA-9E94-56C66C53F42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AF2C2E92-0B7B-41F7-B2C9-BE7BA502E06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5E102A42-BBF5-4628-9447-A739A2B0AEA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C8D3C57F-175A-4C58-8627-A7D4ED22308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1CA20594-7D1B-44C2-B8F0-62819B53AF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80012134-0284-461B-8DD0-4FEB3DF15F7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A53C7645-62DE-407D-9615-14F058FE636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9B21976A-520B-4260-8E69-3B181AEE00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C7189DEB-D143-448A-9700-688996D9DC7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1B262050-D623-424E-BA48-D02AA51D634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6EC4F2A9-702E-4CB4-968E-675CDB7A64B9}"/>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3419EE07-1CA5-4BAF-891B-894261FF902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AEDBA754-97C8-45DC-8690-220D87CC598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CDB0D0D3-4696-46B6-B6D8-B11655993954}"/>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48FB0583-E9DE-4BFB-A413-DC345AFD8A8A}"/>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BDE1B2AC-A7B1-4B20-A352-1A20E54355C3}"/>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9F991F21-DCB1-4E79-A1DA-F02874DD8003}"/>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9FAD2C07-F092-4AF5-9475-98ABA94B9161}"/>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CCD1EE8E-A715-4096-98CD-9E0A85F1080F}"/>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B86DE47F-4F72-4123-8898-3E2548D2C84F}"/>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6C2C6D0B-2C6A-45F4-9D4E-57945E0270F6}"/>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0819D5B-4288-405C-BD1B-853009F243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CABAC56-669B-4807-8E32-A33DA8FA7E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22E7740-932F-4074-8D2C-54C6074D0EB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7DD15F9B-63E9-43F0-80B1-D8EF90C430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1CE096E-F7CE-43C6-8474-554B03830B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26" name="楕円 425">
          <a:extLst>
            <a:ext uri="{FF2B5EF4-FFF2-40B4-BE49-F238E27FC236}">
              <a16:creationId xmlns:a16="http://schemas.microsoft.com/office/drawing/2014/main" id="{7FE40F11-90B8-4120-9678-64E3E74C37D5}"/>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D1F5CB9A-C79E-4FAC-A363-BEC7578D61D1}"/>
            </a:ext>
          </a:extLst>
        </xdr:cNvPr>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28" name="楕円 427">
          <a:extLst>
            <a:ext uri="{FF2B5EF4-FFF2-40B4-BE49-F238E27FC236}">
              <a16:creationId xmlns:a16="http://schemas.microsoft.com/office/drawing/2014/main" id="{78B30600-7735-43C6-BBC9-72D63F22EE63}"/>
            </a:ext>
          </a:extLst>
        </xdr:cNvPr>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30480</xdr:rowOff>
    </xdr:to>
    <xdr:cxnSp macro="">
      <xdr:nvCxnSpPr>
        <xdr:cNvPr id="429" name="直線コネクタ 428">
          <a:extLst>
            <a:ext uri="{FF2B5EF4-FFF2-40B4-BE49-F238E27FC236}">
              <a16:creationId xmlns:a16="http://schemas.microsoft.com/office/drawing/2014/main" id="{A9865488-02E6-46C4-933C-C35454A68A9F}"/>
            </a:ext>
          </a:extLst>
        </xdr:cNvPr>
        <xdr:cNvCxnSpPr/>
      </xdr:nvCxnSpPr>
      <xdr:spPr>
        <a:xfrm>
          <a:off x="3797300" y="17983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30" name="楕円 429">
          <a:extLst>
            <a:ext uri="{FF2B5EF4-FFF2-40B4-BE49-F238E27FC236}">
              <a16:creationId xmlns:a16="http://schemas.microsoft.com/office/drawing/2014/main" id="{37E68409-1E54-481A-A7D6-7EEE37949059}"/>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152400</xdr:rowOff>
    </xdr:to>
    <xdr:cxnSp macro="">
      <xdr:nvCxnSpPr>
        <xdr:cNvPr id="431" name="直線コネクタ 430">
          <a:extLst>
            <a:ext uri="{FF2B5EF4-FFF2-40B4-BE49-F238E27FC236}">
              <a16:creationId xmlns:a16="http://schemas.microsoft.com/office/drawing/2014/main" id="{3CC632EE-68A7-47E4-A944-24D0139E3960}"/>
            </a:ext>
          </a:extLst>
        </xdr:cNvPr>
        <xdr:cNvCxnSpPr/>
      </xdr:nvCxnSpPr>
      <xdr:spPr>
        <a:xfrm>
          <a:off x="2908300" y="17933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32" name="楕円 431">
          <a:extLst>
            <a:ext uri="{FF2B5EF4-FFF2-40B4-BE49-F238E27FC236}">
              <a16:creationId xmlns:a16="http://schemas.microsoft.com/office/drawing/2014/main" id="{F8591149-1884-4C49-A434-BC89A517A17D}"/>
            </a:ext>
          </a:extLst>
        </xdr:cNvPr>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102870</xdr:rowOff>
    </xdr:to>
    <xdr:cxnSp macro="">
      <xdr:nvCxnSpPr>
        <xdr:cNvPr id="433" name="直線コネクタ 432">
          <a:extLst>
            <a:ext uri="{FF2B5EF4-FFF2-40B4-BE49-F238E27FC236}">
              <a16:creationId xmlns:a16="http://schemas.microsoft.com/office/drawing/2014/main" id="{B1B24B40-1015-4CCF-8212-5EFBF1FA4C50}"/>
            </a:ext>
          </a:extLst>
        </xdr:cNvPr>
        <xdr:cNvCxnSpPr/>
      </xdr:nvCxnSpPr>
      <xdr:spPr>
        <a:xfrm>
          <a:off x="2019300" y="17884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97789</xdr:rowOff>
    </xdr:from>
    <xdr:to>
      <xdr:col>6</xdr:col>
      <xdr:colOff>38100</xdr:colOff>
      <xdr:row>104</xdr:row>
      <xdr:rowOff>27939</xdr:rowOff>
    </xdr:to>
    <xdr:sp macro="" textlink="">
      <xdr:nvSpPr>
        <xdr:cNvPr id="434" name="楕円 433">
          <a:extLst>
            <a:ext uri="{FF2B5EF4-FFF2-40B4-BE49-F238E27FC236}">
              <a16:creationId xmlns:a16="http://schemas.microsoft.com/office/drawing/2014/main" id="{E4878313-D83E-40DB-89B0-D22353E82C70}"/>
            </a:ext>
          </a:extLst>
        </xdr:cNvPr>
        <xdr:cNvSpPr/>
      </xdr:nvSpPr>
      <xdr:spPr>
        <a:xfrm>
          <a:off x="107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104</xdr:row>
      <xdr:rowOff>53339</xdr:rowOff>
    </xdr:to>
    <xdr:cxnSp macro="">
      <xdr:nvCxnSpPr>
        <xdr:cNvPr id="435" name="直線コネクタ 434">
          <a:extLst>
            <a:ext uri="{FF2B5EF4-FFF2-40B4-BE49-F238E27FC236}">
              <a16:creationId xmlns:a16="http://schemas.microsoft.com/office/drawing/2014/main" id="{577048D4-13CE-4531-99D3-66CAA36B9D1B}"/>
            </a:ext>
          </a:extLst>
        </xdr:cNvPr>
        <xdr:cNvCxnSpPr/>
      </xdr:nvCxnSpPr>
      <xdr:spPr>
        <a:xfrm>
          <a:off x="1130300" y="178079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61ECB3CB-BE4D-4173-AB06-C13EE0E65484}"/>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17F35FD8-070B-42A8-AA2F-12532D764075}"/>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A6FF0031-8F6D-497A-98BF-27AA022EEF1F}"/>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ECE2680B-1B5A-4683-9BB7-DB27BCD798C2}"/>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440" name="n_1mainValue【市民会館】&#10;有形固定資産減価償却率">
          <a:extLst>
            <a:ext uri="{FF2B5EF4-FFF2-40B4-BE49-F238E27FC236}">
              <a16:creationId xmlns:a16="http://schemas.microsoft.com/office/drawing/2014/main" id="{2E7920D0-2674-48BD-B3CA-B0EB6309CEA0}"/>
            </a:ext>
          </a:extLst>
        </xdr:cNvPr>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41" name="n_2mainValue【市民会館】&#10;有形固定資産減価償却率">
          <a:extLst>
            <a:ext uri="{FF2B5EF4-FFF2-40B4-BE49-F238E27FC236}">
              <a16:creationId xmlns:a16="http://schemas.microsoft.com/office/drawing/2014/main" id="{1AC00E3E-3A25-453D-97E4-1C09D6DD4D73}"/>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442" name="n_3mainValue【市民会館】&#10;有形固定資産減価償却率">
          <a:extLst>
            <a:ext uri="{FF2B5EF4-FFF2-40B4-BE49-F238E27FC236}">
              <a16:creationId xmlns:a16="http://schemas.microsoft.com/office/drawing/2014/main" id="{0179DF2D-B53F-4AA6-A448-A6819B040F17}"/>
            </a:ext>
          </a:extLst>
        </xdr:cNvPr>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43" name="n_4mainValue【市民会館】&#10;有形固定資産減価償却率">
          <a:extLst>
            <a:ext uri="{FF2B5EF4-FFF2-40B4-BE49-F238E27FC236}">
              <a16:creationId xmlns:a16="http://schemas.microsoft.com/office/drawing/2014/main" id="{9101498C-0C3C-40E8-874E-48CDCEA5179D}"/>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3E76F367-6800-4923-A182-A8A28E0445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1A5891C5-3DC7-4F69-A728-F443A6EDF1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EC0B0FFB-70E2-4045-B735-42131D273B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4D54EDBD-DA6A-48DF-8158-68E975639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E95BCD3B-931A-40B8-89D4-BEC1DCA098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AB89FA70-2B65-4CE5-88E6-907F40D0E0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DEEFB5C5-99F2-4132-AC5F-EBD4B7E2CC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D27FEBE1-EA8C-43AE-A935-53BEA8991A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377DFC3-C0BA-42DA-BBFC-465805D3D9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66F2806-04D4-4A6B-B5BF-5C105B953C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675209CC-891E-42F8-B5AF-BF5E1CC84C6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83A14ACF-E016-4325-9471-FDB3647F820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43097115-4306-4390-B840-7F6E9AB2A93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5D447E4D-6B7F-4816-93B0-80CCFA3FF3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58A34B93-51BE-4E88-8EE7-43B504305A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9BC6380C-B290-4DA1-90E5-626C2B61FD3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86A8B061-B865-4F9E-A724-E5924D75A50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52B1AD64-E858-4BBE-9925-8E64AC974EA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F973D85-21B8-40D8-BEA6-4445F0B5F2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7A955B38-248E-4FA9-9F54-5B31299722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B36480B0-A9C3-4761-B16E-27FBBBCEEE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C9659039-A4C4-4321-82B4-6292C068B57F}"/>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215FFA9F-BF44-4891-879A-8F8C58D9D211}"/>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E3BF0051-CE11-4A74-8241-C033C41E8FD1}"/>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3EADF621-1162-435C-8AC4-398E9543BE0E}"/>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5C447B4F-9F1F-4998-9561-A9F084FBD8D4}"/>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035BA110-D4C1-4240-A7B7-2CFFAA9BDBA2}"/>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AA7A07BF-3281-410D-95CA-D0A1463E1267}"/>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7403F56A-40D0-4EED-B3DB-514ABB4CC997}"/>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87FD0CD4-5002-42DB-B7B5-9E6E88998AEE}"/>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965A638C-1BA1-488F-A034-BC2428EA7D62}"/>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4A96C024-C8A1-4C84-B8BC-F555184074E3}"/>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F1D1F8F-FC52-4621-A842-6D1DC05856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6EE8C54-5BB0-4593-BCF7-564947ED50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84DEAE7-5712-4173-9138-7553BCF08A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8C1E079-B1D5-4EFF-860B-D038AF856C6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CE57ACC-78D0-4095-BBF7-C045FFDBCB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155702</xdr:rowOff>
    </xdr:from>
    <xdr:to>
      <xdr:col>55</xdr:col>
      <xdr:colOff>50800</xdr:colOff>
      <xdr:row>108</xdr:row>
      <xdr:rowOff>85852</xdr:rowOff>
    </xdr:to>
    <xdr:sp macro="" textlink="">
      <xdr:nvSpPr>
        <xdr:cNvPr id="481" name="楕円 480">
          <a:extLst>
            <a:ext uri="{FF2B5EF4-FFF2-40B4-BE49-F238E27FC236}">
              <a16:creationId xmlns:a16="http://schemas.microsoft.com/office/drawing/2014/main" id="{A92D8A68-8E51-45CE-A376-2C9E562FECA8}"/>
            </a:ext>
          </a:extLst>
        </xdr:cNvPr>
        <xdr:cNvSpPr/>
      </xdr:nvSpPr>
      <xdr:spPr>
        <a:xfrm>
          <a:off x="10426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70629</xdr:rowOff>
    </xdr:from>
    <xdr:ext cx="469744" cy="259045"/>
    <xdr:sp macro="" textlink="">
      <xdr:nvSpPr>
        <xdr:cNvPr id="482" name="【市民会館】&#10;一人当たり面積該当値テキスト">
          <a:extLst>
            <a:ext uri="{FF2B5EF4-FFF2-40B4-BE49-F238E27FC236}">
              <a16:creationId xmlns:a16="http://schemas.microsoft.com/office/drawing/2014/main" id="{EB5151FB-02D3-4326-B673-19704C0CC00F}"/>
            </a:ext>
          </a:extLst>
        </xdr:cNvPr>
        <xdr:cNvSpPr txBox="1"/>
      </xdr:nvSpPr>
      <xdr:spPr>
        <a:xfrm>
          <a:off x="10515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83" name="楕円 482">
          <a:extLst>
            <a:ext uri="{FF2B5EF4-FFF2-40B4-BE49-F238E27FC236}">
              <a16:creationId xmlns:a16="http://schemas.microsoft.com/office/drawing/2014/main" id="{C5C1FF4B-15F3-4380-A13A-9E9EAEF977CF}"/>
            </a:ext>
          </a:extLst>
        </xdr:cNvPr>
        <xdr:cNvSpPr/>
      </xdr:nvSpPr>
      <xdr:spPr>
        <a:xfrm>
          <a:off x="9588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35052</xdr:rowOff>
    </xdr:from>
    <xdr:to>
      <xdr:col>55</xdr:col>
      <xdr:colOff>0</xdr:colOff>
      <xdr:row>108</xdr:row>
      <xdr:rowOff>39624</xdr:rowOff>
    </xdr:to>
    <xdr:cxnSp macro="">
      <xdr:nvCxnSpPr>
        <xdr:cNvPr id="484" name="直線コネクタ 483">
          <a:extLst>
            <a:ext uri="{FF2B5EF4-FFF2-40B4-BE49-F238E27FC236}">
              <a16:creationId xmlns:a16="http://schemas.microsoft.com/office/drawing/2014/main" id="{47872929-B2B6-49C6-8F8E-FB525A5EC155}"/>
            </a:ext>
          </a:extLst>
        </xdr:cNvPr>
        <xdr:cNvCxnSpPr/>
      </xdr:nvCxnSpPr>
      <xdr:spPr>
        <a:xfrm flipV="1">
          <a:off x="9639300" y="1855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85" name="楕円 484">
          <a:extLst>
            <a:ext uri="{FF2B5EF4-FFF2-40B4-BE49-F238E27FC236}">
              <a16:creationId xmlns:a16="http://schemas.microsoft.com/office/drawing/2014/main" id="{9E7911FE-320C-4BED-8A01-D6A27EC5BCC4}"/>
            </a:ext>
          </a:extLst>
        </xdr:cNvPr>
        <xdr:cNvSpPr/>
      </xdr:nvSpPr>
      <xdr:spPr>
        <a:xfrm>
          <a:off x="8699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86" name="直線コネクタ 485">
          <a:extLst>
            <a:ext uri="{FF2B5EF4-FFF2-40B4-BE49-F238E27FC236}">
              <a16:creationId xmlns:a16="http://schemas.microsoft.com/office/drawing/2014/main" id="{44168B5F-25D1-4FEB-9187-E6E3DF54571C}"/>
            </a:ext>
          </a:extLst>
        </xdr:cNvPr>
        <xdr:cNvCxnSpPr/>
      </xdr:nvCxnSpPr>
      <xdr:spPr>
        <a:xfrm>
          <a:off x="8750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87" name="楕円 486">
          <a:extLst>
            <a:ext uri="{FF2B5EF4-FFF2-40B4-BE49-F238E27FC236}">
              <a16:creationId xmlns:a16="http://schemas.microsoft.com/office/drawing/2014/main" id="{7E77FB8C-D554-4FF8-869C-15A77876FA7F}"/>
            </a:ext>
          </a:extLst>
        </xdr:cNvPr>
        <xdr:cNvSpPr/>
      </xdr:nvSpPr>
      <xdr:spPr>
        <a:xfrm>
          <a:off x="7810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88" name="直線コネクタ 487">
          <a:extLst>
            <a:ext uri="{FF2B5EF4-FFF2-40B4-BE49-F238E27FC236}">
              <a16:creationId xmlns:a16="http://schemas.microsoft.com/office/drawing/2014/main" id="{620F9CE3-845A-48A4-BADC-E5EA65E23AFE}"/>
            </a:ext>
          </a:extLst>
        </xdr:cNvPr>
        <xdr:cNvCxnSpPr/>
      </xdr:nvCxnSpPr>
      <xdr:spPr>
        <a:xfrm>
          <a:off x="7861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160274</xdr:rowOff>
    </xdr:from>
    <xdr:to>
      <xdr:col>36</xdr:col>
      <xdr:colOff>165100</xdr:colOff>
      <xdr:row>108</xdr:row>
      <xdr:rowOff>90424</xdr:rowOff>
    </xdr:to>
    <xdr:sp macro="" textlink="">
      <xdr:nvSpPr>
        <xdr:cNvPr id="489" name="楕円 488">
          <a:extLst>
            <a:ext uri="{FF2B5EF4-FFF2-40B4-BE49-F238E27FC236}">
              <a16:creationId xmlns:a16="http://schemas.microsoft.com/office/drawing/2014/main" id="{7E9C7BA3-833C-42D0-9C66-9DFBC825904F}"/>
            </a:ext>
          </a:extLst>
        </xdr:cNvPr>
        <xdr:cNvSpPr/>
      </xdr:nvSpPr>
      <xdr:spPr>
        <a:xfrm>
          <a:off x="6921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39624</xdr:rowOff>
    </xdr:from>
    <xdr:to>
      <xdr:col>41</xdr:col>
      <xdr:colOff>50800</xdr:colOff>
      <xdr:row>108</xdr:row>
      <xdr:rowOff>39624</xdr:rowOff>
    </xdr:to>
    <xdr:cxnSp macro="">
      <xdr:nvCxnSpPr>
        <xdr:cNvPr id="490" name="直線コネクタ 489">
          <a:extLst>
            <a:ext uri="{FF2B5EF4-FFF2-40B4-BE49-F238E27FC236}">
              <a16:creationId xmlns:a16="http://schemas.microsoft.com/office/drawing/2014/main" id="{65D715ED-B2C4-4055-98A5-D5302990E4BE}"/>
            </a:ext>
          </a:extLst>
        </xdr:cNvPr>
        <xdr:cNvCxnSpPr/>
      </xdr:nvCxnSpPr>
      <xdr:spPr>
        <a:xfrm>
          <a:off x="6972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9F384F7D-9462-43A4-B052-C343D3495FA5}"/>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63F7BC71-9E4E-4603-B2C1-BE3B7CF3D436}"/>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607CAD3F-A68C-4D5E-8B07-0E7FB834842C}"/>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06BDF03D-CBF0-472A-BAF9-F44F592F7448}"/>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81551</xdr:rowOff>
    </xdr:from>
    <xdr:ext cx="469744" cy="259045"/>
    <xdr:sp macro="" textlink="">
      <xdr:nvSpPr>
        <xdr:cNvPr id="495" name="n_1mainValue【市民会館】&#10;一人当たり面積">
          <a:extLst>
            <a:ext uri="{FF2B5EF4-FFF2-40B4-BE49-F238E27FC236}">
              <a16:creationId xmlns:a16="http://schemas.microsoft.com/office/drawing/2014/main" id="{D7B9DD0B-C44A-4AAD-9BB1-AC6EC82F2705}"/>
            </a:ext>
          </a:extLst>
        </xdr:cNvPr>
        <xdr:cNvSpPr txBox="1"/>
      </xdr:nvSpPr>
      <xdr:spPr>
        <a:xfrm>
          <a:off x="9391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96" name="n_2mainValue【市民会館】&#10;一人当たり面積">
          <a:extLst>
            <a:ext uri="{FF2B5EF4-FFF2-40B4-BE49-F238E27FC236}">
              <a16:creationId xmlns:a16="http://schemas.microsoft.com/office/drawing/2014/main" id="{1CBF5985-B1D1-407F-A803-FD1F34D28220}"/>
            </a:ext>
          </a:extLst>
        </xdr:cNvPr>
        <xdr:cNvSpPr txBox="1"/>
      </xdr:nvSpPr>
      <xdr:spPr>
        <a:xfrm>
          <a:off x="8515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97" name="n_3mainValue【市民会館】&#10;一人当たり面積">
          <a:extLst>
            <a:ext uri="{FF2B5EF4-FFF2-40B4-BE49-F238E27FC236}">
              <a16:creationId xmlns:a16="http://schemas.microsoft.com/office/drawing/2014/main" id="{63BA5521-D878-42A1-A738-60C75962104B}"/>
            </a:ext>
          </a:extLst>
        </xdr:cNvPr>
        <xdr:cNvSpPr txBox="1"/>
      </xdr:nvSpPr>
      <xdr:spPr>
        <a:xfrm>
          <a:off x="7626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81551</xdr:rowOff>
    </xdr:from>
    <xdr:ext cx="469744" cy="259045"/>
    <xdr:sp macro="" textlink="">
      <xdr:nvSpPr>
        <xdr:cNvPr id="498" name="n_4mainValue【市民会館】&#10;一人当たり面積">
          <a:extLst>
            <a:ext uri="{FF2B5EF4-FFF2-40B4-BE49-F238E27FC236}">
              <a16:creationId xmlns:a16="http://schemas.microsoft.com/office/drawing/2014/main" id="{2432F366-1D63-4ADB-8CBC-3DD793FFDE77}"/>
            </a:ext>
          </a:extLst>
        </xdr:cNvPr>
        <xdr:cNvSpPr txBox="1"/>
      </xdr:nvSpPr>
      <xdr:spPr>
        <a:xfrm>
          <a:off x="6737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8F94F868-A5C2-4B08-BC1C-785DA9D88C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5405119A-1DDD-46C5-9E41-FCA0AF364A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6B4493A-6B5C-49D1-BA31-EAD122FC29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E873DE9-1BE7-463E-B72A-5112D0BCC8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FA5ED7C-5690-4D45-99F1-1459775D39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CDCB433-76B2-44A7-952F-0F18BF217D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75B9BE64-C3E7-4586-BCB2-31C4138197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407DBADD-9EB4-4991-9B35-06B8FE4DCA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539D89A-7226-4CCF-A724-CB1E615589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6467C4A9-0439-49B7-8E43-BC1698ECEF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EB39445A-4213-4CEB-BCC1-A005676CE72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73E42C04-913E-4CD3-B211-7229BDEEBC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1" name="テキスト ボックス 510">
          <a:extLst>
            <a:ext uri="{FF2B5EF4-FFF2-40B4-BE49-F238E27FC236}">
              <a16:creationId xmlns:a16="http://schemas.microsoft.com/office/drawing/2014/main" id="{E34DD950-C62D-4CD7-A0DE-00750028875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D8A0B2E9-0C7E-4CFE-98D8-D5A24BE092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3F04E0EE-0D02-4DBD-A8BC-1D7E2709AE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AC51633-C9AB-4EE4-BC01-7E88A7EB92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E40CA302-FD70-4407-9EB5-BDD79A7478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ECAEA631-34A8-425C-A902-1037E56216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9B4F8647-3DE7-41B3-849E-70014329FF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A6366FB4-3AFD-462A-9739-62D2533072A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E8FF8F72-E1F9-49A3-96AA-505688EA904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D49CDA7-0239-4842-B2F4-88950AA643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CB818EF9-3445-45B5-80E0-88D0598C3B2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1A932EB8-496B-4964-BC13-9557B2CFC0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110490</xdr:rowOff>
    </xdr:from>
    <xdr:to>
      <xdr:col>85</xdr:col>
      <xdr:colOff>126364</xdr:colOff>
      <xdr:row>41</xdr:row>
      <xdr:rowOff>102870</xdr:rowOff>
    </xdr:to>
    <xdr:cxnSp macro="">
      <xdr:nvCxnSpPr>
        <xdr:cNvPr id="523" name="直線コネクタ 522">
          <a:extLst>
            <a:ext uri="{FF2B5EF4-FFF2-40B4-BE49-F238E27FC236}">
              <a16:creationId xmlns:a16="http://schemas.microsoft.com/office/drawing/2014/main" id="{F17B4D9C-CB1C-404B-8044-1D7651219E11}"/>
            </a:ext>
          </a:extLst>
        </xdr:cNvPr>
        <xdr:cNvCxnSpPr/>
      </xdr:nvCxnSpPr>
      <xdr:spPr>
        <a:xfrm flipV="1">
          <a:off x="16318864" y="628269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F30AA98B-EC38-46D6-91B2-A6DD1CBB5CE8}"/>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25" name="直線コネクタ 524">
          <a:extLst>
            <a:ext uri="{FF2B5EF4-FFF2-40B4-BE49-F238E27FC236}">
              <a16:creationId xmlns:a16="http://schemas.microsoft.com/office/drawing/2014/main" id="{7FB7D169-5870-45F8-9A36-DC22D2C8D6B1}"/>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57167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EC164EE-8650-40A1-9B1A-1346706BCB71}"/>
            </a:ext>
          </a:extLst>
        </xdr:cNvPr>
        <xdr:cNvSpPr txBox="1"/>
      </xdr:nvSpPr>
      <xdr:spPr>
        <a:xfrm>
          <a:off x="16357600"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110490</xdr:rowOff>
    </xdr:from>
    <xdr:to>
      <xdr:col>86</xdr:col>
      <xdr:colOff>25400</xdr:colOff>
      <xdr:row>36</xdr:row>
      <xdr:rowOff>110490</xdr:rowOff>
    </xdr:to>
    <xdr:cxnSp macro="">
      <xdr:nvCxnSpPr>
        <xdr:cNvPr id="527" name="直線コネクタ 526">
          <a:extLst>
            <a:ext uri="{FF2B5EF4-FFF2-40B4-BE49-F238E27FC236}">
              <a16:creationId xmlns:a16="http://schemas.microsoft.com/office/drawing/2014/main" id="{94E3E0C6-B015-475A-B409-107D605618EE}"/>
            </a:ext>
          </a:extLst>
        </xdr:cNvPr>
        <xdr:cNvCxnSpPr/>
      </xdr:nvCxnSpPr>
      <xdr:spPr>
        <a:xfrm>
          <a:off x="16230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64787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3340B995-0C97-4BB3-8EF8-287BFF41936B}"/>
            </a:ext>
          </a:extLst>
        </xdr:cNvPr>
        <xdr:cNvSpPr txBox="1"/>
      </xdr:nvSpPr>
      <xdr:spPr>
        <a:xfrm>
          <a:off x="16357600" y="675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29" name="フローチャート: 判断 528">
          <a:extLst>
            <a:ext uri="{FF2B5EF4-FFF2-40B4-BE49-F238E27FC236}">
              <a16:creationId xmlns:a16="http://schemas.microsoft.com/office/drawing/2014/main" id="{4ABB5DC1-30CA-402C-8089-04424AE7B334}"/>
            </a:ext>
          </a:extLst>
        </xdr:cNvPr>
        <xdr:cNvSpPr/>
      </xdr:nvSpPr>
      <xdr:spPr>
        <a:xfrm>
          <a:off x="162687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33020</xdr:rowOff>
    </xdr:from>
    <xdr:to>
      <xdr:col>81</xdr:col>
      <xdr:colOff>101600</xdr:colOff>
      <xdr:row>39</xdr:row>
      <xdr:rowOff>134620</xdr:rowOff>
    </xdr:to>
    <xdr:sp macro="" textlink="">
      <xdr:nvSpPr>
        <xdr:cNvPr id="530" name="フローチャート: 判断 529">
          <a:extLst>
            <a:ext uri="{FF2B5EF4-FFF2-40B4-BE49-F238E27FC236}">
              <a16:creationId xmlns:a16="http://schemas.microsoft.com/office/drawing/2014/main" id="{AF4E2EB1-21E1-458E-90C4-CB1C23A85463}"/>
            </a:ext>
          </a:extLst>
        </xdr:cNvPr>
        <xdr:cNvSpPr/>
      </xdr:nvSpPr>
      <xdr:spPr>
        <a:xfrm>
          <a:off x="15430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1" name="フローチャート: 判断 530">
          <a:extLst>
            <a:ext uri="{FF2B5EF4-FFF2-40B4-BE49-F238E27FC236}">
              <a16:creationId xmlns:a16="http://schemas.microsoft.com/office/drawing/2014/main" id="{282A84D8-1B06-48CD-996D-BBA3AD9C0E53}"/>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32" name="フローチャート: 判断 531">
          <a:extLst>
            <a:ext uri="{FF2B5EF4-FFF2-40B4-BE49-F238E27FC236}">
              <a16:creationId xmlns:a16="http://schemas.microsoft.com/office/drawing/2014/main" id="{15848D44-B792-40D2-AF39-3826DA524939}"/>
            </a:ext>
          </a:extLst>
        </xdr:cNvPr>
        <xdr:cNvSpPr/>
      </xdr:nvSpPr>
      <xdr:spPr>
        <a:xfrm>
          <a:off x="1365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6350</xdr:rowOff>
    </xdr:from>
    <xdr:to>
      <xdr:col>67</xdr:col>
      <xdr:colOff>101600</xdr:colOff>
      <xdr:row>39</xdr:row>
      <xdr:rowOff>107950</xdr:rowOff>
    </xdr:to>
    <xdr:sp macro="" textlink="">
      <xdr:nvSpPr>
        <xdr:cNvPr id="533" name="フローチャート: 判断 532">
          <a:extLst>
            <a:ext uri="{FF2B5EF4-FFF2-40B4-BE49-F238E27FC236}">
              <a16:creationId xmlns:a16="http://schemas.microsoft.com/office/drawing/2014/main" id="{570AB94B-69B5-4786-85E3-A2C67A1F2C92}"/>
            </a:ext>
          </a:extLst>
        </xdr:cNvPr>
        <xdr:cNvSpPr/>
      </xdr:nvSpPr>
      <xdr:spPr>
        <a:xfrm>
          <a:off x="1276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032C222-9617-45C2-B686-9E3831CC1E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B37CB5E-DC42-4F38-8CA2-F59ED1E129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9D0FF1D-A8A2-455A-AAE4-E037F9AB51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2D89735-2724-45E4-9CA2-9B13A453F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00F232B-1F12-49B1-A27F-AEEDB7E799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39" name="楕円 538">
          <a:extLst>
            <a:ext uri="{FF2B5EF4-FFF2-40B4-BE49-F238E27FC236}">
              <a16:creationId xmlns:a16="http://schemas.microsoft.com/office/drawing/2014/main" id="{8C9EBE89-A8F8-474D-990E-BFB1DB828739}"/>
            </a:ext>
          </a:extLst>
        </xdr:cNvPr>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24147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0AF63B5-E501-4466-B2B0-E6B15EED1D53}"/>
            </a:ext>
          </a:extLst>
        </xdr:cNvPr>
        <xdr:cNvSpPr txBox="1"/>
      </xdr:nvSpPr>
      <xdr:spPr>
        <a:xfrm>
          <a:off x="16357600" y="619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541" name="楕円 540">
          <a:extLst>
            <a:ext uri="{FF2B5EF4-FFF2-40B4-BE49-F238E27FC236}">
              <a16:creationId xmlns:a16="http://schemas.microsoft.com/office/drawing/2014/main" id="{DFE201AD-2895-4F96-A5AC-44264A4C7DD1}"/>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160020</xdr:rowOff>
    </xdr:to>
    <xdr:cxnSp macro="">
      <xdr:nvCxnSpPr>
        <xdr:cNvPr id="542" name="直線コネクタ 541">
          <a:extLst>
            <a:ext uri="{FF2B5EF4-FFF2-40B4-BE49-F238E27FC236}">
              <a16:creationId xmlns:a16="http://schemas.microsoft.com/office/drawing/2014/main" id="{E0A2EDDD-2FBA-40E1-B4CC-F10D03B2B7BE}"/>
            </a:ext>
          </a:extLst>
        </xdr:cNvPr>
        <xdr:cNvCxnSpPr/>
      </xdr:nvCxnSpPr>
      <xdr:spPr>
        <a:xfrm>
          <a:off x="15481300" y="6248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43" name="楕円 542">
          <a:extLst>
            <a:ext uri="{FF2B5EF4-FFF2-40B4-BE49-F238E27FC236}">
              <a16:creationId xmlns:a16="http://schemas.microsoft.com/office/drawing/2014/main" id="{B37E26CF-6C9B-4C3D-924F-363ED75C13D5}"/>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125730</xdr:rowOff>
    </xdr:to>
    <xdr:cxnSp macro="">
      <xdr:nvCxnSpPr>
        <xdr:cNvPr id="544" name="直線コネクタ 543">
          <a:extLst>
            <a:ext uri="{FF2B5EF4-FFF2-40B4-BE49-F238E27FC236}">
              <a16:creationId xmlns:a16="http://schemas.microsoft.com/office/drawing/2014/main" id="{27CBEE9F-D8EC-4768-8BC2-D56BF20FF041}"/>
            </a:ext>
          </a:extLst>
        </xdr:cNvPr>
        <xdr:cNvCxnSpPr/>
      </xdr:nvCxnSpPr>
      <xdr:spPr>
        <a:xfrm flipV="1">
          <a:off x="14592300" y="624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545" name="楕円 544">
          <a:extLst>
            <a:ext uri="{FF2B5EF4-FFF2-40B4-BE49-F238E27FC236}">
              <a16:creationId xmlns:a16="http://schemas.microsoft.com/office/drawing/2014/main" id="{A278BB0A-CC98-423C-B67B-C21762594873}"/>
            </a:ext>
          </a:extLst>
        </xdr:cNvPr>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125730</xdr:rowOff>
    </xdr:to>
    <xdr:cxnSp macro="">
      <xdr:nvCxnSpPr>
        <xdr:cNvPr id="546" name="直線コネクタ 545">
          <a:extLst>
            <a:ext uri="{FF2B5EF4-FFF2-40B4-BE49-F238E27FC236}">
              <a16:creationId xmlns:a16="http://schemas.microsoft.com/office/drawing/2014/main" id="{32B84355-119E-4485-8027-EA8CD1FB9961}"/>
            </a:ext>
          </a:extLst>
        </xdr:cNvPr>
        <xdr:cNvCxnSpPr/>
      </xdr:nvCxnSpPr>
      <xdr:spPr>
        <a:xfrm>
          <a:off x="13703300" y="61950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547" name="楕円 546">
          <a:extLst>
            <a:ext uri="{FF2B5EF4-FFF2-40B4-BE49-F238E27FC236}">
              <a16:creationId xmlns:a16="http://schemas.microsoft.com/office/drawing/2014/main" id="{1B3810EF-FAF7-42DC-B71E-241DDBA13843}"/>
            </a:ext>
          </a:extLst>
        </xdr:cNvPr>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36</xdr:row>
      <xdr:rowOff>22860</xdr:rowOff>
    </xdr:to>
    <xdr:cxnSp macro="">
      <xdr:nvCxnSpPr>
        <xdr:cNvPr id="548" name="直線コネクタ 547">
          <a:extLst>
            <a:ext uri="{FF2B5EF4-FFF2-40B4-BE49-F238E27FC236}">
              <a16:creationId xmlns:a16="http://schemas.microsoft.com/office/drawing/2014/main" id="{D4474F67-912E-4543-9688-5BA96DC4954E}"/>
            </a:ext>
          </a:extLst>
        </xdr:cNvPr>
        <xdr:cNvCxnSpPr/>
      </xdr:nvCxnSpPr>
      <xdr:spPr>
        <a:xfrm>
          <a:off x="12814300" y="593979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125747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6C72DFF-9392-485A-9AE2-79F8690C83CE}"/>
            </a:ext>
          </a:extLst>
        </xdr:cNvPr>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B0CDE27-AB61-4314-9F38-22832E4702B4}"/>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AAF6FE4-D32C-474F-90C8-E32CEA397794}"/>
            </a:ext>
          </a:extLst>
        </xdr:cNvPr>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D7D90887-43E4-4208-A7D9-9921E04C378A}"/>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5DC1671C-C76C-45D3-BCB1-154CCFE70594}"/>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B9162297-D2D3-4D1C-926B-93202BA0134F}"/>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C6BC499B-63C8-4AB4-BCB6-F1B1AFBE93D2}"/>
            </a:ext>
          </a:extLst>
        </xdr:cNvPr>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66C823DF-FAAF-4F98-A925-ED46DB8E9B9B}"/>
            </a:ext>
          </a:extLst>
        </xdr:cNvPr>
        <xdr:cNvSpPr txBox="1"/>
      </xdr:nvSpPr>
      <xdr:spPr>
        <a:xfrm>
          <a:off x="12611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8F345352-2752-49B4-85C8-544FE395DE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4491A86C-57D0-44D1-ABF8-B661A99DC4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A617F18A-1A75-4E6C-B23C-9D72C6A81C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91C76CDE-3C6A-484E-90BD-2861F8E767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C26AC82B-FAE0-4D53-B31F-CFC03DD9E1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A017F5CA-6014-44A0-98BF-C9E4D4B079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592AA61-FF45-4C06-853E-6420CD8FA1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0703C47-5EF2-4CC1-9CAF-5349C401A0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EF2F3AB2-74CE-4CA4-8A8D-F308BA8460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B78D5468-7BB7-4EDF-BA81-ED71F7E711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D045CEA7-3B7B-40AF-9B34-57F46B3C1953}"/>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D1782014-9E4B-46D0-A2F3-42FBD76D759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210D26D8-59BA-4E02-9D14-0E6710DED0C5}"/>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289EBD81-EAF1-42BD-A71C-6A4F5B3C513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1B2D8C99-6708-4502-B9D6-A0F6037FAB48}"/>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0225E9C3-4CD4-4F52-B1D0-ED7387422F7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BA746033-4881-4DBE-98D2-052F79B5345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C2ADCCC6-CF77-4D8E-9261-66C0EF3BF7E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63BB351D-6B0B-4816-8556-12A07E37FF2D}"/>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859C714B-02C6-4AEA-A03D-FC81259872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4F33CD1A-77A4-4B37-AA5B-9C1650AC743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EB12DA7C-3482-4E0F-8ADA-A4B784BD6FA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EA12AF56-FAB9-4387-82C7-C17444CD604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D482F05F-7632-4079-B044-434B152FF2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BCA74588-16A9-4B43-BF27-B35FB441B61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63E9FA7F-C184-4A5D-85DF-F107025376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A90D95C5-DB41-4025-9940-20723A1EE8FE}"/>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996B27CB-F2DD-450E-8AD8-8EF4323F0E2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69E3B90B-3955-4737-8F76-ED30B5F87087}"/>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6DB66C20-7034-4D45-B313-F30B807454F2}"/>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B8034F1E-9999-4192-B81A-EBC618050BA4}"/>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FB09F8FF-114B-46A2-B61A-F2AF07A9197F}"/>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C70681C2-F9F1-402D-BAC1-ACF39035D733}"/>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D10F40F3-1DDD-436B-9B9B-87A6E6E5A832}"/>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CEC9773B-9505-4D47-B61A-7C30A1DE81AB}"/>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36430587-0A60-40C6-9C9F-15E97D717CCA}"/>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E4076DC2-9DC8-414E-BD2C-18BAD06A57F4}"/>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52D034C-DFA1-498C-82B7-E7BD2B0387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EA90E2B9-6CF1-4A10-97BE-27E8EE4AC0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CEDEEEC-9D08-4875-A0E2-8319BBBAD2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EE96D667-6D77-4548-B1CA-B0F9524223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E5BD6373-DC7E-4DDB-AC5C-E971B641C0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158021</xdr:rowOff>
    </xdr:from>
    <xdr:to>
      <xdr:col>116</xdr:col>
      <xdr:colOff>114300</xdr:colOff>
      <xdr:row>42</xdr:row>
      <xdr:rowOff>88171</xdr:rowOff>
    </xdr:to>
    <xdr:sp macro="" textlink="">
      <xdr:nvSpPr>
        <xdr:cNvPr id="599" name="楕円 598">
          <a:extLst>
            <a:ext uri="{FF2B5EF4-FFF2-40B4-BE49-F238E27FC236}">
              <a16:creationId xmlns:a16="http://schemas.microsoft.com/office/drawing/2014/main" id="{BAC002F1-646E-4352-A81B-B550DD6D7479}"/>
            </a:ext>
          </a:extLst>
        </xdr:cNvPr>
        <xdr:cNvSpPr/>
      </xdr:nvSpPr>
      <xdr:spPr>
        <a:xfrm>
          <a:off x="22110700" y="71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72948</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1A11E1E5-1DF9-4019-A1AD-61025FB84042}"/>
            </a:ext>
          </a:extLst>
        </xdr:cNvPr>
        <xdr:cNvSpPr txBox="1"/>
      </xdr:nvSpPr>
      <xdr:spPr>
        <a:xfrm>
          <a:off x="22199600" y="71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165826</xdr:rowOff>
    </xdr:from>
    <xdr:to>
      <xdr:col>112</xdr:col>
      <xdr:colOff>38100</xdr:colOff>
      <xdr:row>42</xdr:row>
      <xdr:rowOff>95976</xdr:rowOff>
    </xdr:to>
    <xdr:sp macro="" textlink="">
      <xdr:nvSpPr>
        <xdr:cNvPr id="601" name="楕円 600">
          <a:extLst>
            <a:ext uri="{FF2B5EF4-FFF2-40B4-BE49-F238E27FC236}">
              <a16:creationId xmlns:a16="http://schemas.microsoft.com/office/drawing/2014/main" id="{D5195DEE-1A2B-49B9-BDC4-B9D809F2927D}"/>
            </a:ext>
          </a:extLst>
        </xdr:cNvPr>
        <xdr:cNvSpPr/>
      </xdr:nvSpPr>
      <xdr:spPr>
        <a:xfrm>
          <a:off x="21272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37371</xdr:rowOff>
    </xdr:from>
    <xdr:to>
      <xdr:col>116</xdr:col>
      <xdr:colOff>63500</xdr:colOff>
      <xdr:row>42</xdr:row>
      <xdr:rowOff>45176</xdr:rowOff>
    </xdr:to>
    <xdr:cxnSp macro="">
      <xdr:nvCxnSpPr>
        <xdr:cNvPr id="602" name="直線コネクタ 601">
          <a:extLst>
            <a:ext uri="{FF2B5EF4-FFF2-40B4-BE49-F238E27FC236}">
              <a16:creationId xmlns:a16="http://schemas.microsoft.com/office/drawing/2014/main" id="{1F11BF3D-6333-403B-9DFF-313AED7167EF}"/>
            </a:ext>
          </a:extLst>
        </xdr:cNvPr>
        <xdr:cNvCxnSpPr/>
      </xdr:nvCxnSpPr>
      <xdr:spPr>
        <a:xfrm flipV="1">
          <a:off x="21323300" y="7238271"/>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22999</xdr:rowOff>
    </xdr:from>
    <xdr:to>
      <xdr:col>107</xdr:col>
      <xdr:colOff>101600</xdr:colOff>
      <xdr:row>42</xdr:row>
      <xdr:rowOff>124599</xdr:rowOff>
    </xdr:to>
    <xdr:sp macro="" textlink="">
      <xdr:nvSpPr>
        <xdr:cNvPr id="603" name="楕円 602">
          <a:extLst>
            <a:ext uri="{FF2B5EF4-FFF2-40B4-BE49-F238E27FC236}">
              <a16:creationId xmlns:a16="http://schemas.microsoft.com/office/drawing/2014/main" id="{36801B22-E7D8-4682-AC2C-0B5DA6205519}"/>
            </a:ext>
          </a:extLst>
        </xdr:cNvPr>
        <xdr:cNvSpPr/>
      </xdr:nvSpPr>
      <xdr:spPr>
        <a:xfrm>
          <a:off x="20383500" y="72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45176</xdr:rowOff>
    </xdr:from>
    <xdr:to>
      <xdr:col>111</xdr:col>
      <xdr:colOff>177800</xdr:colOff>
      <xdr:row>42</xdr:row>
      <xdr:rowOff>73799</xdr:rowOff>
    </xdr:to>
    <xdr:cxnSp macro="">
      <xdr:nvCxnSpPr>
        <xdr:cNvPr id="604" name="直線コネクタ 603">
          <a:extLst>
            <a:ext uri="{FF2B5EF4-FFF2-40B4-BE49-F238E27FC236}">
              <a16:creationId xmlns:a16="http://schemas.microsoft.com/office/drawing/2014/main" id="{F748BD01-C23D-4502-B331-E7D07E99B3B6}"/>
            </a:ext>
          </a:extLst>
        </xdr:cNvPr>
        <xdr:cNvCxnSpPr/>
      </xdr:nvCxnSpPr>
      <xdr:spPr>
        <a:xfrm flipV="1">
          <a:off x="20434300" y="7246076"/>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24959</xdr:rowOff>
    </xdr:from>
    <xdr:to>
      <xdr:col>102</xdr:col>
      <xdr:colOff>165100</xdr:colOff>
      <xdr:row>42</xdr:row>
      <xdr:rowOff>126559</xdr:rowOff>
    </xdr:to>
    <xdr:sp macro="" textlink="">
      <xdr:nvSpPr>
        <xdr:cNvPr id="605" name="楕円 604">
          <a:extLst>
            <a:ext uri="{FF2B5EF4-FFF2-40B4-BE49-F238E27FC236}">
              <a16:creationId xmlns:a16="http://schemas.microsoft.com/office/drawing/2014/main" id="{40CCB994-20A4-464B-82A7-5E3933D6C5DC}"/>
            </a:ext>
          </a:extLst>
        </xdr:cNvPr>
        <xdr:cNvSpPr/>
      </xdr:nvSpPr>
      <xdr:spPr>
        <a:xfrm>
          <a:off x="19494500" y="72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73799</xdr:rowOff>
    </xdr:from>
    <xdr:to>
      <xdr:col>107</xdr:col>
      <xdr:colOff>50800</xdr:colOff>
      <xdr:row>42</xdr:row>
      <xdr:rowOff>75759</xdr:rowOff>
    </xdr:to>
    <xdr:cxnSp macro="">
      <xdr:nvCxnSpPr>
        <xdr:cNvPr id="606" name="直線コネクタ 605">
          <a:extLst>
            <a:ext uri="{FF2B5EF4-FFF2-40B4-BE49-F238E27FC236}">
              <a16:creationId xmlns:a16="http://schemas.microsoft.com/office/drawing/2014/main" id="{EE2934C4-BFCE-41A7-90E8-96A1D791150F}"/>
            </a:ext>
          </a:extLst>
        </xdr:cNvPr>
        <xdr:cNvCxnSpPr/>
      </xdr:nvCxnSpPr>
      <xdr:spPr>
        <a:xfrm flipV="1">
          <a:off x="19545300" y="727469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167720</xdr:rowOff>
    </xdr:from>
    <xdr:to>
      <xdr:col>98</xdr:col>
      <xdr:colOff>38100</xdr:colOff>
      <xdr:row>42</xdr:row>
      <xdr:rowOff>97870</xdr:rowOff>
    </xdr:to>
    <xdr:sp macro="" textlink="">
      <xdr:nvSpPr>
        <xdr:cNvPr id="607" name="楕円 606">
          <a:extLst>
            <a:ext uri="{FF2B5EF4-FFF2-40B4-BE49-F238E27FC236}">
              <a16:creationId xmlns:a16="http://schemas.microsoft.com/office/drawing/2014/main" id="{04BF8034-F591-4BD9-AD67-47639ACF335F}"/>
            </a:ext>
          </a:extLst>
        </xdr:cNvPr>
        <xdr:cNvSpPr/>
      </xdr:nvSpPr>
      <xdr:spPr>
        <a:xfrm>
          <a:off x="18605500" y="71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47070</xdr:rowOff>
    </xdr:from>
    <xdr:to>
      <xdr:col>102</xdr:col>
      <xdr:colOff>114300</xdr:colOff>
      <xdr:row>42</xdr:row>
      <xdr:rowOff>75759</xdr:rowOff>
    </xdr:to>
    <xdr:cxnSp macro="">
      <xdr:nvCxnSpPr>
        <xdr:cNvPr id="608" name="直線コネクタ 607">
          <a:extLst>
            <a:ext uri="{FF2B5EF4-FFF2-40B4-BE49-F238E27FC236}">
              <a16:creationId xmlns:a16="http://schemas.microsoft.com/office/drawing/2014/main" id="{789E8AAE-4199-44BB-97FC-F0E6585EA5C9}"/>
            </a:ext>
          </a:extLst>
        </xdr:cNvPr>
        <xdr:cNvCxnSpPr/>
      </xdr:nvCxnSpPr>
      <xdr:spPr>
        <a:xfrm>
          <a:off x="18656300" y="7247970"/>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50D47E09-11D5-440C-B617-986EC8D47522}"/>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A9BDFBD1-18C5-41E1-8BB8-420566E6C2A4}"/>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4FECE9B7-0AC7-4B6F-A082-B9767CF90F8D}"/>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C7E39CE4-BED5-46DC-AE18-EEBF6B7B8623}"/>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87103</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07572EFA-B104-4A93-9BFD-3734EA945490}"/>
            </a:ext>
          </a:extLst>
        </xdr:cNvPr>
        <xdr:cNvSpPr txBox="1"/>
      </xdr:nvSpPr>
      <xdr:spPr>
        <a:xfrm>
          <a:off x="21043411" y="72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115726</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9C5CC246-F7EF-4897-A54C-D33684883DB2}"/>
            </a:ext>
          </a:extLst>
        </xdr:cNvPr>
        <xdr:cNvSpPr txBox="1"/>
      </xdr:nvSpPr>
      <xdr:spPr>
        <a:xfrm>
          <a:off x="20167111" y="73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117686</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128FBD68-5A58-494C-B723-C63B20F0E1DA}"/>
            </a:ext>
          </a:extLst>
        </xdr:cNvPr>
        <xdr:cNvSpPr txBox="1"/>
      </xdr:nvSpPr>
      <xdr:spPr>
        <a:xfrm>
          <a:off x="19278111" y="73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88997</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7D2953ED-1200-4F5B-BA4C-A47F8D8B03FA}"/>
            </a:ext>
          </a:extLst>
        </xdr:cNvPr>
        <xdr:cNvSpPr txBox="1"/>
      </xdr:nvSpPr>
      <xdr:spPr>
        <a:xfrm>
          <a:off x="18389111" y="72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23D5BF70-2B91-42BF-8EB5-FFA42FD00F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DBC10A87-9489-4AC9-8600-2E9C893455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7F7CB94F-473D-4A5B-AECA-7AD7BED171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F4BC5C0F-0B67-44C2-B58B-7472231DF4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7F2A1876-D000-4AF3-BD40-8DB1CD898E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F84DB181-AA5C-451E-A8D5-5A68BBF36A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E84FFDD2-AA4A-47A0-B2B3-7BB54AF5BE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88FC0DA-A7DE-4A8A-B314-40221CF457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953A056D-58FF-4E2B-BEDF-0BA36815DA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F8EE6CBE-E9E2-43C0-91AA-CD2A66F207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26C17FCE-D518-42A8-A735-72CA11AEB5E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48F1CF30-1750-4745-9DE3-82E95A684B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E68AB7EB-689D-4B34-B7FF-5AF6DAE1909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D12CF146-0D22-41DB-BFA3-AB28A977CC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2C2D6188-014D-4120-92CA-5195136F0B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4CD6BD77-0A38-4150-B22C-0B75785F49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94FF9EE7-90B3-476A-874D-26F0DD8C0E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6E1CA2DC-3C0A-49BC-B55E-A266EDD3BD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67228DC6-483E-4CF7-AB22-8F9B88F27F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9D256846-D10B-4CF6-9CC7-ABE36476600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555FA352-43C2-42E1-9BDE-89C3881966D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8A8D0456-3E9D-4B0D-B25A-A3EE062D4B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9D2E22BC-97D8-4D37-A9AF-A1FEA0E89FA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11E86F08-120A-4B2B-918B-CBD6CD90AA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F18FD8F9-C787-4621-853C-C40D149DA0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40C3A1A3-65F6-4E7D-AF6F-EBA4E87BCC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E283C9A1-EDF3-402F-8C8E-1E26656A4E94}"/>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FECEF0D0-65E7-47A9-A082-45B9B0D5511A}"/>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C651CC5F-1F37-447C-AE78-FFBB47086A12}"/>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62AA120D-456D-4AAA-9720-539CA0423107}"/>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6EFA415A-FA82-4D7D-AF23-2BA97F5685E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5A21C027-F351-46F7-AC85-A8E4FDE7BD7E}"/>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5597B8DE-CE11-45F5-9402-4CA114A197B3}"/>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DF3A1CC1-D92E-4370-B348-1E956525A4A0}"/>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4EFC6967-E84C-4472-BAFF-B1C14A04F0FB}"/>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E6D4D557-7F20-4D5B-A4C5-8C48923CC676}"/>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D68F4A3E-723D-472E-9645-C63255E5144A}"/>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E872576-416E-4F1F-A37F-79B06C96E4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56C12FA-6AC9-4226-8CD6-58D3CB2487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70B1816-6D3B-41B6-B3E8-E300D3355E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13D212D4-BCD3-4908-96B8-F19D9DDDCC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15AD5DD-4F7A-4171-A547-0FD2194217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9" name="楕円 658">
          <a:extLst>
            <a:ext uri="{FF2B5EF4-FFF2-40B4-BE49-F238E27FC236}">
              <a16:creationId xmlns:a16="http://schemas.microsoft.com/office/drawing/2014/main" id="{76442DEF-BD17-45AE-B406-E5E81CE08C92}"/>
            </a:ext>
          </a:extLst>
        </xdr:cNvPr>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4940D0AB-797F-425F-98B7-04E9BC4572D0}"/>
            </a:ext>
          </a:extLst>
        </xdr:cNvPr>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61" name="楕円 660">
          <a:extLst>
            <a:ext uri="{FF2B5EF4-FFF2-40B4-BE49-F238E27FC236}">
              <a16:creationId xmlns:a16="http://schemas.microsoft.com/office/drawing/2014/main" id="{1E9D354F-9DD5-4837-B00D-D2E5B6EEB41C}"/>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32657</xdr:rowOff>
    </xdr:to>
    <xdr:cxnSp macro="">
      <xdr:nvCxnSpPr>
        <xdr:cNvPr id="662" name="直線コネクタ 661">
          <a:extLst>
            <a:ext uri="{FF2B5EF4-FFF2-40B4-BE49-F238E27FC236}">
              <a16:creationId xmlns:a16="http://schemas.microsoft.com/office/drawing/2014/main" id="{30DA3F26-251A-4471-BBFE-71FF033F9152}"/>
            </a:ext>
          </a:extLst>
        </xdr:cNvPr>
        <xdr:cNvCxnSpPr/>
      </xdr:nvCxnSpPr>
      <xdr:spPr>
        <a:xfrm>
          <a:off x="15481300" y="10613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63" name="楕円 662">
          <a:extLst>
            <a:ext uri="{FF2B5EF4-FFF2-40B4-BE49-F238E27FC236}">
              <a16:creationId xmlns:a16="http://schemas.microsoft.com/office/drawing/2014/main" id="{BEEEB087-C6C1-40FC-A412-213E20CFE56A}"/>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155122</xdr:rowOff>
    </xdr:to>
    <xdr:cxnSp macro="">
      <xdr:nvCxnSpPr>
        <xdr:cNvPr id="664" name="直線コネクタ 663">
          <a:extLst>
            <a:ext uri="{FF2B5EF4-FFF2-40B4-BE49-F238E27FC236}">
              <a16:creationId xmlns:a16="http://schemas.microsoft.com/office/drawing/2014/main" id="{F482F01C-F607-457A-8B0A-BEC444EACEAF}"/>
            </a:ext>
          </a:extLst>
        </xdr:cNvPr>
        <xdr:cNvCxnSpPr/>
      </xdr:nvCxnSpPr>
      <xdr:spPr>
        <a:xfrm>
          <a:off x="14592300" y="1048620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665" name="楕円 664">
          <a:extLst>
            <a:ext uri="{FF2B5EF4-FFF2-40B4-BE49-F238E27FC236}">
              <a16:creationId xmlns:a16="http://schemas.microsoft.com/office/drawing/2014/main" id="{CA669832-A7F1-4C54-B674-6BE4CD264BE4}"/>
            </a:ext>
          </a:extLst>
        </xdr:cNvPr>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61</xdr:row>
      <xdr:rowOff>27759</xdr:rowOff>
    </xdr:to>
    <xdr:cxnSp macro="">
      <xdr:nvCxnSpPr>
        <xdr:cNvPr id="666" name="直線コネクタ 665">
          <a:extLst>
            <a:ext uri="{FF2B5EF4-FFF2-40B4-BE49-F238E27FC236}">
              <a16:creationId xmlns:a16="http://schemas.microsoft.com/office/drawing/2014/main" id="{5CAF214E-0D45-4219-AF27-7C86F6E6C228}"/>
            </a:ext>
          </a:extLst>
        </xdr:cNvPr>
        <xdr:cNvCxnSpPr/>
      </xdr:nvCxnSpPr>
      <xdr:spPr>
        <a:xfrm>
          <a:off x="13703300" y="104208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67" name="楕円 666">
          <a:extLst>
            <a:ext uri="{FF2B5EF4-FFF2-40B4-BE49-F238E27FC236}">
              <a16:creationId xmlns:a16="http://schemas.microsoft.com/office/drawing/2014/main" id="{5A513397-F572-41BA-855B-96C7E7A60E5C}"/>
            </a:ext>
          </a:extLst>
        </xdr:cNvPr>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133894</xdr:rowOff>
    </xdr:to>
    <xdr:cxnSp macro="">
      <xdr:nvCxnSpPr>
        <xdr:cNvPr id="668" name="直線コネクタ 667">
          <a:extLst>
            <a:ext uri="{FF2B5EF4-FFF2-40B4-BE49-F238E27FC236}">
              <a16:creationId xmlns:a16="http://schemas.microsoft.com/office/drawing/2014/main" id="{933EBF65-9C04-4A48-82E8-8A78B5CB43C5}"/>
            </a:ext>
          </a:extLst>
        </xdr:cNvPr>
        <xdr:cNvCxnSpPr/>
      </xdr:nvCxnSpPr>
      <xdr:spPr>
        <a:xfrm>
          <a:off x="12814300" y="102837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643140D2-62FF-413B-A8F0-6CF4EB8FCB92}"/>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1564E81B-E3F4-4313-85CA-5164AB60AA91}"/>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396E9F26-A162-4E51-BCE5-438918FD1E21}"/>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1D595759-72FB-45DB-B797-50E1B8CC49F5}"/>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DBC6F7B4-2FF1-40B7-A123-A82DE782C9DB}"/>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8A34360C-E485-417D-BEEA-2886D29A8E50}"/>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C0EA0F71-5C0B-44CC-B83D-1ABB07300124}"/>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683D24F7-8318-4BA2-91FF-9907419F140C}"/>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2564D611-B212-49D3-924C-E8EA123018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027BD005-A442-4C7D-A7E3-BF9E785360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46092B8B-A17A-4744-A1FE-AC4612B9B9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6738E36B-A731-4E9F-8C60-1DF1E65175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FC60A9EB-0837-48F6-A303-0F46631AD8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87D6966D-5FD5-40D6-A62A-71BF704977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AD3C7A73-5F8E-4195-845F-235E908E6B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BA9A564A-BB52-42BA-952B-888070A11D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8A7B3C3D-CF70-49E6-97E6-8906B4469F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EB15B1B3-9BE6-471D-846B-EA2DEF1224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041686CC-5E2E-45B4-88E0-AFA66379276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DFB85CBC-FA1B-4732-995D-E79A0845D0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D992D7CA-E24D-49D6-9EA7-0C012CE4223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38F875F3-B890-47E3-AD87-C8F0B71217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4D3E3247-2DD0-4CDC-85AB-C498BEB599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E307DC26-2318-4554-B089-A9497273F2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B8F678CC-CFFB-4BD9-8657-C75B9DE0892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52DEE755-8162-4D83-BD92-3D18E108FB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BA58F1EA-A99F-404A-890F-11F85FA58B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855A4F17-FF15-41FB-972A-8EC719AE7B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CBD1841A-8816-493D-87F9-D80E8497C0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C94427D2-8A74-4366-8414-69309461B6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15241D8E-DD04-4B29-A656-1C82A318A0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CCCF72FE-9379-4B4B-A6C6-C6C5CA23D91E}"/>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CB1A559D-345B-4F43-9CEC-6A9E174F881E}"/>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4A04372D-EBF1-4F69-8C09-F2C9914FDF5C}"/>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2BD27A7F-F63B-4A16-A2BE-8CCD464A0E69}"/>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156BBA1B-DB20-4AE5-AEFE-839A969FCCCC}"/>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B0EA6773-69C4-4B8D-BEBC-F27A03765A7D}"/>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B7977924-7C0B-4E0D-B2D5-959632B07749}"/>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DE944E6C-C52E-49C5-B5F9-12DC87386826}"/>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55C7F9CA-4364-453F-995E-C6D38D178E2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09B5F982-BB08-4525-B8AA-375927DE4633}"/>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9705782E-BDAD-43B7-A98A-AE2718765F31}"/>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1E461610-5F66-4EF9-ABEE-2D84622D45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CA46731-3224-4AE0-B2F2-65190FF964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56CFE045-EF75-415A-B6E9-2D25900BB4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390FB339-940C-4466-9A6A-F64C1F3876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EAEB3DE-6BE7-49CC-96DC-3D8A12A0A4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716" name="楕円 715">
          <a:extLst>
            <a:ext uri="{FF2B5EF4-FFF2-40B4-BE49-F238E27FC236}">
              <a16:creationId xmlns:a16="http://schemas.microsoft.com/office/drawing/2014/main" id="{C70863FA-617D-4E58-B956-316910C91FE5}"/>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BB382CC8-BCF2-450A-9702-81716FCDA56B}"/>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718" name="楕円 717">
          <a:extLst>
            <a:ext uri="{FF2B5EF4-FFF2-40B4-BE49-F238E27FC236}">
              <a16:creationId xmlns:a16="http://schemas.microsoft.com/office/drawing/2014/main" id="{63A1F943-055F-4FD5-9210-908A8D8C181B}"/>
            </a:ext>
          </a:extLst>
        </xdr:cNvPr>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57150</xdr:rowOff>
    </xdr:to>
    <xdr:cxnSp macro="">
      <xdr:nvCxnSpPr>
        <xdr:cNvPr id="719" name="直線コネクタ 718">
          <a:extLst>
            <a:ext uri="{FF2B5EF4-FFF2-40B4-BE49-F238E27FC236}">
              <a16:creationId xmlns:a16="http://schemas.microsoft.com/office/drawing/2014/main" id="{F2FEF35B-B020-4D50-9FBB-8A6D43B52C96}"/>
            </a:ext>
          </a:extLst>
        </xdr:cNvPr>
        <xdr:cNvCxnSpPr/>
      </xdr:nvCxnSpPr>
      <xdr:spPr>
        <a:xfrm>
          <a:off x="21323300" y="1017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20" name="楕円 719">
          <a:extLst>
            <a:ext uri="{FF2B5EF4-FFF2-40B4-BE49-F238E27FC236}">
              <a16:creationId xmlns:a16="http://schemas.microsoft.com/office/drawing/2014/main" id="{D0A1D3F1-2607-428B-8222-897977B6F302}"/>
            </a:ext>
          </a:extLst>
        </xdr:cNvPr>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95250</xdr:rowOff>
    </xdr:to>
    <xdr:cxnSp macro="">
      <xdr:nvCxnSpPr>
        <xdr:cNvPr id="721" name="直線コネクタ 720">
          <a:extLst>
            <a:ext uri="{FF2B5EF4-FFF2-40B4-BE49-F238E27FC236}">
              <a16:creationId xmlns:a16="http://schemas.microsoft.com/office/drawing/2014/main" id="{BADDF1B4-225D-4866-A5C3-374E299AF661}"/>
            </a:ext>
          </a:extLst>
        </xdr:cNvPr>
        <xdr:cNvCxnSpPr/>
      </xdr:nvCxnSpPr>
      <xdr:spPr>
        <a:xfrm flipV="1">
          <a:off x="20434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22" name="楕円 721">
          <a:extLst>
            <a:ext uri="{FF2B5EF4-FFF2-40B4-BE49-F238E27FC236}">
              <a16:creationId xmlns:a16="http://schemas.microsoft.com/office/drawing/2014/main" id="{DC9F6264-341E-42BC-8344-63D128A1A82F}"/>
            </a:ext>
          </a:extLst>
        </xdr:cNvPr>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23" name="直線コネクタ 722">
          <a:extLst>
            <a:ext uri="{FF2B5EF4-FFF2-40B4-BE49-F238E27FC236}">
              <a16:creationId xmlns:a16="http://schemas.microsoft.com/office/drawing/2014/main" id="{7B2F7A42-89B4-4784-ADDC-992F4EC66D2E}"/>
            </a:ext>
          </a:extLst>
        </xdr:cNvPr>
        <xdr:cNvCxnSpPr/>
      </xdr:nvCxnSpPr>
      <xdr:spPr>
        <a:xfrm>
          <a:off x="19545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24" name="楕円 723">
          <a:extLst>
            <a:ext uri="{FF2B5EF4-FFF2-40B4-BE49-F238E27FC236}">
              <a16:creationId xmlns:a16="http://schemas.microsoft.com/office/drawing/2014/main" id="{A620BACE-CEBA-401C-AC7C-F3B778877725}"/>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25" name="直線コネクタ 724">
          <a:extLst>
            <a:ext uri="{FF2B5EF4-FFF2-40B4-BE49-F238E27FC236}">
              <a16:creationId xmlns:a16="http://schemas.microsoft.com/office/drawing/2014/main" id="{296B5B70-FDA9-4004-86D7-663898E83C9F}"/>
            </a:ext>
          </a:extLst>
        </xdr:cNvPr>
        <xdr:cNvCxnSpPr/>
      </xdr:nvCxnSpPr>
      <xdr:spPr>
        <a:xfrm>
          <a:off x="18656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6" name="n_1aveValue【保健センター・保健所】&#10;一人当たり面積">
          <a:extLst>
            <a:ext uri="{FF2B5EF4-FFF2-40B4-BE49-F238E27FC236}">
              <a16:creationId xmlns:a16="http://schemas.microsoft.com/office/drawing/2014/main" id="{6253C6AE-8B7C-426C-A71A-5DA680CFAB07}"/>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7" name="n_2aveValue【保健センター・保健所】&#10;一人当たり面積">
          <a:extLst>
            <a:ext uri="{FF2B5EF4-FFF2-40B4-BE49-F238E27FC236}">
              <a16:creationId xmlns:a16="http://schemas.microsoft.com/office/drawing/2014/main" id="{57C2D14A-89EA-4EC8-8F73-469E7AFBDC32}"/>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8" name="n_3aveValue【保健センター・保健所】&#10;一人当たり面積">
          <a:extLst>
            <a:ext uri="{FF2B5EF4-FFF2-40B4-BE49-F238E27FC236}">
              <a16:creationId xmlns:a16="http://schemas.microsoft.com/office/drawing/2014/main" id="{042FE661-B084-4E56-AB15-4BF2C214509F}"/>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9" name="n_4aveValue【保健センター・保健所】&#10;一人当たり面積">
          <a:extLst>
            <a:ext uri="{FF2B5EF4-FFF2-40B4-BE49-F238E27FC236}">
              <a16:creationId xmlns:a16="http://schemas.microsoft.com/office/drawing/2014/main" id="{1293D083-A890-4C1B-A52A-11319FABA267}"/>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730" name="n_1mainValue【保健センター・保健所】&#10;一人当たり面積">
          <a:extLst>
            <a:ext uri="{FF2B5EF4-FFF2-40B4-BE49-F238E27FC236}">
              <a16:creationId xmlns:a16="http://schemas.microsoft.com/office/drawing/2014/main" id="{E26CA75A-CB0A-466A-992C-D12ECDEBAFF9}"/>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31" name="n_2mainValue【保健センター・保健所】&#10;一人当たり面積">
          <a:extLst>
            <a:ext uri="{FF2B5EF4-FFF2-40B4-BE49-F238E27FC236}">
              <a16:creationId xmlns:a16="http://schemas.microsoft.com/office/drawing/2014/main" id="{C0FE5663-8E49-446F-ADBE-8FBAA5AB75C4}"/>
            </a:ext>
          </a:extLst>
        </xdr:cNvPr>
        <xdr:cNvSpPr txBox="1"/>
      </xdr:nvSpPr>
      <xdr:spPr>
        <a:xfrm>
          <a:off x="20199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32" name="n_3mainValue【保健センター・保健所】&#10;一人当たり面積">
          <a:extLst>
            <a:ext uri="{FF2B5EF4-FFF2-40B4-BE49-F238E27FC236}">
              <a16:creationId xmlns:a16="http://schemas.microsoft.com/office/drawing/2014/main" id="{DB61EEB7-E5FC-440B-9E13-D4AF865EE8A3}"/>
            </a:ext>
          </a:extLst>
        </xdr:cNvPr>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33" name="n_4mainValue【保健センター・保健所】&#10;一人当たり面積">
          <a:extLst>
            <a:ext uri="{FF2B5EF4-FFF2-40B4-BE49-F238E27FC236}">
              <a16:creationId xmlns:a16="http://schemas.microsoft.com/office/drawing/2014/main" id="{73EC6AE5-5AC4-4EAA-83D2-4546D0F43422}"/>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184DA46D-9BEF-4073-85DB-1AEF24BB69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77A633CC-0CF5-402C-A2F6-4B1C2FBCF4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F54BC8A2-75CF-4C6D-B4A7-07E48FF1BB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FE4B0FFD-062D-4F8C-B996-BA6B206AE2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B8F33DE9-75A3-4933-8872-54DD5DEC51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E1E5E36C-CB17-4371-AE8D-62740ED04B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A0001E35-2783-4313-A569-8E5278AD03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957C569E-DFB5-4C58-8EF7-7ACCDFC5B0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7E46D4FE-D2A6-4097-9FD3-55E62E38EE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CA17F010-3103-4F86-855F-1136CC1F6C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8E696A20-DBE5-49B3-A08A-AD4AA9F7EDB9}"/>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5FCF5F9B-6961-4342-8D13-D9543C3BDB5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3067DC4B-9D22-40CD-8097-9100AE672E3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BFAC897E-38B4-4891-8084-E5DCFDE885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87D94D8C-4423-436B-9367-738BD71DE02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22CF0E1A-F08D-4F71-851B-82F1B752113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127767C1-08BC-4DBF-A8D9-56920603B9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ECA821A9-5261-483E-9EDF-5E89E76561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2AFE7CA-442B-4729-A681-92845B66AB2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240D3EEF-A82F-4F7E-B345-7C01FF654B9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453B02A6-802F-4E4B-A133-0F2051B3C86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CF453249-282F-40F8-9AB9-590618E00A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2FB6530E-706C-43C6-AED5-4044B6A5D7E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1F82E247-5983-44D5-81DB-B8D6316759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30B6E581-05F7-4495-8DBE-CEA2F7421F3F}"/>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A1C188A3-E2B7-4D0D-B373-F55407502DAA}"/>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0A95D5B4-E4D9-4FDD-87E7-47303454013D}"/>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E0B60147-0E13-4792-A31F-49A57DD6A172}"/>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D1F6B8B5-ECF6-41DB-96D1-5B25917CF2F5}"/>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C128EFBD-158A-43CD-B5C2-3A119A9701FC}"/>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6CDB669C-561A-45B6-8433-1ACC8FBAE09E}"/>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5B3BA169-6B11-4F3B-971D-4C67686EB42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03E66C2A-F890-4BA2-BF9A-F843A9739F0F}"/>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33AC7BB5-EA0E-4A2F-83B9-ED69146BBF30}"/>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6044C57A-1BF6-459B-93B5-7BA97B658B86}"/>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9CC9F3A-6206-4927-A3D3-CF37F75162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1A60749-D7CC-4D5C-AB88-38C05FFEF9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584F751-EF4C-48F4-ACF7-150683DC19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DB345F5-12F6-43AA-AA13-B364D14272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F89BFF99-90C8-41CE-B44D-669CE42CAA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74" name="楕円 773">
          <a:extLst>
            <a:ext uri="{FF2B5EF4-FFF2-40B4-BE49-F238E27FC236}">
              <a16:creationId xmlns:a16="http://schemas.microsoft.com/office/drawing/2014/main" id="{7D5562A9-B586-40EC-8ABC-9E43E29BBFA7}"/>
            </a:ext>
          </a:extLst>
        </xdr:cNvPr>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87F918D7-D461-4EEA-92CA-30055BDCBD06}"/>
            </a:ext>
          </a:extLst>
        </xdr:cNvPr>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76" name="楕円 775">
          <a:extLst>
            <a:ext uri="{FF2B5EF4-FFF2-40B4-BE49-F238E27FC236}">
              <a16:creationId xmlns:a16="http://schemas.microsoft.com/office/drawing/2014/main" id="{EA10A312-8660-441E-8823-0AA5D667E012}"/>
            </a:ext>
          </a:extLst>
        </xdr:cNvPr>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83</xdr:row>
      <xdr:rowOff>19050</xdr:rowOff>
    </xdr:to>
    <xdr:cxnSp macro="">
      <xdr:nvCxnSpPr>
        <xdr:cNvPr id="777" name="直線コネクタ 776">
          <a:extLst>
            <a:ext uri="{FF2B5EF4-FFF2-40B4-BE49-F238E27FC236}">
              <a16:creationId xmlns:a16="http://schemas.microsoft.com/office/drawing/2014/main" id="{9905D2BD-7F6C-41D1-9509-4E1355E4B7DD}"/>
            </a:ext>
          </a:extLst>
        </xdr:cNvPr>
        <xdr:cNvCxnSpPr/>
      </xdr:nvCxnSpPr>
      <xdr:spPr>
        <a:xfrm>
          <a:off x="15481300" y="141770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78" name="楕円 777">
          <a:extLst>
            <a:ext uri="{FF2B5EF4-FFF2-40B4-BE49-F238E27FC236}">
              <a16:creationId xmlns:a16="http://schemas.microsoft.com/office/drawing/2014/main" id="{47BD7C9D-1409-4434-A929-E640A98C2A06}"/>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118111</xdr:rowOff>
    </xdr:to>
    <xdr:cxnSp macro="">
      <xdr:nvCxnSpPr>
        <xdr:cNvPr id="779" name="直線コネクタ 778">
          <a:extLst>
            <a:ext uri="{FF2B5EF4-FFF2-40B4-BE49-F238E27FC236}">
              <a16:creationId xmlns:a16="http://schemas.microsoft.com/office/drawing/2014/main" id="{8DA6D640-3CA4-45AA-AD34-2BE565BFD1D9}"/>
            </a:ext>
          </a:extLst>
        </xdr:cNvPr>
        <xdr:cNvCxnSpPr/>
      </xdr:nvCxnSpPr>
      <xdr:spPr>
        <a:xfrm>
          <a:off x="14592300" y="14097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80" name="楕円 779">
          <a:extLst>
            <a:ext uri="{FF2B5EF4-FFF2-40B4-BE49-F238E27FC236}">
              <a16:creationId xmlns:a16="http://schemas.microsoft.com/office/drawing/2014/main" id="{E27B6262-7CD2-4669-BBF3-C5F79B05775F}"/>
            </a:ext>
          </a:extLst>
        </xdr:cNvPr>
        <xdr:cNvSpPr/>
      </xdr:nvSpPr>
      <xdr:spPr>
        <a:xfrm>
          <a:off x="1365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45720</xdr:rowOff>
    </xdr:to>
    <xdr:cxnSp macro="">
      <xdr:nvCxnSpPr>
        <xdr:cNvPr id="781" name="直線コネクタ 780">
          <a:extLst>
            <a:ext uri="{FF2B5EF4-FFF2-40B4-BE49-F238E27FC236}">
              <a16:creationId xmlns:a16="http://schemas.microsoft.com/office/drawing/2014/main" id="{8915EB3D-9A87-4DBC-85D2-ACDE9AE281A5}"/>
            </a:ext>
          </a:extLst>
        </xdr:cNvPr>
        <xdr:cNvCxnSpPr/>
      </xdr:nvCxnSpPr>
      <xdr:spPr>
        <a:xfrm flipV="1">
          <a:off x="13703300" y="1409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82" name="楕円 781">
          <a:extLst>
            <a:ext uri="{FF2B5EF4-FFF2-40B4-BE49-F238E27FC236}">
              <a16:creationId xmlns:a16="http://schemas.microsoft.com/office/drawing/2014/main" id="{13BDAE1B-6243-4751-AAFE-EF01025A5D0A}"/>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82</xdr:row>
      <xdr:rowOff>45720</xdr:rowOff>
    </xdr:to>
    <xdr:cxnSp macro="">
      <xdr:nvCxnSpPr>
        <xdr:cNvPr id="783" name="直線コネクタ 782">
          <a:extLst>
            <a:ext uri="{FF2B5EF4-FFF2-40B4-BE49-F238E27FC236}">
              <a16:creationId xmlns:a16="http://schemas.microsoft.com/office/drawing/2014/main" id="{03A804F5-0342-4E45-9C2F-A9C8CF2CD8EF}"/>
            </a:ext>
          </a:extLst>
        </xdr:cNvPr>
        <xdr:cNvCxnSpPr/>
      </xdr:nvCxnSpPr>
      <xdr:spPr>
        <a:xfrm>
          <a:off x="12814300" y="139712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4" name="n_1aveValue【消防施設】&#10;有形固定資産減価償却率">
          <a:extLst>
            <a:ext uri="{FF2B5EF4-FFF2-40B4-BE49-F238E27FC236}">
              <a16:creationId xmlns:a16="http://schemas.microsoft.com/office/drawing/2014/main" id="{98E07C66-3BB7-4064-BCBC-FFE118D2A5FE}"/>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5" name="n_2aveValue【消防施設】&#10;有形固定資産減価償却率">
          <a:extLst>
            <a:ext uri="{FF2B5EF4-FFF2-40B4-BE49-F238E27FC236}">
              <a16:creationId xmlns:a16="http://schemas.microsoft.com/office/drawing/2014/main" id="{0B600A26-AD25-4C16-8AE6-B17E6330FB6E}"/>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6" name="n_3aveValue【消防施設】&#10;有形固定資産減価償却率">
          <a:extLst>
            <a:ext uri="{FF2B5EF4-FFF2-40B4-BE49-F238E27FC236}">
              <a16:creationId xmlns:a16="http://schemas.microsoft.com/office/drawing/2014/main" id="{D0445A1B-5B33-46E5-B820-7300B724B1D5}"/>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7" name="n_4aveValue【消防施設】&#10;有形固定資産減価償却率">
          <a:extLst>
            <a:ext uri="{FF2B5EF4-FFF2-40B4-BE49-F238E27FC236}">
              <a16:creationId xmlns:a16="http://schemas.microsoft.com/office/drawing/2014/main" id="{7C3454EF-CC3F-45AA-BE84-DBE506C8323D}"/>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88" name="n_1mainValue【消防施設】&#10;有形固定資産減価償却率">
          <a:extLst>
            <a:ext uri="{FF2B5EF4-FFF2-40B4-BE49-F238E27FC236}">
              <a16:creationId xmlns:a16="http://schemas.microsoft.com/office/drawing/2014/main" id="{49033A4F-6FE8-4EC7-AB8F-E1CFC015FDAC}"/>
            </a:ext>
          </a:extLst>
        </xdr:cNvPr>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89" name="n_2mainValue【消防施設】&#10;有形固定資産減価償却率">
          <a:extLst>
            <a:ext uri="{FF2B5EF4-FFF2-40B4-BE49-F238E27FC236}">
              <a16:creationId xmlns:a16="http://schemas.microsoft.com/office/drawing/2014/main" id="{763BB7E5-979C-47C7-A4AF-A4EA6C04E69A}"/>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90" name="n_3mainValue【消防施設】&#10;有形固定資産減価償却率">
          <a:extLst>
            <a:ext uri="{FF2B5EF4-FFF2-40B4-BE49-F238E27FC236}">
              <a16:creationId xmlns:a16="http://schemas.microsoft.com/office/drawing/2014/main" id="{61A7A4F5-7CBF-4839-BC21-7BBC1B3B2A47}"/>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125747</xdr:rowOff>
    </xdr:from>
    <xdr:ext cx="405111" cy="259045"/>
    <xdr:sp macro="" textlink="">
      <xdr:nvSpPr>
        <xdr:cNvPr id="791" name="n_4mainValue【消防施設】&#10;有形固定資産減価償却率">
          <a:extLst>
            <a:ext uri="{FF2B5EF4-FFF2-40B4-BE49-F238E27FC236}">
              <a16:creationId xmlns:a16="http://schemas.microsoft.com/office/drawing/2014/main" id="{F5FFFC74-59EF-416E-90E6-FF6B57B79324}"/>
            </a:ext>
          </a:extLst>
        </xdr:cNvPr>
        <xdr:cNvSpPr txBox="1"/>
      </xdr:nvSpPr>
      <xdr:spPr>
        <a:xfrm>
          <a:off x="12611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E2B75FAE-69EA-4FBA-B3C5-411EAAD50A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FB538090-D611-4466-9BEF-FF1CE2049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D8E82746-C9B7-4116-ACCD-737B349D85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461B978E-1367-4733-9DB1-3B4878DDAC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6B927BEF-9C04-4761-9576-2897B33B0C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7F52169F-1DF5-4975-924F-77CB9755E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A514E73F-F203-4A28-8CBF-DB7C812ED2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F398F76A-A998-4755-82F1-6F38E6ACE5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A453D957-6364-43B0-B0E7-68F48D9377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881EC897-A96F-49F2-B659-75EA8BA614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7624B818-4CB0-4029-92EB-0B2BF02EF50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C993B263-3A0E-4E73-B52E-FE0B99ADA63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12E27BF2-8542-4376-BDC3-69C0528756A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BEE45F8D-E34C-4F29-B9A4-AE13D4F7665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57DF5A1C-58F6-4BD3-BDF7-04B3E5CBD0C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97BFD838-98C7-4F93-B09E-E766829F43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6FCB5381-937E-43F5-A9D4-71262861D87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73C991CB-95E8-4FD6-9EAC-DD4509F0713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46EE6EF4-9042-4205-BA1C-AB7F6F332D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DDDFE4DE-0DBE-45F1-A8A9-C7A33662E7C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95778588-74CB-418B-BB03-4DE157E1F21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42630320-7B57-48C7-A3C7-42A6E3FB2A2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95C7A7C4-1F90-4B40-8745-17696AE273D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0FD22E4B-3D1A-416A-9FC6-CBA142B21C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A4C6D051-6B42-44D2-8085-B451267E4B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4526D141-2D5B-485C-96CC-5F241630D5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E7BABB12-7221-40B3-B430-D817D9C2E2A4}"/>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A7FB50C3-4FB9-4553-98ED-D64B21FDB46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A3A0E324-AFED-4018-97E5-6849E4AF8BDE}"/>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70833917-EB04-44BA-980A-BC7D7565396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D61A1481-A46B-4F83-BB00-1B21666AEB0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3" name="【消防施設】&#10;一人当たり面積平均値テキスト">
          <a:extLst>
            <a:ext uri="{FF2B5EF4-FFF2-40B4-BE49-F238E27FC236}">
              <a16:creationId xmlns:a16="http://schemas.microsoft.com/office/drawing/2014/main" id="{ECD45401-1443-484B-A050-97085161B467}"/>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3538A3AF-AB8D-4F08-9002-B0E60C0F4B34}"/>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80A6F713-3D5F-47AB-9779-E9735A9582BA}"/>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4FFE922B-DA5A-4352-8113-5092DF7C2251}"/>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A4C6FF47-8913-4CF0-8989-B6C39A00D4B8}"/>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BE55DD02-C271-4EE4-8864-D70E57D391DB}"/>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D8B3BDA4-7C05-4F8C-BD4B-FAEE42106A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2C2892B5-BC4E-4A3E-AE10-9F4934386C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3DDCA379-C68C-455C-B1DC-4D34569429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07D49F0A-147F-4E83-A161-FAFF4C0160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8D2CC0A4-2F80-4EBC-B1CB-97A5077797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834" name="楕円 833">
          <a:extLst>
            <a:ext uri="{FF2B5EF4-FFF2-40B4-BE49-F238E27FC236}">
              <a16:creationId xmlns:a16="http://schemas.microsoft.com/office/drawing/2014/main" id="{AAA9F16A-2E32-492C-9A3D-D170B2A7C061}"/>
            </a:ext>
          </a:extLst>
        </xdr:cNvPr>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835" name="【消防施設】&#10;一人当たり面積該当値テキスト">
          <a:extLst>
            <a:ext uri="{FF2B5EF4-FFF2-40B4-BE49-F238E27FC236}">
              <a16:creationId xmlns:a16="http://schemas.microsoft.com/office/drawing/2014/main" id="{A93972A8-9EC2-401F-B868-F251BA58F9B8}"/>
            </a:ext>
          </a:extLst>
        </xdr:cNvPr>
        <xdr:cNvSpPr txBox="1"/>
      </xdr:nvSpPr>
      <xdr:spPr>
        <a:xfrm>
          <a:off x="221996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836" name="楕円 835">
          <a:extLst>
            <a:ext uri="{FF2B5EF4-FFF2-40B4-BE49-F238E27FC236}">
              <a16:creationId xmlns:a16="http://schemas.microsoft.com/office/drawing/2014/main" id="{FC00BD58-0417-49B0-AAA2-23DBB0125AB0}"/>
            </a:ext>
          </a:extLst>
        </xdr:cNvPr>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103414</xdr:rowOff>
    </xdr:to>
    <xdr:cxnSp macro="">
      <xdr:nvCxnSpPr>
        <xdr:cNvPr id="837" name="直線コネクタ 836">
          <a:extLst>
            <a:ext uri="{FF2B5EF4-FFF2-40B4-BE49-F238E27FC236}">
              <a16:creationId xmlns:a16="http://schemas.microsoft.com/office/drawing/2014/main" id="{CD27D251-998B-4D32-B6C4-9AEBAB6E8F91}"/>
            </a:ext>
          </a:extLst>
        </xdr:cNvPr>
        <xdr:cNvCxnSpPr/>
      </xdr:nvCxnSpPr>
      <xdr:spPr>
        <a:xfrm>
          <a:off x="21323300" y="1347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117929</xdr:rowOff>
    </xdr:from>
    <xdr:to>
      <xdr:col>107</xdr:col>
      <xdr:colOff>101600</xdr:colOff>
      <xdr:row>79</xdr:row>
      <xdr:rowOff>48079</xdr:rowOff>
    </xdr:to>
    <xdr:sp macro="" textlink="">
      <xdr:nvSpPr>
        <xdr:cNvPr id="838" name="楕円 837">
          <a:extLst>
            <a:ext uri="{FF2B5EF4-FFF2-40B4-BE49-F238E27FC236}">
              <a16:creationId xmlns:a16="http://schemas.microsoft.com/office/drawing/2014/main" id="{358188F5-BD84-4A25-B280-EAEC3D3C9DA1}"/>
            </a:ext>
          </a:extLst>
        </xdr:cNvPr>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78</xdr:row>
      <xdr:rowOff>168729</xdr:rowOff>
    </xdr:to>
    <xdr:cxnSp macro="">
      <xdr:nvCxnSpPr>
        <xdr:cNvPr id="839" name="直線コネクタ 838">
          <a:extLst>
            <a:ext uri="{FF2B5EF4-FFF2-40B4-BE49-F238E27FC236}">
              <a16:creationId xmlns:a16="http://schemas.microsoft.com/office/drawing/2014/main" id="{094A3D6E-C8F2-48D2-A8E5-461B8E9E0AAF}"/>
            </a:ext>
          </a:extLst>
        </xdr:cNvPr>
        <xdr:cNvCxnSpPr/>
      </xdr:nvCxnSpPr>
      <xdr:spPr>
        <a:xfrm flipV="1">
          <a:off x="20434300" y="13476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117929</xdr:rowOff>
    </xdr:from>
    <xdr:to>
      <xdr:col>102</xdr:col>
      <xdr:colOff>165100</xdr:colOff>
      <xdr:row>79</xdr:row>
      <xdr:rowOff>48079</xdr:rowOff>
    </xdr:to>
    <xdr:sp macro="" textlink="">
      <xdr:nvSpPr>
        <xdr:cNvPr id="840" name="楕円 839">
          <a:extLst>
            <a:ext uri="{FF2B5EF4-FFF2-40B4-BE49-F238E27FC236}">
              <a16:creationId xmlns:a16="http://schemas.microsoft.com/office/drawing/2014/main" id="{D594A210-6D1F-4A2A-AA1C-0497A9ECDD39}"/>
            </a:ext>
          </a:extLst>
        </xdr:cNvPr>
        <xdr:cNvSpPr/>
      </xdr:nvSpPr>
      <xdr:spPr>
        <a:xfrm>
          <a:off x="19494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168729</xdr:rowOff>
    </xdr:from>
    <xdr:to>
      <xdr:col>107</xdr:col>
      <xdr:colOff>50800</xdr:colOff>
      <xdr:row>78</xdr:row>
      <xdr:rowOff>168729</xdr:rowOff>
    </xdr:to>
    <xdr:cxnSp macro="">
      <xdr:nvCxnSpPr>
        <xdr:cNvPr id="841" name="直線コネクタ 840">
          <a:extLst>
            <a:ext uri="{FF2B5EF4-FFF2-40B4-BE49-F238E27FC236}">
              <a16:creationId xmlns:a16="http://schemas.microsoft.com/office/drawing/2014/main" id="{337637DA-5B82-4ED9-9A9F-D10C838D94D8}"/>
            </a:ext>
          </a:extLst>
        </xdr:cNvPr>
        <xdr:cNvCxnSpPr/>
      </xdr:nvCxnSpPr>
      <xdr:spPr>
        <a:xfrm>
          <a:off x="19545300" y="1354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150586</xdr:rowOff>
    </xdr:from>
    <xdr:to>
      <xdr:col>98</xdr:col>
      <xdr:colOff>38100</xdr:colOff>
      <xdr:row>79</xdr:row>
      <xdr:rowOff>80736</xdr:rowOff>
    </xdr:to>
    <xdr:sp macro="" textlink="">
      <xdr:nvSpPr>
        <xdr:cNvPr id="842" name="楕円 841">
          <a:extLst>
            <a:ext uri="{FF2B5EF4-FFF2-40B4-BE49-F238E27FC236}">
              <a16:creationId xmlns:a16="http://schemas.microsoft.com/office/drawing/2014/main" id="{D4806404-F9F2-4382-A79A-C9E49DF18E95}"/>
            </a:ext>
          </a:extLst>
        </xdr:cNvPr>
        <xdr:cNvSpPr/>
      </xdr:nvSpPr>
      <xdr:spPr>
        <a:xfrm>
          <a:off x="18605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168729</xdr:rowOff>
    </xdr:from>
    <xdr:to>
      <xdr:col>102</xdr:col>
      <xdr:colOff>114300</xdr:colOff>
      <xdr:row>79</xdr:row>
      <xdr:rowOff>29936</xdr:rowOff>
    </xdr:to>
    <xdr:cxnSp macro="">
      <xdr:nvCxnSpPr>
        <xdr:cNvPr id="843" name="直線コネクタ 842">
          <a:extLst>
            <a:ext uri="{FF2B5EF4-FFF2-40B4-BE49-F238E27FC236}">
              <a16:creationId xmlns:a16="http://schemas.microsoft.com/office/drawing/2014/main" id="{5205DDB3-F336-4B35-B4BF-A0B9018CB98C}"/>
            </a:ext>
          </a:extLst>
        </xdr:cNvPr>
        <xdr:cNvCxnSpPr/>
      </xdr:nvCxnSpPr>
      <xdr:spPr>
        <a:xfrm flipV="1">
          <a:off x="18656300" y="1354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4" name="n_1aveValue【消防施設】&#10;一人当たり面積">
          <a:extLst>
            <a:ext uri="{FF2B5EF4-FFF2-40B4-BE49-F238E27FC236}">
              <a16:creationId xmlns:a16="http://schemas.microsoft.com/office/drawing/2014/main" id="{77529331-DB0E-44AD-841F-BF5BC92A4C1D}"/>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5" name="n_2aveValue【消防施設】&#10;一人当たり面積">
          <a:extLst>
            <a:ext uri="{FF2B5EF4-FFF2-40B4-BE49-F238E27FC236}">
              <a16:creationId xmlns:a16="http://schemas.microsoft.com/office/drawing/2014/main" id="{E8CB423C-18BE-45CA-AA60-381F2885B737}"/>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6" name="n_3aveValue【消防施設】&#10;一人当たり面積">
          <a:extLst>
            <a:ext uri="{FF2B5EF4-FFF2-40B4-BE49-F238E27FC236}">
              <a16:creationId xmlns:a16="http://schemas.microsoft.com/office/drawing/2014/main" id="{9CCA6771-83E4-4287-97BD-F3AA7CD396E7}"/>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7" name="n_4aveValue【消防施設】&#10;一人当たり面積">
          <a:extLst>
            <a:ext uri="{FF2B5EF4-FFF2-40B4-BE49-F238E27FC236}">
              <a16:creationId xmlns:a16="http://schemas.microsoft.com/office/drawing/2014/main" id="{636A6395-2CA0-4493-8D0D-2BE098C8F34E}"/>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848" name="n_1mainValue【消防施設】&#10;一人当たり面積">
          <a:extLst>
            <a:ext uri="{FF2B5EF4-FFF2-40B4-BE49-F238E27FC236}">
              <a16:creationId xmlns:a16="http://schemas.microsoft.com/office/drawing/2014/main" id="{63F5BF5E-7F28-4354-AA0A-55C09FD2D3B7}"/>
            </a:ext>
          </a:extLst>
        </xdr:cNvPr>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849" name="n_2mainValue【消防施設】&#10;一人当たり面積">
          <a:extLst>
            <a:ext uri="{FF2B5EF4-FFF2-40B4-BE49-F238E27FC236}">
              <a16:creationId xmlns:a16="http://schemas.microsoft.com/office/drawing/2014/main" id="{CCDCD7EB-B156-4648-9252-4314A5175D6F}"/>
            </a:ext>
          </a:extLst>
        </xdr:cNvPr>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64606</xdr:rowOff>
    </xdr:from>
    <xdr:ext cx="469744" cy="259045"/>
    <xdr:sp macro="" textlink="">
      <xdr:nvSpPr>
        <xdr:cNvPr id="850" name="n_3mainValue【消防施設】&#10;一人当たり面積">
          <a:extLst>
            <a:ext uri="{FF2B5EF4-FFF2-40B4-BE49-F238E27FC236}">
              <a16:creationId xmlns:a16="http://schemas.microsoft.com/office/drawing/2014/main" id="{CD608709-0BA3-4616-8010-0D766AA46777}"/>
            </a:ext>
          </a:extLst>
        </xdr:cNvPr>
        <xdr:cNvSpPr txBox="1"/>
      </xdr:nvSpPr>
      <xdr:spPr>
        <a:xfrm>
          <a:off x="19310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97263</xdr:rowOff>
    </xdr:from>
    <xdr:ext cx="469744" cy="259045"/>
    <xdr:sp macro="" textlink="">
      <xdr:nvSpPr>
        <xdr:cNvPr id="851" name="n_4mainValue【消防施設】&#10;一人当たり面積">
          <a:extLst>
            <a:ext uri="{FF2B5EF4-FFF2-40B4-BE49-F238E27FC236}">
              <a16:creationId xmlns:a16="http://schemas.microsoft.com/office/drawing/2014/main" id="{C0503555-FDDC-4136-84C7-F708E91E26F5}"/>
            </a:ext>
          </a:extLst>
        </xdr:cNvPr>
        <xdr:cNvSpPr txBox="1"/>
      </xdr:nvSpPr>
      <xdr:spPr>
        <a:xfrm>
          <a:off x="18421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EF6AEA31-E260-4549-984A-14C84B8621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F44D10F4-4E71-4B54-A79E-7B985F8A78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08364E70-79AC-41B7-A0BB-E24F35408C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92164E7B-C18C-451C-A412-2A4457ADC7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E819742B-5514-4803-AE30-0F7D7C44EF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476A7101-DC20-443C-AB83-58E2B01FD4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27C6B44F-5DFD-4BC9-8959-8771DB23A9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70C8D944-ED94-474D-9CCA-996FC57EB8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713BD970-424F-45BC-8FAB-1692ECFADC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45594F36-05F8-47B7-A13C-BC78DA02B9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A69CDDCB-B388-4774-A92A-0B8544B3A12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06A23D07-6C69-4CFC-AE06-625B34B27D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31EC6957-BB63-408E-9302-251CDD05A2B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C6874CB9-C115-4093-B0D9-935AED06E59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7C25A27C-DDD2-4D99-8994-BE680BAD711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54C8D026-C207-4729-9EA7-4CC68AA375D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4CBF9D23-0A70-4820-934D-B43405B5F2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C3F5E575-CBC0-4CDA-B1F2-985BE94C929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0825B7F4-4D76-42A0-B58D-E7BE370E83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CFFAA076-1851-4AB3-BFD9-1F0C99F6CE4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0C094068-34A7-4355-9107-B4D8E03F62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A9FDAD80-AC60-4FC2-9FA7-8835635901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D17D1EBF-EB5A-4ED3-AE8B-A74D1748327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77D6A974-082E-49AE-8FEA-8EA4A4B337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F0142CDA-F78F-4708-9142-9F0F07AD60E2}"/>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3C93A575-E901-43C1-BD7C-E72A8BF8F0CA}"/>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98DF9B0E-DD57-4AC2-95D7-5CCE91BCB4C1}"/>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58E64075-9F68-4D12-B50B-3EC55E8E02B9}"/>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3BE9AF9C-8C5F-4ABA-AC6F-9CB7C20258E3}"/>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07EA312E-C659-4111-BE66-1E62423C4FEB}"/>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6A7ECD54-B1DE-4778-A21F-021F96D71142}"/>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DA8E5B52-5688-4C7E-B18C-0A517E66F1C2}"/>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CAE83095-3F12-4B9C-A9A9-F614CF8D04A4}"/>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25477F46-E597-4548-8C66-9A716B474A70}"/>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FD0BC54C-0AAE-4B64-ABB5-517F61F56041}"/>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FB1B09A-5D61-41EF-84C4-2225826B94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397C5110-4FDF-444E-BD1E-BFEAB6B7D1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909292B-4E3B-4A6E-B9AD-BE63178B65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E7DD95F-CF9A-46C9-B9EC-5AAE1F45C0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A17F92C7-3891-4F86-A2B2-E0D443B347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892" name="楕円 891">
          <a:extLst>
            <a:ext uri="{FF2B5EF4-FFF2-40B4-BE49-F238E27FC236}">
              <a16:creationId xmlns:a16="http://schemas.microsoft.com/office/drawing/2014/main" id="{69ECBEF9-03A1-49AB-A8CA-9092517FB2FE}"/>
            </a:ext>
          </a:extLst>
        </xdr:cNvPr>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893" name="【庁舎】&#10;有形固定資産減価償却率該当値テキスト">
          <a:extLst>
            <a:ext uri="{FF2B5EF4-FFF2-40B4-BE49-F238E27FC236}">
              <a16:creationId xmlns:a16="http://schemas.microsoft.com/office/drawing/2014/main" id="{F082CD54-A0CB-4C76-B2E2-E2390DC7BE23}"/>
            </a:ext>
          </a:extLst>
        </xdr:cNvPr>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109</xdr:row>
      <xdr:rowOff>2539</xdr:rowOff>
    </xdr:from>
    <xdr:to>
      <xdr:col>81</xdr:col>
      <xdr:colOff>101600</xdr:colOff>
      <xdr:row>109</xdr:row>
      <xdr:rowOff>104139</xdr:rowOff>
    </xdr:to>
    <xdr:sp macro="" textlink="">
      <xdr:nvSpPr>
        <xdr:cNvPr id="894" name="楕円 893">
          <a:extLst>
            <a:ext uri="{FF2B5EF4-FFF2-40B4-BE49-F238E27FC236}">
              <a16:creationId xmlns:a16="http://schemas.microsoft.com/office/drawing/2014/main" id="{5EF40754-927F-4331-BC1F-5EE34DA15677}"/>
            </a:ext>
          </a:extLst>
        </xdr:cNvPr>
        <xdr:cNvSpPr/>
      </xdr:nvSpPr>
      <xdr:spPr>
        <a:xfrm>
          <a:off x="15430500" y="186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109</xdr:row>
      <xdr:rowOff>53339</xdr:rowOff>
    </xdr:to>
    <xdr:cxnSp macro="">
      <xdr:nvCxnSpPr>
        <xdr:cNvPr id="895" name="直線コネクタ 894">
          <a:extLst>
            <a:ext uri="{FF2B5EF4-FFF2-40B4-BE49-F238E27FC236}">
              <a16:creationId xmlns:a16="http://schemas.microsoft.com/office/drawing/2014/main" id="{C39E6B5F-46CC-4377-B96D-95B5F8189D32}"/>
            </a:ext>
          </a:extLst>
        </xdr:cNvPr>
        <xdr:cNvCxnSpPr/>
      </xdr:nvCxnSpPr>
      <xdr:spPr>
        <a:xfrm flipV="1">
          <a:off x="15481300" y="186728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116839</xdr:rowOff>
    </xdr:from>
    <xdr:to>
      <xdr:col>76</xdr:col>
      <xdr:colOff>165100</xdr:colOff>
      <xdr:row>109</xdr:row>
      <xdr:rowOff>46989</xdr:rowOff>
    </xdr:to>
    <xdr:sp macro="" textlink="">
      <xdr:nvSpPr>
        <xdr:cNvPr id="896" name="楕円 895">
          <a:extLst>
            <a:ext uri="{FF2B5EF4-FFF2-40B4-BE49-F238E27FC236}">
              <a16:creationId xmlns:a16="http://schemas.microsoft.com/office/drawing/2014/main" id="{3B0C3DD5-77C0-449C-9F75-AFEFF4311895}"/>
            </a:ext>
          </a:extLst>
        </xdr:cNvPr>
        <xdr:cNvSpPr/>
      </xdr:nvSpPr>
      <xdr:spPr>
        <a:xfrm>
          <a:off x="14541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167639</xdr:rowOff>
    </xdr:from>
    <xdr:to>
      <xdr:col>81</xdr:col>
      <xdr:colOff>50800</xdr:colOff>
      <xdr:row>109</xdr:row>
      <xdr:rowOff>53339</xdr:rowOff>
    </xdr:to>
    <xdr:cxnSp macro="">
      <xdr:nvCxnSpPr>
        <xdr:cNvPr id="897" name="直線コネクタ 896">
          <a:extLst>
            <a:ext uri="{FF2B5EF4-FFF2-40B4-BE49-F238E27FC236}">
              <a16:creationId xmlns:a16="http://schemas.microsoft.com/office/drawing/2014/main" id="{8DA28899-1B16-4391-B83A-8BB146131F7C}"/>
            </a:ext>
          </a:extLst>
        </xdr:cNvPr>
        <xdr:cNvCxnSpPr/>
      </xdr:nvCxnSpPr>
      <xdr:spPr>
        <a:xfrm>
          <a:off x="14592300" y="18684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898" name="楕円 897">
          <a:extLst>
            <a:ext uri="{FF2B5EF4-FFF2-40B4-BE49-F238E27FC236}">
              <a16:creationId xmlns:a16="http://schemas.microsoft.com/office/drawing/2014/main" id="{8C89015C-AD97-4278-BA0A-BC0E5CECB4CF}"/>
            </a:ext>
          </a:extLst>
        </xdr:cNvPr>
        <xdr:cNvSpPr/>
      </xdr:nvSpPr>
      <xdr:spPr>
        <a:xfrm>
          <a:off x="1365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91439</xdr:rowOff>
    </xdr:from>
    <xdr:to>
      <xdr:col>76</xdr:col>
      <xdr:colOff>114300</xdr:colOff>
      <xdr:row>108</xdr:row>
      <xdr:rowOff>167639</xdr:rowOff>
    </xdr:to>
    <xdr:cxnSp macro="">
      <xdr:nvCxnSpPr>
        <xdr:cNvPr id="899" name="直線コネクタ 898">
          <a:extLst>
            <a:ext uri="{FF2B5EF4-FFF2-40B4-BE49-F238E27FC236}">
              <a16:creationId xmlns:a16="http://schemas.microsoft.com/office/drawing/2014/main" id="{64241DF6-41A6-465F-B870-73C739AB7146}"/>
            </a:ext>
          </a:extLst>
        </xdr:cNvPr>
        <xdr:cNvCxnSpPr/>
      </xdr:nvCxnSpPr>
      <xdr:spPr>
        <a:xfrm>
          <a:off x="13703300" y="18608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97789</xdr:rowOff>
    </xdr:from>
    <xdr:to>
      <xdr:col>67</xdr:col>
      <xdr:colOff>101600</xdr:colOff>
      <xdr:row>108</xdr:row>
      <xdr:rowOff>27939</xdr:rowOff>
    </xdr:to>
    <xdr:sp macro="" textlink="">
      <xdr:nvSpPr>
        <xdr:cNvPr id="900" name="楕円 899">
          <a:extLst>
            <a:ext uri="{FF2B5EF4-FFF2-40B4-BE49-F238E27FC236}">
              <a16:creationId xmlns:a16="http://schemas.microsoft.com/office/drawing/2014/main" id="{C825FF7F-CAA4-4458-BA74-15BF9BC3C81D}"/>
            </a:ext>
          </a:extLst>
        </xdr:cNvPr>
        <xdr:cNvSpPr/>
      </xdr:nvSpPr>
      <xdr:spPr>
        <a:xfrm>
          <a:off x="1276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148589</xdr:rowOff>
    </xdr:from>
    <xdr:to>
      <xdr:col>71</xdr:col>
      <xdr:colOff>177800</xdr:colOff>
      <xdr:row>108</xdr:row>
      <xdr:rowOff>91439</xdr:rowOff>
    </xdr:to>
    <xdr:cxnSp macro="">
      <xdr:nvCxnSpPr>
        <xdr:cNvPr id="901" name="直線コネクタ 900">
          <a:extLst>
            <a:ext uri="{FF2B5EF4-FFF2-40B4-BE49-F238E27FC236}">
              <a16:creationId xmlns:a16="http://schemas.microsoft.com/office/drawing/2014/main" id="{17CEB625-3E33-4287-866A-C812A0CA8B2E}"/>
            </a:ext>
          </a:extLst>
        </xdr:cNvPr>
        <xdr:cNvCxnSpPr/>
      </xdr:nvCxnSpPr>
      <xdr:spPr>
        <a:xfrm>
          <a:off x="12814300" y="18493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a:extLst>
            <a:ext uri="{FF2B5EF4-FFF2-40B4-BE49-F238E27FC236}">
              <a16:creationId xmlns:a16="http://schemas.microsoft.com/office/drawing/2014/main" id="{260A209F-C6AF-419D-B29D-F3026D6D8A6A}"/>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a:extLst>
            <a:ext uri="{FF2B5EF4-FFF2-40B4-BE49-F238E27FC236}">
              <a16:creationId xmlns:a16="http://schemas.microsoft.com/office/drawing/2014/main" id="{4B8A82F1-2394-4AF2-8C6E-9B659F7E1975}"/>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4" name="n_3aveValue【庁舎】&#10;有形固定資産減価償却率">
          <a:extLst>
            <a:ext uri="{FF2B5EF4-FFF2-40B4-BE49-F238E27FC236}">
              <a16:creationId xmlns:a16="http://schemas.microsoft.com/office/drawing/2014/main" id="{31207BF2-922A-4082-B95C-265ADCA85EAF}"/>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5" name="n_4aveValue【庁舎】&#10;有形固定資産減価償却率">
          <a:extLst>
            <a:ext uri="{FF2B5EF4-FFF2-40B4-BE49-F238E27FC236}">
              <a16:creationId xmlns:a16="http://schemas.microsoft.com/office/drawing/2014/main" id="{F3E54AC2-7CE8-4DCF-82E1-FE6C4D5178AC}"/>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95266</xdr:rowOff>
    </xdr:from>
    <xdr:ext cx="405111" cy="259045"/>
    <xdr:sp macro="" textlink="">
      <xdr:nvSpPr>
        <xdr:cNvPr id="906" name="n_1mainValue【庁舎】&#10;有形固定資産減価償却率">
          <a:extLst>
            <a:ext uri="{FF2B5EF4-FFF2-40B4-BE49-F238E27FC236}">
              <a16:creationId xmlns:a16="http://schemas.microsoft.com/office/drawing/2014/main" id="{FD048104-88A8-4661-8084-78CB8A11FC78}"/>
            </a:ext>
          </a:extLst>
        </xdr:cNvPr>
        <xdr:cNvSpPr txBox="1"/>
      </xdr:nvSpPr>
      <xdr:spPr>
        <a:xfrm>
          <a:off x="15266044" y="1878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38116</xdr:rowOff>
    </xdr:from>
    <xdr:ext cx="405111" cy="259045"/>
    <xdr:sp macro="" textlink="">
      <xdr:nvSpPr>
        <xdr:cNvPr id="907" name="n_2mainValue【庁舎】&#10;有形固定資産減価償却率">
          <a:extLst>
            <a:ext uri="{FF2B5EF4-FFF2-40B4-BE49-F238E27FC236}">
              <a16:creationId xmlns:a16="http://schemas.microsoft.com/office/drawing/2014/main" id="{7F6235AA-A0FD-49B0-9422-778B17E8902F}"/>
            </a:ext>
          </a:extLst>
        </xdr:cNvPr>
        <xdr:cNvSpPr txBox="1"/>
      </xdr:nvSpPr>
      <xdr:spPr>
        <a:xfrm>
          <a:off x="14389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908" name="n_3mainValue【庁舎】&#10;有形固定資産減価償却率">
          <a:extLst>
            <a:ext uri="{FF2B5EF4-FFF2-40B4-BE49-F238E27FC236}">
              <a16:creationId xmlns:a16="http://schemas.microsoft.com/office/drawing/2014/main" id="{4910C104-3568-40D6-86F2-E2D071B862EF}"/>
            </a:ext>
          </a:extLst>
        </xdr:cNvPr>
        <xdr:cNvSpPr txBox="1"/>
      </xdr:nvSpPr>
      <xdr:spPr>
        <a:xfrm>
          <a:off x="13500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19066</xdr:rowOff>
    </xdr:from>
    <xdr:ext cx="405111" cy="259045"/>
    <xdr:sp macro="" textlink="">
      <xdr:nvSpPr>
        <xdr:cNvPr id="909" name="n_4mainValue【庁舎】&#10;有形固定資産減価償却率">
          <a:extLst>
            <a:ext uri="{FF2B5EF4-FFF2-40B4-BE49-F238E27FC236}">
              <a16:creationId xmlns:a16="http://schemas.microsoft.com/office/drawing/2014/main" id="{5B54A77B-A9BA-4DC3-922E-DE19A7B5FDA3}"/>
            </a:ext>
          </a:extLst>
        </xdr:cNvPr>
        <xdr:cNvSpPr txBox="1"/>
      </xdr:nvSpPr>
      <xdr:spPr>
        <a:xfrm>
          <a:off x="12611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2A9681E7-ACC9-40E6-A43F-B9F7D25C27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62406C54-8A28-4268-B009-ED7A823CCC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4D29FBE6-EFB1-4F6D-A682-FBBD2AA73F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BD40C28D-5DC1-4568-93D7-BB5C2EEA8E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09DC6027-3B12-4716-AD4A-4D6ED7F148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95D66F9F-4463-44AA-AE59-9732B27366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B407D809-528C-4D1C-8922-DFF3F30DF1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AD621B8B-D54E-4D3B-A05B-3C7C147436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8B1E0C17-0F1E-42ED-8B4B-C945DF8C68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E650FB0F-D672-4CF4-BF1C-2CE5DA692E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1ED94D0B-083D-47EF-9978-255F6D91F37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C168BAC1-82EA-4AF1-8924-39F2CBB7C73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E681A00D-539D-4CE3-96FA-AAE41189759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42CE9D19-328E-4032-8AB1-EF01963A712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446B0288-9CEC-4886-9EB8-EF1EB57C14A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83EA45BB-C380-47F7-8C77-01826EC2FB1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DA41ECA1-592A-4330-8D99-A07EEB28645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A446224D-F58B-4892-AAEC-6361D21BF28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F4B6B823-5EAC-403D-B5A7-36C3C3DBE3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2149C951-D2EC-47C3-BACC-862C457523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BCA99F70-A0F7-4C97-B08F-F91F9A10A8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F1485737-9DC3-43B4-9A2A-03BBA676AE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124C1865-1E1A-40DD-9C62-D37A6AEBD44B}"/>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D3FB1622-D9B4-4895-966C-BC18B65A255F}"/>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8B351410-D24D-4C1A-8951-1F1CDF3EFA1F}"/>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F2F5423B-5605-490B-9BB8-794299E7C4BA}"/>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270A3E91-04C8-4F86-9AB4-D865B59A11FE}"/>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7" name="【庁舎】&#10;一人当たり面積平均値テキスト">
          <a:extLst>
            <a:ext uri="{FF2B5EF4-FFF2-40B4-BE49-F238E27FC236}">
              <a16:creationId xmlns:a16="http://schemas.microsoft.com/office/drawing/2014/main" id="{901EA49E-A393-4B8B-9B58-55B78A683467}"/>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EDBF2976-7FA7-4AAC-A627-9B9ADC3F680F}"/>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823712D1-23C3-46F8-8E20-38317588E5B4}"/>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A15D5125-4CE4-466F-8066-37DD39443F33}"/>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05B89B34-F048-426D-97A4-AE4E69744E14}"/>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74DD2B1B-9939-4ADA-BB76-DECB38F268C7}"/>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34A5BD0A-F71D-4558-86D2-759554BB81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6B4665E7-3195-4190-AD37-83B8A78FEC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D1FA31E8-5A02-4DD0-B208-7F4B24A651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5055E551-940F-4DA5-A4B3-36E67CF91C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C7E547F1-796B-48F1-91EE-56FF1D8EB8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948" name="楕円 947">
          <a:extLst>
            <a:ext uri="{FF2B5EF4-FFF2-40B4-BE49-F238E27FC236}">
              <a16:creationId xmlns:a16="http://schemas.microsoft.com/office/drawing/2014/main" id="{13D49330-7171-4988-B86B-802B856DC27E}"/>
            </a:ext>
          </a:extLst>
        </xdr:cNvPr>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167149</xdr:rowOff>
    </xdr:from>
    <xdr:ext cx="469744" cy="259045"/>
    <xdr:sp macro="" textlink="">
      <xdr:nvSpPr>
        <xdr:cNvPr id="949" name="【庁舎】&#10;一人当たり面積該当値テキスト">
          <a:extLst>
            <a:ext uri="{FF2B5EF4-FFF2-40B4-BE49-F238E27FC236}">
              <a16:creationId xmlns:a16="http://schemas.microsoft.com/office/drawing/2014/main" id="{733960AD-40CE-48B8-A58C-A59675B92F6A}"/>
            </a:ext>
          </a:extLst>
        </xdr:cNvPr>
        <xdr:cNvSpPr txBox="1"/>
      </xdr:nvSpPr>
      <xdr:spPr>
        <a:xfrm>
          <a:off x="22199600" y="178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950" name="楕円 949">
          <a:extLst>
            <a:ext uri="{FF2B5EF4-FFF2-40B4-BE49-F238E27FC236}">
              <a16:creationId xmlns:a16="http://schemas.microsoft.com/office/drawing/2014/main" id="{9CC94B5C-925D-4495-A974-A2B8DC520633}"/>
            </a:ext>
          </a:extLst>
        </xdr:cNvPr>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28194</xdr:rowOff>
    </xdr:to>
    <xdr:cxnSp macro="">
      <xdr:nvCxnSpPr>
        <xdr:cNvPr id="951" name="直線コネクタ 950">
          <a:extLst>
            <a:ext uri="{FF2B5EF4-FFF2-40B4-BE49-F238E27FC236}">
              <a16:creationId xmlns:a16="http://schemas.microsoft.com/office/drawing/2014/main" id="{17989813-2CA5-433A-A82A-1DE6D27C4A85}"/>
            </a:ext>
          </a:extLst>
        </xdr:cNvPr>
        <xdr:cNvCxnSpPr/>
      </xdr:nvCxnSpPr>
      <xdr:spPr>
        <a:xfrm flipV="1">
          <a:off x="21323300" y="1802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157987</xdr:rowOff>
    </xdr:from>
    <xdr:to>
      <xdr:col>107</xdr:col>
      <xdr:colOff>101600</xdr:colOff>
      <xdr:row>105</xdr:row>
      <xdr:rowOff>88137</xdr:rowOff>
    </xdr:to>
    <xdr:sp macro="" textlink="">
      <xdr:nvSpPr>
        <xdr:cNvPr id="952" name="楕円 951">
          <a:extLst>
            <a:ext uri="{FF2B5EF4-FFF2-40B4-BE49-F238E27FC236}">
              <a16:creationId xmlns:a16="http://schemas.microsoft.com/office/drawing/2014/main" id="{A2287DF9-27F7-4F5A-A670-146003F00FFD}"/>
            </a:ext>
          </a:extLst>
        </xdr:cNvPr>
        <xdr:cNvSpPr/>
      </xdr:nvSpPr>
      <xdr:spPr>
        <a:xfrm>
          <a:off x="20383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105</xdr:row>
      <xdr:rowOff>37337</xdr:rowOff>
    </xdr:to>
    <xdr:cxnSp macro="">
      <xdr:nvCxnSpPr>
        <xdr:cNvPr id="953" name="直線コネクタ 952">
          <a:extLst>
            <a:ext uri="{FF2B5EF4-FFF2-40B4-BE49-F238E27FC236}">
              <a16:creationId xmlns:a16="http://schemas.microsoft.com/office/drawing/2014/main" id="{A2F4BFEA-B416-43E5-A326-9D7D2E32855F}"/>
            </a:ext>
          </a:extLst>
        </xdr:cNvPr>
        <xdr:cNvCxnSpPr/>
      </xdr:nvCxnSpPr>
      <xdr:spPr>
        <a:xfrm flipV="1">
          <a:off x="20434300" y="18030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54" name="楕円 953">
          <a:extLst>
            <a:ext uri="{FF2B5EF4-FFF2-40B4-BE49-F238E27FC236}">
              <a16:creationId xmlns:a16="http://schemas.microsoft.com/office/drawing/2014/main" id="{9C6CC0DC-768C-481C-8389-84214A2864D8}"/>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37337</xdr:rowOff>
    </xdr:from>
    <xdr:to>
      <xdr:col>107</xdr:col>
      <xdr:colOff>50800</xdr:colOff>
      <xdr:row>105</xdr:row>
      <xdr:rowOff>41911</xdr:rowOff>
    </xdr:to>
    <xdr:cxnSp macro="">
      <xdr:nvCxnSpPr>
        <xdr:cNvPr id="955" name="直線コネクタ 954">
          <a:extLst>
            <a:ext uri="{FF2B5EF4-FFF2-40B4-BE49-F238E27FC236}">
              <a16:creationId xmlns:a16="http://schemas.microsoft.com/office/drawing/2014/main" id="{9576FC32-59E1-452E-A290-E36C95F2597D}"/>
            </a:ext>
          </a:extLst>
        </xdr:cNvPr>
        <xdr:cNvCxnSpPr/>
      </xdr:nvCxnSpPr>
      <xdr:spPr>
        <a:xfrm flipV="1">
          <a:off x="19545300" y="1803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56" name="楕円 955">
          <a:extLst>
            <a:ext uri="{FF2B5EF4-FFF2-40B4-BE49-F238E27FC236}">
              <a16:creationId xmlns:a16="http://schemas.microsoft.com/office/drawing/2014/main" id="{8A156850-3312-4D6E-ADE1-5091E115C40A}"/>
            </a:ext>
          </a:extLst>
        </xdr:cNvPr>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41911</xdr:rowOff>
    </xdr:to>
    <xdr:cxnSp macro="">
      <xdr:nvCxnSpPr>
        <xdr:cNvPr id="957" name="直線コネクタ 956">
          <a:extLst>
            <a:ext uri="{FF2B5EF4-FFF2-40B4-BE49-F238E27FC236}">
              <a16:creationId xmlns:a16="http://schemas.microsoft.com/office/drawing/2014/main" id="{EDA617B1-CF59-442C-A3B4-2A1B3A8F7948}"/>
            </a:ext>
          </a:extLst>
        </xdr:cNvPr>
        <xdr:cNvCxnSpPr/>
      </xdr:nvCxnSpPr>
      <xdr:spPr>
        <a:xfrm>
          <a:off x="18656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8" name="n_1aveValue【庁舎】&#10;一人当たり面積">
          <a:extLst>
            <a:ext uri="{FF2B5EF4-FFF2-40B4-BE49-F238E27FC236}">
              <a16:creationId xmlns:a16="http://schemas.microsoft.com/office/drawing/2014/main" id="{B31F6E74-BEDD-4567-BA6B-297884828689}"/>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9" name="n_2aveValue【庁舎】&#10;一人当たり面積">
          <a:extLst>
            <a:ext uri="{FF2B5EF4-FFF2-40B4-BE49-F238E27FC236}">
              <a16:creationId xmlns:a16="http://schemas.microsoft.com/office/drawing/2014/main" id="{0576C8B7-7643-4B58-A5B7-DA25E70B18C4}"/>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60" name="n_3aveValue【庁舎】&#10;一人当たり面積">
          <a:extLst>
            <a:ext uri="{FF2B5EF4-FFF2-40B4-BE49-F238E27FC236}">
              <a16:creationId xmlns:a16="http://schemas.microsoft.com/office/drawing/2014/main" id="{253FDAE4-2BA5-4EB9-8E90-7E8CF92A8984}"/>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61" name="n_4aveValue【庁舎】&#10;一人当たり面積">
          <a:extLst>
            <a:ext uri="{FF2B5EF4-FFF2-40B4-BE49-F238E27FC236}">
              <a16:creationId xmlns:a16="http://schemas.microsoft.com/office/drawing/2014/main" id="{7D2555E4-F2A8-4664-B277-E8365BDB7707}"/>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962" name="n_1mainValue【庁舎】&#10;一人当たり面積">
          <a:extLst>
            <a:ext uri="{FF2B5EF4-FFF2-40B4-BE49-F238E27FC236}">
              <a16:creationId xmlns:a16="http://schemas.microsoft.com/office/drawing/2014/main" id="{348B6781-6AA7-4FFE-8137-3DE113DD0D98}"/>
            </a:ext>
          </a:extLst>
        </xdr:cNvPr>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104664</xdr:rowOff>
    </xdr:from>
    <xdr:ext cx="469744" cy="259045"/>
    <xdr:sp macro="" textlink="">
      <xdr:nvSpPr>
        <xdr:cNvPr id="963" name="n_2mainValue【庁舎】&#10;一人当たり面積">
          <a:extLst>
            <a:ext uri="{FF2B5EF4-FFF2-40B4-BE49-F238E27FC236}">
              <a16:creationId xmlns:a16="http://schemas.microsoft.com/office/drawing/2014/main" id="{44CDD725-FB5F-4B04-A8C6-25A458D67502}"/>
            </a:ext>
          </a:extLst>
        </xdr:cNvPr>
        <xdr:cNvSpPr txBox="1"/>
      </xdr:nvSpPr>
      <xdr:spPr>
        <a:xfrm>
          <a:off x="20199427"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64" name="n_3mainValue【庁舎】&#10;一人当たり面積">
          <a:extLst>
            <a:ext uri="{FF2B5EF4-FFF2-40B4-BE49-F238E27FC236}">
              <a16:creationId xmlns:a16="http://schemas.microsoft.com/office/drawing/2014/main" id="{2B3D4426-68EC-4DA0-A207-88D1C4DD1D7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65" name="n_4mainValue【庁舎】&#10;一人当たり面積">
          <a:extLst>
            <a:ext uri="{FF2B5EF4-FFF2-40B4-BE49-F238E27FC236}">
              <a16:creationId xmlns:a16="http://schemas.microsoft.com/office/drawing/2014/main" id="{35871396-6BB2-4427-A1BC-88B1B5FDFD7D}"/>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FE3F2E3B-78F6-4E1B-9D7E-B67358C852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9D530A5E-C1EF-4604-BFA2-A1E56D25D8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1BA394EF-A2D2-4492-B81A-8766E05753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類似団体と比較して、特に有形固定資産減価償却率が高くなっている施設は、保健センター・保健所、庁舎であり、特に低くなっている施設は、一般廃棄物処理施設である。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保健センター・保健所については、南部保健福祉センター等、庁舎については中央卸売市場の老朽化により有形固定資産減価償却率が高くなっている。</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360822341</v>
      </c>
      <c r="BO4" s="436"/>
      <c r="BP4" s="436"/>
      <c r="BQ4" s="436"/>
      <c r="BR4" s="436"/>
      <c r="BS4" s="436"/>
      <c r="BT4" s="436"/>
      <c r="BU4" s="437"/>
      <c r="BV4" s="435">
        <v>363053431</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3.5</v>
      </c>
      <c r="CU4" s="576"/>
      <c r="CV4" s="576"/>
      <c r="CW4" s="576"/>
      <c r="CX4" s="576"/>
      <c r="CY4" s="576"/>
      <c r="CZ4" s="576"/>
      <c r="DA4" s="577"/>
      <c r="DB4" s="575">
        <v>3.3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349544762</v>
      </c>
      <c r="BO5" s="407"/>
      <c r="BP5" s="407"/>
      <c r="BQ5" s="407"/>
      <c r="BR5" s="407"/>
      <c r="BS5" s="407"/>
      <c r="BT5" s="407"/>
      <c r="BU5" s="408"/>
      <c r="BV5" s="406">
        <v>353330636</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93.1</v>
      </c>
      <c r="CU5" s="404"/>
      <c r="CV5" s="404"/>
      <c r="CW5" s="404"/>
      <c r="CX5" s="404"/>
      <c r="CY5" s="404"/>
      <c r="CZ5" s="404"/>
      <c r="DA5" s="405"/>
      <c r="DB5" s="403">
        <v>90</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11277579</v>
      </c>
      <c r="BO6" s="407"/>
      <c r="BP6" s="407"/>
      <c r="BQ6" s="407"/>
      <c r="BR6" s="407"/>
      <c r="BS6" s="407"/>
      <c r="BT6" s="407"/>
      <c r="BU6" s="408"/>
      <c r="BV6" s="406">
        <v>9722795</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99.6</v>
      </c>
      <c r="CU6" s="550"/>
      <c r="CV6" s="550"/>
      <c r="CW6" s="550"/>
      <c r="CX6" s="550"/>
      <c r="CY6" s="550"/>
      <c r="CZ6" s="550"/>
      <c r="DA6" s="551"/>
      <c r="DB6" s="549">
        <v>98.4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95</v>
      </c>
      <c r="AV7" s="465"/>
      <c r="AW7" s="465"/>
      <c r="AX7" s="465"/>
      <c r="AY7" s="420" t="s">
        <v>106</v>
      </c>
      <c r="AZ7" s="421"/>
      <c r="BA7" s="421"/>
      <c r="BB7" s="421"/>
      <c r="BC7" s="421"/>
      <c r="BD7" s="421"/>
      <c r="BE7" s="421"/>
      <c r="BF7" s="421"/>
      <c r="BG7" s="421"/>
      <c r="BH7" s="421"/>
      <c r="BI7" s="421"/>
      <c r="BJ7" s="421"/>
      <c r="BK7" s="421"/>
      <c r="BL7" s="421"/>
      <c r="BM7" s="422"/>
      <c r="BN7" s="406">
        <v>4411306</v>
      </c>
      <c r="BO7" s="407"/>
      <c r="BP7" s="407"/>
      <c r="BQ7" s="407"/>
      <c r="BR7" s="407"/>
      <c r="BS7" s="407"/>
      <c r="BT7" s="407"/>
      <c r="BU7" s="408"/>
      <c r="BV7" s="406">
        <v>3131119</v>
      </c>
      <c r="BW7" s="407"/>
      <c r="BX7" s="407"/>
      <c r="BY7" s="407"/>
      <c r="BZ7" s="407"/>
      <c r="CA7" s="407"/>
      <c r="CB7" s="407"/>
      <c r="CC7" s="408"/>
      <c r="CD7" s="446" t="s">
        <v>107</v>
      </c>
      <c r="CE7" s="366"/>
      <c r="CF7" s="366"/>
      <c r="CG7" s="366"/>
      <c r="CH7" s="366"/>
      <c r="CI7" s="366"/>
      <c r="CJ7" s="366"/>
      <c r="CK7" s="366"/>
      <c r="CL7" s="366"/>
      <c r="CM7" s="366"/>
      <c r="CN7" s="366"/>
      <c r="CO7" s="366"/>
      <c r="CP7" s="366"/>
      <c r="CQ7" s="366"/>
      <c r="CR7" s="366"/>
      <c r="CS7" s="447"/>
      <c r="CT7" s="406">
        <v>193465064</v>
      </c>
      <c r="CU7" s="407"/>
      <c r="CV7" s="407"/>
      <c r="CW7" s="407"/>
      <c r="CX7" s="407"/>
      <c r="CY7" s="407"/>
      <c r="CZ7" s="407"/>
      <c r="DA7" s="408"/>
      <c r="DB7" s="406">
        <v>199938663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108</v>
      </c>
      <c r="AN8" s="363"/>
      <c r="AO8" s="363"/>
      <c r="AP8" s="363"/>
      <c r="AQ8" s="363"/>
      <c r="AR8" s="363"/>
      <c r="AS8" s="363"/>
      <c r="AT8" s="364"/>
      <c r="AU8" s="464" t="s">
        <v>95</v>
      </c>
      <c r="AV8" s="465"/>
      <c r="AW8" s="465"/>
      <c r="AX8" s="465"/>
      <c r="AY8" s="420" t="s">
        <v>109</v>
      </c>
      <c r="AZ8" s="421"/>
      <c r="BA8" s="421"/>
      <c r="BB8" s="421"/>
      <c r="BC8" s="421"/>
      <c r="BD8" s="421"/>
      <c r="BE8" s="421"/>
      <c r="BF8" s="421"/>
      <c r="BG8" s="421"/>
      <c r="BH8" s="421"/>
      <c r="BI8" s="421"/>
      <c r="BJ8" s="421"/>
      <c r="BK8" s="421"/>
      <c r="BL8" s="421"/>
      <c r="BM8" s="422"/>
      <c r="BN8" s="406">
        <v>6866273</v>
      </c>
      <c r="BO8" s="407"/>
      <c r="BP8" s="407"/>
      <c r="BQ8" s="407"/>
      <c r="BR8" s="407"/>
      <c r="BS8" s="407"/>
      <c r="BT8" s="407"/>
      <c r="BU8" s="408"/>
      <c r="BV8" s="406">
        <v>6591676</v>
      </c>
      <c r="BW8" s="407"/>
      <c r="BX8" s="407"/>
      <c r="BY8" s="407"/>
      <c r="BZ8" s="407"/>
      <c r="CA8" s="407"/>
      <c r="CB8" s="407"/>
      <c r="CC8" s="408"/>
      <c r="CD8" s="446" t="s">
        <v>110</v>
      </c>
      <c r="CE8" s="366"/>
      <c r="CF8" s="366"/>
      <c r="CG8" s="366"/>
      <c r="CH8" s="366"/>
      <c r="CI8" s="366"/>
      <c r="CJ8" s="366"/>
      <c r="CK8" s="366"/>
      <c r="CL8" s="366"/>
      <c r="CM8" s="366"/>
      <c r="CN8" s="366"/>
      <c r="CO8" s="366"/>
      <c r="CP8" s="366"/>
      <c r="CQ8" s="366"/>
      <c r="CR8" s="366"/>
      <c r="CS8" s="447"/>
      <c r="CT8" s="509">
        <v>0.85</v>
      </c>
      <c r="CU8" s="510"/>
      <c r="CV8" s="510"/>
      <c r="CW8" s="510"/>
      <c r="CX8" s="510"/>
      <c r="CY8" s="510"/>
      <c r="CZ8" s="510"/>
      <c r="DA8" s="511"/>
      <c r="DB8" s="509">
        <v>0.87</v>
      </c>
      <c r="DC8" s="510"/>
      <c r="DD8" s="510"/>
      <c r="DE8" s="510"/>
      <c r="DF8" s="510"/>
      <c r="DG8" s="510"/>
      <c r="DH8" s="510"/>
      <c r="DI8" s="511"/>
    </row>
    <row r="9" spans="1:119" ht="18.75" customHeight="1" thickBot="1" x14ac:dyDescent="0.2">
      <c r="A9" s="175"/>
      <c r="B9" s="538" t="s">
        <v>111</v>
      </c>
      <c r="C9" s="539"/>
      <c r="D9" s="539"/>
      <c r="E9" s="539"/>
      <c r="F9" s="539"/>
      <c r="G9" s="539"/>
      <c r="H9" s="539"/>
      <c r="I9" s="539"/>
      <c r="J9" s="539"/>
      <c r="K9" s="457"/>
      <c r="L9" s="540" t="s">
        <v>112</v>
      </c>
      <c r="M9" s="541"/>
      <c r="N9" s="541"/>
      <c r="O9" s="541"/>
      <c r="P9" s="541"/>
      <c r="Q9" s="542"/>
      <c r="R9" s="543">
        <v>693389</v>
      </c>
      <c r="S9" s="544"/>
      <c r="T9" s="544"/>
      <c r="U9" s="544"/>
      <c r="V9" s="545"/>
      <c r="W9" s="475" t="s">
        <v>113</v>
      </c>
      <c r="X9" s="476"/>
      <c r="Y9" s="476"/>
      <c r="Z9" s="476"/>
      <c r="AA9" s="476"/>
      <c r="AB9" s="476"/>
      <c r="AC9" s="476"/>
      <c r="AD9" s="476"/>
      <c r="AE9" s="476"/>
      <c r="AF9" s="476"/>
      <c r="AG9" s="476"/>
      <c r="AH9" s="476"/>
      <c r="AI9" s="476"/>
      <c r="AJ9" s="476"/>
      <c r="AK9" s="476"/>
      <c r="AL9" s="546"/>
      <c r="AM9" s="463" t="s">
        <v>114</v>
      </c>
      <c r="AN9" s="363"/>
      <c r="AO9" s="363"/>
      <c r="AP9" s="363"/>
      <c r="AQ9" s="363"/>
      <c r="AR9" s="363"/>
      <c r="AS9" s="363"/>
      <c r="AT9" s="364"/>
      <c r="AU9" s="464" t="s">
        <v>115</v>
      </c>
      <c r="AV9" s="465"/>
      <c r="AW9" s="465"/>
      <c r="AX9" s="465"/>
      <c r="AY9" s="420" t="s">
        <v>116</v>
      </c>
      <c r="AZ9" s="421"/>
      <c r="BA9" s="421"/>
      <c r="BB9" s="421"/>
      <c r="BC9" s="421"/>
      <c r="BD9" s="421"/>
      <c r="BE9" s="421"/>
      <c r="BF9" s="421"/>
      <c r="BG9" s="421"/>
      <c r="BH9" s="421"/>
      <c r="BI9" s="421"/>
      <c r="BJ9" s="421"/>
      <c r="BK9" s="421"/>
      <c r="BL9" s="421"/>
      <c r="BM9" s="422"/>
      <c r="BN9" s="406">
        <v>274597</v>
      </c>
      <c r="BO9" s="407"/>
      <c r="BP9" s="407"/>
      <c r="BQ9" s="407"/>
      <c r="BR9" s="407"/>
      <c r="BS9" s="407"/>
      <c r="BT9" s="407"/>
      <c r="BU9" s="408"/>
      <c r="BV9" s="406">
        <v>1249137</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15.1</v>
      </c>
      <c r="CU9" s="404"/>
      <c r="CV9" s="404"/>
      <c r="CW9" s="404"/>
      <c r="CX9" s="404"/>
      <c r="CY9" s="404"/>
      <c r="CZ9" s="404"/>
      <c r="DA9" s="405"/>
      <c r="DB9" s="403">
        <v>14.9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704989</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120</v>
      </c>
      <c r="AV10" s="465"/>
      <c r="AW10" s="465"/>
      <c r="AX10" s="465"/>
      <c r="AY10" s="420" t="s">
        <v>121</v>
      </c>
      <c r="AZ10" s="421"/>
      <c r="BA10" s="421"/>
      <c r="BB10" s="421"/>
      <c r="BC10" s="421"/>
      <c r="BD10" s="421"/>
      <c r="BE10" s="421"/>
      <c r="BF10" s="421"/>
      <c r="BG10" s="421"/>
      <c r="BH10" s="421"/>
      <c r="BI10" s="421"/>
      <c r="BJ10" s="421"/>
      <c r="BK10" s="421"/>
      <c r="BL10" s="421"/>
      <c r="BM10" s="422"/>
      <c r="BN10" s="406">
        <v>3301133</v>
      </c>
      <c r="BO10" s="407"/>
      <c r="BP10" s="407"/>
      <c r="BQ10" s="407"/>
      <c r="BR10" s="407"/>
      <c r="BS10" s="407"/>
      <c r="BT10" s="407"/>
      <c r="BU10" s="408"/>
      <c r="BV10" s="406">
        <v>5200285</v>
      </c>
      <c r="BW10" s="407"/>
      <c r="BX10" s="407"/>
      <c r="BY10" s="407"/>
      <c r="BZ10" s="407"/>
      <c r="CA10" s="407"/>
      <c r="CB10" s="407"/>
      <c r="CC10" s="408"/>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123</v>
      </c>
      <c r="M11" s="368"/>
      <c r="N11" s="368"/>
      <c r="O11" s="368"/>
      <c r="P11" s="368"/>
      <c r="Q11" s="369"/>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3" t="s">
        <v>125</v>
      </c>
      <c r="AN11" s="363"/>
      <c r="AO11" s="363"/>
      <c r="AP11" s="363"/>
      <c r="AQ11" s="363"/>
      <c r="AR11" s="363"/>
      <c r="AS11" s="363"/>
      <c r="AT11" s="364"/>
      <c r="AU11" s="464" t="s">
        <v>126</v>
      </c>
      <c r="AV11" s="465"/>
      <c r="AW11" s="465"/>
      <c r="AX11" s="465"/>
      <c r="AY11" s="420" t="s">
        <v>127</v>
      </c>
      <c r="AZ11" s="421"/>
      <c r="BA11" s="421"/>
      <c r="BB11" s="421"/>
      <c r="BC11" s="421"/>
      <c r="BD11" s="421"/>
      <c r="BE11" s="421"/>
      <c r="BF11" s="421"/>
      <c r="BG11" s="421"/>
      <c r="BH11" s="421"/>
      <c r="BI11" s="421"/>
      <c r="BJ11" s="421"/>
      <c r="BK11" s="421"/>
      <c r="BL11" s="421"/>
      <c r="BM11" s="422"/>
      <c r="BN11" s="406">
        <v>31942</v>
      </c>
      <c r="BO11" s="407"/>
      <c r="BP11" s="407"/>
      <c r="BQ11" s="407"/>
      <c r="BR11" s="407"/>
      <c r="BS11" s="407"/>
      <c r="BT11" s="407"/>
      <c r="BU11" s="408"/>
      <c r="BV11" s="406">
        <v>0</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683739</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3270960</v>
      </c>
      <c r="BO12" s="407"/>
      <c r="BP12" s="407"/>
      <c r="BQ12" s="407"/>
      <c r="BR12" s="407"/>
      <c r="BS12" s="407"/>
      <c r="BT12" s="407"/>
      <c r="BU12" s="408"/>
      <c r="BV12" s="406">
        <v>2209100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139</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140</v>
      </c>
      <c r="N13" s="491"/>
      <c r="O13" s="491"/>
      <c r="P13" s="491"/>
      <c r="Q13" s="492"/>
      <c r="R13" s="493">
        <v>672499</v>
      </c>
      <c r="S13" s="494"/>
      <c r="T13" s="494"/>
      <c r="U13" s="494"/>
      <c r="V13" s="495"/>
      <c r="W13" s="496" t="s">
        <v>141</v>
      </c>
      <c r="X13" s="392"/>
      <c r="Y13" s="392"/>
      <c r="Z13" s="392"/>
      <c r="AA13" s="392"/>
      <c r="AB13" s="393"/>
      <c r="AC13" s="359">
        <v>7822</v>
      </c>
      <c r="AD13" s="360"/>
      <c r="AE13" s="360"/>
      <c r="AF13" s="360"/>
      <c r="AG13" s="361"/>
      <c r="AH13" s="359">
        <v>9054</v>
      </c>
      <c r="AI13" s="360"/>
      <c r="AJ13" s="360"/>
      <c r="AK13" s="360"/>
      <c r="AL13" s="419"/>
      <c r="AM13" s="463" t="s">
        <v>142</v>
      </c>
      <c r="AN13" s="363"/>
      <c r="AO13" s="363"/>
      <c r="AP13" s="363"/>
      <c r="AQ13" s="363"/>
      <c r="AR13" s="363"/>
      <c r="AS13" s="363"/>
      <c r="AT13" s="364"/>
      <c r="AU13" s="464" t="s">
        <v>126</v>
      </c>
      <c r="AV13" s="465"/>
      <c r="AW13" s="465"/>
      <c r="AX13" s="465"/>
      <c r="AY13" s="420" t="s">
        <v>143</v>
      </c>
      <c r="AZ13" s="421"/>
      <c r="BA13" s="421"/>
      <c r="BB13" s="421"/>
      <c r="BC13" s="421"/>
      <c r="BD13" s="421"/>
      <c r="BE13" s="421"/>
      <c r="BF13" s="421"/>
      <c r="BG13" s="421"/>
      <c r="BH13" s="421"/>
      <c r="BI13" s="421"/>
      <c r="BJ13" s="421"/>
      <c r="BK13" s="421"/>
      <c r="BL13" s="421"/>
      <c r="BM13" s="422"/>
      <c r="BN13" s="406">
        <v>336712</v>
      </c>
      <c r="BO13" s="407"/>
      <c r="BP13" s="407"/>
      <c r="BQ13" s="407"/>
      <c r="BR13" s="407"/>
      <c r="BS13" s="407"/>
      <c r="BT13" s="407"/>
      <c r="BU13" s="408"/>
      <c r="BV13" s="406">
        <v>4240322</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6.3</v>
      </c>
      <c r="CU13" s="404"/>
      <c r="CV13" s="404"/>
      <c r="CW13" s="404"/>
      <c r="CX13" s="404"/>
      <c r="CY13" s="404"/>
      <c r="CZ13" s="404"/>
      <c r="DA13" s="405"/>
      <c r="DB13" s="403">
        <v>6.2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689079</v>
      </c>
      <c r="S14" s="494"/>
      <c r="T14" s="494"/>
      <c r="U14" s="494"/>
      <c r="V14" s="495"/>
      <c r="W14" s="497"/>
      <c r="X14" s="395"/>
      <c r="Y14" s="395"/>
      <c r="Z14" s="395"/>
      <c r="AA14" s="395"/>
      <c r="AB14" s="396"/>
      <c r="AC14" s="486">
        <v>2.2999999999999998</v>
      </c>
      <c r="AD14" s="487"/>
      <c r="AE14" s="487"/>
      <c r="AF14" s="487"/>
      <c r="AG14" s="488"/>
      <c r="AH14" s="486">
        <v>2.7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v>34.299999999999997</v>
      </c>
      <c r="CU14" s="504"/>
      <c r="CV14" s="504"/>
      <c r="CW14" s="504"/>
      <c r="CX14" s="504"/>
      <c r="CY14" s="504"/>
      <c r="CZ14" s="504"/>
      <c r="DA14" s="505"/>
      <c r="DB14" s="503">
        <v>37.1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147</v>
      </c>
      <c r="N15" s="491"/>
      <c r="O15" s="491"/>
      <c r="P15" s="491"/>
      <c r="Q15" s="492"/>
      <c r="R15" s="493">
        <v>678470</v>
      </c>
      <c r="S15" s="494"/>
      <c r="T15" s="494"/>
      <c r="U15" s="494"/>
      <c r="V15" s="495"/>
      <c r="W15" s="496" t="s">
        <v>148</v>
      </c>
      <c r="X15" s="392"/>
      <c r="Y15" s="392"/>
      <c r="Z15" s="392"/>
      <c r="AA15" s="392"/>
      <c r="AB15" s="393"/>
      <c r="AC15" s="359">
        <v>85079</v>
      </c>
      <c r="AD15" s="360"/>
      <c r="AE15" s="360"/>
      <c r="AF15" s="360"/>
      <c r="AG15" s="361"/>
      <c r="AH15" s="359">
        <v>88388</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124812448</v>
      </c>
      <c r="BO15" s="436"/>
      <c r="BP15" s="436"/>
      <c r="BQ15" s="436"/>
      <c r="BR15" s="436"/>
      <c r="BS15" s="436"/>
      <c r="BT15" s="436"/>
      <c r="BU15" s="437"/>
      <c r="BV15" s="435">
        <v>120790628</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25.4</v>
      </c>
      <c r="AD16" s="487"/>
      <c r="AE16" s="487"/>
      <c r="AF16" s="487"/>
      <c r="AG16" s="488"/>
      <c r="AH16" s="486">
        <v>26.3</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149795246</v>
      </c>
      <c r="BO16" s="407"/>
      <c r="BP16" s="407"/>
      <c r="BQ16" s="407"/>
      <c r="BR16" s="407"/>
      <c r="BS16" s="407"/>
      <c r="BT16" s="407"/>
      <c r="BU16" s="408"/>
      <c r="BV16" s="406">
        <v>145748567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154</v>
      </c>
      <c r="N17" s="500"/>
      <c r="O17" s="500"/>
      <c r="P17" s="500"/>
      <c r="Q17" s="501"/>
      <c r="R17" s="483" t="s">
        <v>155</v>
      </c>
      <c r="S17" s="484"/>
      <c r="T17" s="484"/>
      <c r="U17" s="484"/>
      <c r="V17" s="485"/>
      <c r="W17" s="496" t="s">
        <v>156</v>
      </c>
      <c r="X17" s="392"/>
      <c r="Y17" s="392"/>
      <c r="Z17" s="392"/>
      <c r="AA17" s="392"/>
      <c r="AB17" s="393"/>
      <c r="AC17" s="359">
        <v>242189</v>
      </c>
      <c r="AD17" s="360"/>
      <c r="AE17" s="360"/>
      <c r="AF17" s="360"/>
      <c r="AG17" s="361"/>
      <c r="AH17" s="359">
        <v>238357</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155723064</v>
      </c>
      <c r="BO17" s="407"/>
      <c r="BP17" s="407"/>
      <c r="BQ17" s="407"/>
      <c r="BR17" s="407"/>
      <c r="BS17" s="407"/>
      <c r="BT17" s="407"/>
      <c r="BU17" s="408"/>
      <c r="BV17" s="406">
        <v>150840122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158</v>
      </c>
      <c r="C18" s="457"/>
      <c r="D18" s="457"/>
      <c r="E18" s="458"/>
      <c r="F18" s="458"/>
      <c r="G18" s="458"/>
      <c r="H18" s="458"/>
      <c r="I18" s="458"/>
      <c r="J18" s="458"/>
      <c r="K18" s="458"/>
      <c r="L18" s="459">
        <v>1411.93</v>
      </c>
      <c r="M18" s="459"/>
      <c r="N18" s="459"/>
      <c r="O18" s="459"/>
      <c r="P18" s="459"/>
      <c r="Q18" s="459"/>
      <c r="R18" s="460"/>
      <c r="S18" s="460"/>
      <c r="T18" s="460"/>
      <c r="U18" s="460"/>
      <c r="V18" s="461"/>
      <c r="W18" s="477"/>
      <c r="X18" s="478"/>
      <c r="Y18" s="478"/>
      <c r="Z18" s="478"/>
      <c r="AA18" s="478"/>
      <c r="AB18" s="502"/>
      <c r="AC18" s="376">
        <v>72.3</v>
      </c>
      <c r="AD18" s="377"/>
      <c r="AE18" s="377"/>
      <c r="AF18" s="377"/>
      <c r="AG18" s="462"/>
      <c r="AH18" s="376">
        <v>71</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186434986</v>
      </c>
      <c r="BO18" s="407"/>
      <c r="BP18" s="407"/>
      <c r="BQ18" s="407"/>
      <c r="BR18" s="407"/>
      <c r="BS18" s="407"/>
      <c r="BT18" s="407"/>
      <c r="BU18" s="408"/>
      <c r="BV18" s="406">
        <v>183271145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160</v>
      </c>
      <c r="C19" s="457"/>
      <c r="D19" s="457"/>
      <c r="E19" s="458"/>
      <c r="F19" s="458"/>
      <c r="G19" s="458"/>
      <c r="H19" s="458"/>
      <c r="I19" s="458"/>
      <c r="J19" s="458"/>
      <c r="K19" s="458"/>
      <c r="L19" s="466">
        <v>491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233373712</v>
      </c>
      <c r="BO19" s="407"/>
      <c r="BP19" s="407"/>
      <c r="BQ19" s="407"/>
      <c r="BR19" s="407"/>
      <c r="BS19" s="407"/>
      <c r="BT19" s="407"/>
      <c r="BU19" s="408"/>
      <c r="BV19" s="406">
        <v>231223608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162</v>
      </c>
      <c r="C20" s="457"/>
      <c r="D20" s="457"/>
      <c r="E20" s="458"/>
      <c r="F20" s="458"/>
      <c r="G20" s="458"/>
      <c r="H20" s="458"/>
      <c r="I20" s="458"/>
      <c r="J20" s="458"/>
      <c r="K20" s="458"/>
      <c r="L20" s="466">
        <v>297421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442951378</v>
      </c>
      <c r="BO22" s="436"/>
      <c r="BP22" s="436"/>
      <c r="BQ22" s="436"/>
      <c r="BR22" s="436"/>
      <c r="BS22" s="436"/>
      <c r="BT22" s="436"/>
      <c r="BU22" s="437"/>
      <c r="BV22" s="435">
        <v>442132890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23518507</v>
      </c>
      <c r="BO23" s="407"/>
      <c r="BP23" s="407"/>
      <c r="BQ23" s="407"/>
      <c r="BR23" s="407"/>
      <c r="BS23" s="407"/>
      <c r="BT23" s="407"/>
      <c r="BU23" s="408"/>
      <c r="BV23" s="406">
        <v>24398179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172</v>
      </c>
      <c r="F24" s="363"/>
      <c r="G24" s="363"/>
      <c r="H24" s="363"/>
      <c r="I24" s="363"/>
      <c r="J24" s="363"/>
      <c r="K24" s="364"/>
      <c r="L24" s="359">
        <v>1</v>
      </c>
      <c r="M24" s="360"/>
      <c r="N24" s="360"/>
      <c r="O24" s="360"/>
      <c r="P24" s="361"/>
      <c r="Q24" s="359">
        <v>12500</v>
      </c>
      <c r="R24" s="360"/>
      <c r="S24" s="360"/>
      <c r="T24" s="360"/>
      <c r="U24" s="360"/>
      <c r="V24" s="361"/>
      <c r="W24" s="449"/>
      <c r="X24" s="386"/>
      <c r="Y24" s="387"/>
      <c r="Z24" s="362" t="s">
        <v>173</v>
      </c>
      <c r="AA24" s="363"/>
      <c r="AB24" s="363"/>
      <c r="AC24" s="363"/>
      <c r="AD24" s="363"/>
      <c r="AE24" s="363"/>
      <c r="AF24" s="363"/>
      <c r="AG24" s="364"/>
      <c r="AH24" s="359">
        <v>4164</v>
      </c>
      <c r="AI24" s="360"/>
      <c r="AJ24" s="360"/>
      <c r="AK24" s="360"/>
      <c r="AL24" s="361"/>
      <c r="AM24" s="359">
        <v>13274832</v>
      </c>
      <c r="AN24" s="360"/>
      <c r="AO24" s="360"/>
      <c r="AP24" s="360"/>
      <c r="AQ24" s="360"/>
      <c r="AR24" s="361"/>
      <c r="AS24" s="359">
        <v>3188</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245790848</v>
      </c>
      <c r="BO24" s="407"/>
      <c r="BP24" s="407"/>
      <c r="BQ24" s="407"/>
      <c r="BR24" s="407"/>
      <c r="BS24" s="407"/>
      <c r="BT24" s="407"/>
      <c r="BU24" s="408"/>
      <c r="BV24" s="406">
        <v>247344986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175</v>
      </c>
      <c r="F25" s="363"/>
      <c r="G25" s="363"/>
      <c r="H25" s="363"/>
      <c r="I25" s="363"/>
      <c r="J25" s="363"/>
      <c r="K25" s="364"/>
      <c r="L25" s="359">
        <v>2</v>
      </c>
      <c r="M25" s="360"/>
      <c r="N25" s="360"/>
      <c r="O25" s="360"/>
      <c r="P25" s="361"/>
      <c r="Q25" s="359">
        <v>9400</v>
      </c>
      <c r="R25" s="360"/>
      <c r="S25" s="360"/>
      <c r="T25" s="360"/>
      <c r="U25" s="360"/>
      <c r="V25" s="361"/>
      <c r="W25" s="449"/>
      <c r="X25" s="386"/>
      <c r="Y25" s="387"/>
      <c r="Z25" s="362" t="s">
        <v>176</v>
      </c>
      <c r="AA25" s="363"/>
      <c r="AB25" s="363"/>
      <c r="AC25" s="363"/>
      <c r="AD25" s="363"/>
      <c r="AE25" s="363"/>
      <c r="AF25" s="363"/>
      <c r="AG25" s="364"/>
      <c r="AH25" s="359">
        <v>1032</v>
      </c>
      <c r="AI25" s="360"/>
      <c r="AJ25" s="360"/>
      <c r="AK25" s="360"/>
      <c r="AL25" s="361"/>
      <c r="AM25" s="359">
        <v>3231192</v>
      </c>
      <c r="AN25" s="360"/>
      <c r="AO25" s="360"/>
      <c r="AP25" s="360"/>
      <c r="AQ25" s="360"/>
      <c r="AR25" s="361"/>
      <c r="AS25" s="359">
        <v>3131</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44734588</v>
      </c>
      <c r="BO25" s="436"/>
      <c r="BP25" s="436"/>
      <c r="BQ25" s="436"/>
      <c r="BR25" s="436"/>
      <c r="BS25" s="436"/>
      <c r="BT25" s="436"/>
      <c r="BU25" s="437"/>
      <c r="BV25" s="435">
        <v>23965681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178</v>
      </c>
      <c r="F26" s="363"/>
      <c r="G26" s="363"/>
      <c r="H26" s="363"/>
      <c r="I26" s="363"/>
      <c r="J26" s="363"/>
      <c r="K26" s="364"/>
      <c r="L26" s="359">
        <v>1</v>
      </c>
      <c r="M26" s="360"/>
      <c r="N26" s="360"/>
      <c r="O26" s="360"/>
      <c r="P26" s="361"/>
      <c r="Q26" s="359">
        <v>8120</v>
      </c>
      <c r="R26" s="360"/>
      <c r="S26" s="360"/>
      <c r="T26" s="360"/>
      <c r="U26" s="360"/>
      <c r="V26" s="361"/>
      <c r="W26" s="449"/>
      <c r="X26" s="386"/>
      <c r="Y26" s="387"/>
      <c r="Z26" s="362" t="s">
        <v>179</v>
      </c>
      <c r="AA26" s="417"/>
      <c r="AB26" s="417"/>
      <c r="AC26" s="417"/>
      <c r="AD26" s="417"/>
      <c r="AE26" s="417"/>
      <c r="AF26" s="417"/>
      <c r="AG26" s="418"/>
      <c r="AH26" s="359">
        <v>134</v>
      </c>
      <c r="AI26" s="360"/>
      <c r="AJ26" s="360"/>
      <c r="AK26" s="360"/>
      <c r="AL26" s="361"/>
      <c r="AM26" s="359">
        <v>491512</v>
      </c>
      <c r="AN26" s="360"/>
      <c r="AO26" s="360"/>
      <c r="AP26" s="360"/>
      <c r="AQ26" s="360"/>
      <c r="AR26" s="361"/>
      <c r="AS26" s="359">
        <v>3668</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v>1895589</v>
      </c>
      <c r="BO26" s="407"/>
      <c r="BP26" s="407"/>
      <c r="BQ26" s="407"/>
      <c r="BR26" s="407"/>
      <c r="BS26" s="407"/>
      <c r="BT26" s="407"/>
      <c r="BU26" s="408"/>
      <c r="BV26" s="406">
        <v>2195601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181</v>
      </c>
      <c r="F27" s="363"/>
      <c r="G27" s="363"/>
      <c r="H27" s="363"/>
      <c r="I27" s="363"/>
      <c r="J27" s="363"/>
      <c r="K27" s="364"/>
      <c r="L27" s="359">
        <v>1</v>
      </c>
      <c r="M27" s="360"/>
      <c r="N27" s="360"/>
      <c r="O27" s="360"/>
      <c r="P27" s="361"/>
      <c r="Q27" s="359">
        <v>8240</v>
      </c>
      <c r="R27" s="360"/>
      <c r="S27" s="360"/>
      <c r="T27" s="360"/>
      <c r="U27" s="360"/>
      <c r="V27" s="361"/>
      <c r="W27" s="449"/>
      <c r="X27" s="386"/>
      <c r="Y27" s="387"/>
      <c r="Z27" s="362" t="s">
        <v>182</v>
      </c>
      <c r="AA27" s="363"/>
      <c r="AB27" s="363"/>
      <c r="AC27" s="363"/>
      <c r="AD27" s="363"/>
      <c r="AE27" s="363"/>
      <c r="AF27" s="363"/>
      <c r="AG27" s="364"/>
      <c r="AH27" s="359">
        <v>3459</v>
      </c>
      <c r="AI27" s="360"/>
      <c r="AJ27" s="360"/>
      <c r="AK27" s="360"/>
      <c r="AL27" s="361"/>
      <c r="AM27" s="359">
        <v>12141381</v>
      </c>
      <c r="AN27" s="360"/>
      <c r="AO27" s="360"/>
      <c r="AP27" s="360"/>
      <c r="AQ27" s="360"/>
      <c r="AR27" s="361"/>
      <c r="AS27" s="359">
        <v>3510</v>
      </c>
      <c r="AT27" s="360"/>
      <c r="AU27" s="360"/>
      <c r="AV27" s="360"/>
      <c r="AW27" s="360"/>
      <c r="AX27" s="419"/>
      <c r="AY27" s="443" t="s">
        <v>183</v>
      </c>
      <c r="AZ27" s="444"/>
      <c r="BA27" s="444"/>
      <c r="BB27" s="444"/>
      <c r="BC27" s="444"/>
      <c r="BD27" s="444"/>
      <c r="BE27" s="444"/>
      <c r="BF27" s="444"/>
      <c r="BG27" s="444"/>
      <c r="BH27" s="444"/>
      <c r="BI27" s="444"/>
      <c r="BJ27" s="444"/>
      <c r="BK27" s="444"/>
      <c r="BL27" s="444"/>
      <c r="BM27" s="445"/>
      <c r="BN27" s="440">
        <v>1900000</v>
      </c>
      <c r="BO27" s="441"/>
      <c r="BP27" s="441"/>
      <c r="BQ27" s="441"/>
      <c r="BR27" s="441"/>
      <c r="BS27" s="441"/>
      <c r="BT27" s="441"/>
      <c r="BU27" s="442"/>
      <c r="BV27" s="440">
        <v>1900000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184</v>
      </c>
      <c r="F28" s="363"/>
      <c r="G28" s="363"/>
      <c r="H28" s="363"/>
      <c r="I28" s="363"/>
      <c r="J28" s="363"/>
      <c r="K28" s="364"/>
      <c r="L28" s="359">
        <v>1</v>
      </c>
      <c r="M28" s="360"/>
      <c r="N28" s="360"/>
      <c r="O28" s="360"/>
      <c r="P28" s="361"/>
      <c r="Q28" s="359">
        <v>7350</v>
      </c>
      <c r="R28" s="360"/>
      <c r="S28" s="360"/>
      <c r="T28" s="360"/>
      <c r="U28" s="360"/>
      <c r="V28" s="361"/>
      <c r="W28" s="449"/>
      <c r="X28" s="386"/>
      <c r="Y28" s="387"/>
      <c r="Z28" s="362" t="s">
        <v>185</v>
      </c>
      <c r="AA28" s="363"/>
      <c r="AB28" s="363"/>
      <c r="AC28" s="363"/>
      <c r="AD28" s="363"/>
      <c r="AE28" s="363"/>
      <c r="AF28" s="363"/>
      <c r="AG28" s="364"/>
      <c r="AH28" s="359">
        <v>257</v>
      </c>
      <c r="AI28" s="360"/>
      <c r="AJ28" s="360"/>
      <c r="AK28" s="360"/>
      <c r="AL28" s="361"/>
      <c r="AM28" s="359">
        <v>810578</v>
      </c>
      <c r="AN28" s="360"/>
      <c r="AO28" s="360"/>
      <c r="AP28" s="360"/>
      <c r="AQ28" s="360"/>
      <c r="AR28" s="361"/>
      <c r="AS28" s="359">
        <v>3154</v>
      </c>
      <c r="AT28" s="360"/>
      <c r="AU28" s="360"/>
      <c r="AV28" s="360"/>
      <c r="AW28" s="360"/>
      <c r="AX28" s="419"/>
      <c r="AY28" s="423" t="s">
        <v>186</v>
      </c>
      <c r="AZ28" s="424"/>
      <c r="BA28" s="424"/>
      <c r="BB28" s="425"/>
      <c r="BC28" s="432" t="s">
        <v>50</v>
      </c>
      <c r="BD28" s="433"/>
      <c r="BE28" s="433"/>
      <c r="BF28" s="433"/>
      <c r="BG28" s="433"/>
      <c r="BH28" s="433"/>
      <c r="BI28" s="433"/>
      <c r="BJ28" s="433"/>
      <c r="BK28" s="433"/>
      <c r="BL28" s="433"/>
      <c r="BM28" s="434"/>
      <c r="BN28" s="435">
        <v>11641850</v>
      </c>
      <c r="BO28" s="436"/>
      <c r="BP28" s="436"/>
      <c r="BQ28" s="436"/>
      <c r="BR28" s="436"/>
      <c r="BS28" s="436"/>
      <c r="BT28" s="436"/>
      <c r="BU28" s="437"/>
      <c r="BV28" s="435">
        <v>11611677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187</v>
      </c>
      <c r="F29" s="363"/>
      <c r="G29" s="363"/>
      <c r="H29" s="363"/>
      <c r="I29" s="363"/>
      <c r="J29" s="363"/>
      <c r="K29" s="364"/>
      <c r="L29" s="359">
        <v>46</v>
      </c>
      <c r="M29" s="360"/>
      <c r="N29" s="360"/>
      <c r="O29" s="360"/>
      <c r="P29" s="361"/>
      <c r="Q29" s="359">
        <v>6630</v>
      </c>
      <c r="R29" s="360"/>
      <c r="S29" s="360"/>
      <c r="T29" s="360"/>
      <c r="U29" s="360"/>
      <c r="V29" s="361"/>
      <c r="W29" s="450"/>
      <c r="X29" s="451"/>
      <c r="Y29" s="452"/>
      <c r="Z29" s="362" t="s">
        <v>188</v>
      </c>
      <c r="AA29" s="363"/>
      <c r="AB29" s="363"/>
      <c r="AC29" s="363"/>
      <c r="AD29" s="363"/>
      <c r="AE29" s="363"/>
      <c r="AF29" s="363"/>
      <c r="AG29" s="364"/>
      <c r="AH29" s="359">
        <v>7880</v>
      </c>
      <c r="AI29" s="360"/>
      <c r="AJ29" s="360"/>
      <c r="AK29" s="360"/>
      <c r="AL29" s="361"/>
      <c r="AM29" s="359">
        <v>26226791</v>
      </c>
      <c r="AN29" s="360"/>
      <c r="AO29" s="360"/>
      <c r="AP29" s="360"/>
      <c r="AQ29" s="360"/>
      <c r="AR29" s="361"/>
      <c r="AS29" s="359">
        <v>3328</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2671336</v>
      </c>
      <c r="BO29" s="407"/>
      <c r="BP29" s="407"/>
      <c r="BQ29" s="407"/>
      <c r="BR29" s="407"/>
      <c r="BS29" s="407"/>
      <c r="BT29" s="407"/>
      <c r="BU29" s="408"/>
      <c r="BV29" s="406">
        <v>2670764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102.2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24248870</v>
      </c>
      <c r="BO30" s="441"/>
      <c r="BP30" s="441"/>
      <c r="BQ30" s="441"/>
      <c r="BR30" s="441"/>
      <c r="BS30" s="441"/>
      <c r="BT30" s="441"/>
      <c r="BU30" s="442"/>
      <c r="BV30" s="440">
        <v>23417408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197</v>
      </c>
      <c r="D33" s="358"/>
      <c r="E33" s="357" t="s">
        <v>198</v>
      </c>
      <c r="F33" s="357"/>
      <c r="G33" s="357"/>
      <c r="H33" s="357"/>
      <c r="I33" s="357"/>
      <c r="J33" s="357"/>
      <c r="K33" s="357"/>
      <c r="L33" s="357"/>
      <c r="M33" s="357"/>
      <c r="N33" s="357"/>
      <c r="O33" s="357"/>
      <c r="P33" s="357"/>
      <c r="Q33" s="357"/>
      <c r="R33" s="357"/>
      <c r="S33" s="357"/>
      <c r="T33" s="179"/>
      <c r="U33" s="358" t="s">
        <v>197</v>
      </c>
      <c r="V33" s="358"/>
      <c r="W33" s="357" t="s">
        <v>198</v>
      </c>
      <c r="X33" s="357"/>
      <c r="Y33" s="357"/>
      <c r="Z33" s="357"/>
      <c r="AA33" s="357"/>
      <c r="AB33" s="357"/>
      <c r="AC33" s="357"/>
      <c r="AD33" s="357"/>
      <c r="AE33" s="357"/>
      <c r="AF33" s="357"/>
      <c r="AG33" s="357"/>
      <c r="AH33" s="357"/>
      <c r="AI33" s="357"/>
      <c r="AJ33" s="357"/>
      <c r="AK33" s="357"/>
      <c r="AL33" s="179"/>
      <c r="AM33" s="358" t="s">
        <v>197</v>
      </c>
      <c r="AN33" s="358"/>
      <c r="AO33" s="357" t="s">
        <v>198</v>
      </c>
      <c r="AP33" s="357"/>
      <c r="AQ33" s="357"/>
      <c r="AR33" s="357"/>
      <c r="AS33" s="357"/>
      <c r="AT33" s="357"/>
      <c r="AU33" s="357"/>
      <c r="AV33" s="357"/>
      <c r="AW33" s="357"/>
      <c r="AX33" s="357"/>
      <c r="AY33" s="357"/>
      <c r="AZ33" s="357"/>
      <c r="BA33" s="357"/>
      <c r="BB33" s="357"/>
      <c r="BC33" s="357"/>
      <c r="BD33" s="185"/>
      <c r="BE33" s="357" t="s">
        <v>199</v>
      </c>
      <c r="BF33" s="357"/>
      <c r="BG33" s="357" t="s">
        <v>200</v>
      </c>
      <c r="BH33" s="357"/>
      <c r="BI33" s="357"/>
      <c r="BJ33" s="357"/>
      <c r="BK33" s="357"/>
      <c r="BL33" s="357"/>
      <c r="BM33" s="357"/>
      <c r="BN33" s="357"/>
      <c r="BO33" s="357"/>
      <c r="BP33" s="357"/>
      <c r="BQ33" s="357"/>
      <c r="BR33" s="357"/>
      <c r="BS33" s="357"/>
      <c r="BT33" s="357"/>
      <c r="BU33" s="357"/>
      <c r="BV33" s="185"/>
      <c r="BW33" s="358" t="s">
        <v>199</v>
      </c>
      <c r="BX33" s="358"/>
      <c r="BY33" s="357" t="s">
        <v>201</v>
      </c>
      <c r="BZ33" s="357"/>
      <c r="CA33" s="357"/>
      <c r="CB33" s="357"/>
      <c r="CC33" s="357"/>
      <c r="CD33" s="357"/>
      <c r="CE33" s="357"/>
      <c r="CF33" s="357"/>
      <c r="CG33" s="357"/>
      <c r="CH33" s="357"/>
      <c r="CI33" s="357"/>
      <c r="CJ33" s="357"/>
      <c r="CK33" s="357"/>
      <c r="CL33" s="357"/>
      <c r="CM33" s="357"/>
      <c r="CN33" s="179"/>
      <c r="CO33" s="358" t="s">
        <v>197</v>
      </c>
      <c r="CP33" s="358"/>
      <c r="CQ33" s="357" t="s">
        <v>202</v>
      </c>
      <c r="CR33" s="357"/>
      <c r="CS33" s="357"/>
      <c r="CT33" s="357"/>
      <c r="CU33" s="357"/>
      <c r="CV33" s="357"/>
      <c r="CW33" s="357"/>
      <c r="CX33" s="357"/>
      <c r="CY33" s="357"/>
      <c r="CZ33" s="357"/>
      <c r="DA33" s="357"/>
      <c r="DB33" s="357"/>
      <c r="DC33" s="357"/>
      <c r="DD33" s="357"/>
      <c r="DE33" s="357"/>
      <c r="DF33" s="179"/>
      <c r="DG33" s="356" t="s">
        <v>203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競輪事業会計</v>
      </c>
      <c r="X34" s="355"/>
      <c r="Y34" s="355"/>
      <c r="Z34" s="355"/>
      <c r="AA34" s="355"/>
      <c r="AB34" s="355"/>
      <c r="AC34" s="355"/>
      <c r="AD34" s="355"/>
      <c r="AE34" s="355"/>
      <c r="AF34" s="355"/>
      <c r="AG34" s="355"/>
      <c r="AH34" s="355"/>
      <c r="AI34" s="355"/>
      <c r="AJ34" s="355"/>
      <c r="AK34" s="355"/>
      <c r="AL34" s="175"/>
      <c r="AM34" s="354">
        <f>IF(AO34="","",MAX(C34:D43,U34:V43)+1)</f>
        <v>14</v>
      </c>
      <c r="AN34" s="354"/>
      <c r="AO34" s="355" t="str">
        <f>IF('各会計、関係団体の財政状況及び健全化判断比率'!B35="","",'各会計、関係団体の財政状況及び健全化判断比率'!B35)</f>
        <v>水道事業会計</v>
      </c>
      <c r="AP34" s="355"/>
      <c r="AQ34" s="355"/>
      <c r="AR34" s="355"/>
      <c r="AS34" s="355"/>
      <c r="AT34" s="355"/>
      <c r="AU34" s="355"/>
      <c r="AV34" s="355"/>
      <c r="AW34" s="355"/>
      <c r="AX34" s="355"/>
      <c r="AY34" s="355"/>
      <c r="AZ34" s="355"/>
      <c r="BA34" s="355"/>
      <c r="BB34" s="355"/>
      <c r="BC34" s="355"/>
      <c r="BD34" s="175"/>
      <c r="BE34" s="354">
        <f>IF(BG34="","",MAX(C34:D43,U34:V43,AM34:AN43)+1)</f>
        <v>18</v>
      </c>
      <c r="BF34" s="354"/>
      <c r="BG34" s="355" t="str">
        <f>IF('各会計、関係団体の財政状況及び健全化判断比率'!B39="","",'各会計、関係団体の財政状況及び健全化判断比率'!B39)</f>
        <v>農業集落排水事業会計</v>
      </c>
      <c r="BH34" s="355"/>
      <c r="BI34" s="355"/>
      <c r="BJ34" s="355"/>
      <c r="BK34" s="355"/>
      <c r="BL34" s="355"/>
      <c r="BM34" s="355"/>
      <c r="BN34" s="355"/>
      <c r="BO34" s="355"/>
      <c r="BP34" s="355"/>
      <c r="BQ34" s="355"/>
      <c r="BR34" s="355"/>
      <c r="BS34" s="355"/>
      <c r="BT34" s="355"/>
      <c r="BU34" s="355"/>
      <c r="BV34" s="175"/>
      <c r="BW34" s="354">
        <f>IF(BY34="","",MAX(C34:D43,U34:V43,AM34:AN43,BE34:BF43)+1)</f>
        <v>20</v>
      </c>
      <c r="BX34" s="354"/>
      <c r="BY34" s="355" t="str">
        <f>IF('各会計、関係団体の財政状況及び健全化判断比率'!B68="","",'各会計、関係団体の財政状況及び健全化判断比率'!B68)</f>
        <v>共立蒲原総合病院組合</v>
      </c>
      <c r="BZ34" s="355"/>
      <c r="CA34" s="355"/>
      <c r="CB34" s="355"/>
      <c r="CC34" s="355"/>
      <c r="CD34" s="355"/>
      <c r="CE34" s="355"/>
      <c r="CF34" s="355"/>
      <c r="CG34" s="355"/>
      <c r="CH34" s="355"/>
      <c r="CI34" s="355"/>
      <c r="CJ34" s="355"/>
      <c r="CK34" s="355"/>
      <c r="CL34" s="355"/>
      <c r="CM34" s="355"/>
      <c r="CN34" s="175"/>
      <c r="CO34" s="354">
        <f>IF(CQ34="","",MAX(C34:D43,U34:V43,AM34:AN43,BE34:BF43,BW34:BX43)+1)</f>
        <v>24</v>
      </c>
      <c r="CP34" s="354"/>
      <c r="CQ34" s="355" t="str">
        <f>IF('各会計、関係団体の財政状況及び健全化判断比率'!BS7="","",'各会計、関係団体の財政状況及び健全化判断比率'!BS7)</f>
        <v>静岡市土地開発公社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電気事業経営記念基金会計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国民健康保険事業会計（事業勘定）</v>
      </c>
      <c r="X35" s="355"/>
      <c r="Y35" s="355"/>
      <c r="Z35" s="355"/>
      <c r="AA35" s="355"/>
      <c r="AB35" s="355"/>
      <c r="AC35" s="355"/>
      <c r="AD35" s="355"/>
      <c r="AE35" s="355"/>
      <c r="AF35" s="355"/>
      <c r="AG35" s="355"/>
      <c r="AH35" s="355"/>
      <c r="AI35" s="355"/>
      <c r="AJ35" s="355"/>
      <c r="AK35" s="355"/>
      <c r="AL35" s="175"/>
      <c r="AM35" s="354">
        <f t="shared" ref="AM35:AM43" si="0">IF(AO35="","",AM34+1)</f>
        <v>15</v>
      </c>
      <c r="AN35" s="354"/>
      <c r="AO35" s="355" t="str">
        <f>IF('各会計、関係団体の財政状況及び健全化判断比率'!B36="","",'各会計、関係団体の財政状況及び健全化判断比率'!B36)</f>
        <v>下水道事業会計</v>
      </c>
      <c r="AP35" s="355"/>
      <c r="AQ35" s="355"/>
      <c r="AR35" s="355"/>
      <c r="AS35" s="355"/>
      <c r="AT35" s="355"/>
      <c r="AU35" s="355"/>
      <c r="AV35" s="355"/>
      <c r="AW35" s="355"/>
      <c r="AX35" s="355"/>
      <c r="AY35" s="355"/>
      <c r="AZ35" s="355"/>
      <c r="BA35" s="355"/>
      <c r="BB35" s="355"/>
      <c r="BC35" s="355"/>
      <c r="BD35" s="175"/>
      <c r="BE35" s="354">
        <f t="shared" ref="BE35:BE43" si="1">IF(BG35="","",BE34+1)</f>
        <v>19</v>
      </c>
      <c r="BF35" s="354"/>
      <c r="BG35" s="355" t="str">
        <f>IF('各会計、関係団体の財政状況及び健全化判断比率'!B40="","",'各会計、関係団体の財政状況及び健全化判断比率'!B40)</f>
        <v>中央卸売市場事業会計</v>
      </c>
      <c r="BH35" s="355"/>
      <c r="BI35" s="355"/>
      <c r="BJ35" s="355"/>
      <c r="BK35" s="355"/>
      <c r="BL35" s="355"/>
      <c r="BM35" s="355"/>
      <c r="BN35" s="355"/>
      <c r="BO35" s="355"/>
      <c r="BP35" s="355"/>
      <c r="BQ35" s="355"/>
      <c r="BR35" s="355"/>
      <c r="BS35" s="355"/>
      <c r="BT35" s="355"/>
      <c r="BU35" s="355"/>
      <c r="BV35" s="175"/>
      <c r="BW35" s="354">
        <f t="shared" ref="BW35:BW43" si="2">IF(BY35="","",BW34+1)</f>
        <v>21</v>
      </c>
      <c r="BX35" s="354"/>
      <c r="BY35" s="355" t="str">
        <f>IF('各会計、関係団体の財政状況及び健全化判断比率'!B69="","",'各会計、関係団体の財政状況及び健全化判断比率'!B69)</f>
        <v>静岡県後期高齢者医療広域連合（事業会計分）</v>
      </c>
      <c r="BZ35" s="355"/>
      <c r="CA35" s="355"/>
      <c r="CB35" s="355"/>
      <c r="CC35" s="355"/>
      <c r="CD35" s="355"/>
      <c r="CE35" s="355"/>
      <c r="CF35" s="355"/>
      <c r="CG35" s="355"/>
      <c r="CH35" s="355"/>
      <c r="CI35" s="355"/>
      <c r="CJ35" s="355"/>
      <c r="CK35" s="355"/>
      <c r="CL35" s="355"/>
      <c r="CM35" s="355"/>
      <c r="CN35" s="175"/>
      <c r="CO35" s="354">
        <f t="shared" ref="CO35:CO43" si="3">IF(CQ35="","",CO34+1)</f>
        <v>25</v>
      </c>
      <c r="CP35" s="354"/>
      <c r="CQ35" s="355" t="str">
        <f>IF('各会計、関係団体の財政状況及び健全化判断比率'!BS8="","",'各会計、関係団体の財政状況及び健全化判断比率'!BS8)</f>
        <v>静岡市まちづくり公社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土地区画整理清算金会計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国民健康保険事業会計（直営診療施設勘定）</v>
      </c>
      <c r="X36" s="355"/>
      <c r="Y36" s="355"/>
      <c r="Z36" s="355"/>
      <c r="AA36" s="355"/>
      <c r="AB36" s="355"/>
      <c r="AC36" s="355"/>
      <c r="AD36" s="355"/>
      <c r="AE36" s="355"/>
      <c r="AF36" s="355"/>
      <c r="AG36" s="355"/>
      <c r="AH36" s="355"/>
      <c r="AI36" s="355"/>
      <c r="AJ36" s="355"/>
      <c r="AK36" s="355"/>
      <c r="AL36" s="175"/>
      <c r="AM36" s="354">
        <f t="shared" si="0"/>
        <v>16</v>
      </c>
      <c r="AN36" s="354"/>
      <c r="AO36" s="355" t="str">
        <f>IF('各会計、関係団体の財政状況及び健全化判断比率'!B37="","",'各会計、関係団体の財政状況及び健全化判断比率'!B37)</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22</v>
      </c>
      <c r="BX36" s="354"/>
      <c r="BY36" s="355" t="str">
        <f>IF('各会計、関係団体の財政状況及び健全化判断比率'!B70="","",'各会計、関係団体の財政状況及び健全化判断比率'!B70)</f>
        <v>静岡県後期高齢者医療広域連合（普通会計分）</v>
      </c>
      <c r="BZ36" s="355"/>
      <c r="CA36" s="355"/>
      <c r="CB36" s="355"/>
      <c r="CC36" s="355"/>
      <c r="CD36" s="355"/>
      <c r="CE36" s="355"/>
      <c r="CF36" s="355"/>
      <c r="CG36" s="355"/>
      <c r="CH36" s="355"/>
      <c r="CI36" s="355"/>
      <c r="CJ36" s="355"/>
      <c r="CK36" s="355"/>
      <c r="CL36" s="355"/>
      <c r="CM36" s="355"/>
      <c r="CN36" s="175"/>
      <c r="CO36" s="354">
        <f t="shared" si="3"/>
        <v>26</v>
      </c>
      <c r="CP36" s="354"/>
      <c r="CQ36" s="355" t="str">
        <f>IF('各会計、関係団体の財政状況及び健全化判断比率'!BS9="","",'各会計、関係団体の財政状況及び健全化判断比率'!BS9)</f>
        <v>静岡市文化振興財団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母子・父子・寡婦福祉資金貸付金会計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駐車場事業会計</v>
      </c>
      <c r="X37" s="355"/>
      <c r="Y37" s="355"/>
      <c r="Z37" s="355"/>
      <c r="AA37" s="355"/>
      <c r="AB37" s="355"/>
      <c r="AC37" s="355"/>
      <c r="AD37" s="355"/>
      <c r="AE37" s="355"/>
      <c r="AF37" s="355"/>
      <c r="AG37" s="355"/>
      <c r="AH37" s="355"/>
      <c r="AI37" s="355"/>
      <c r="AJ37" s="355"/>
      <c r="AK37" s="355"/>
      <c r="AL37" s="175"/>
      <c r="AM37" s="354">
        <f t="shared" si="0"/>
        <v>17</v>
      </c>
      <c r="AN37" s="354"/>
      <c r="AO37" s="355" t="str">
        <f>IF('各会計、関係団体の財政状況及び健全化判断比率'!B38="","",'各会計、関係団体の財政状況及び健全化判断比率'!B38)</f>
        <v>簡易水道事業会計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23</v>
      </c>
      <c r="BX37" s="354"/>
      <c r="BY37" s="355" t="str">
        <f>IF('各会計、関係団体の財政状況及び健全化判断比率'!B71="","",'各会計、関係団体の財政状況及び健全化判断比率'!B71)</f>
        <v>静岡地方税滞納整理機構</v>
      </c>
      <c r="BZ37" s="355"/>
      <c r="CA37" s="355"/>
      <c r="CB37" s="355"/>
      <c r="CC37" s="355"/>
      <c r="CD37" s="355"/>
      <c r="CE37" s="355"/>
      <c r="CF37" s="355"/>
      <c r="CG37" s="355"/>
      <c r="CH37" s="355"/>
      <c r="CI37" s="355"/>
      <c r="CJ37" s="355"/>
      <c r="CK37" s="355"/>
      <c r="CL37" s="355"/>
      <c r="CM37" s="355"/>
      <c r="CN37" s="175"/>
      <c r="CO37" s="354">
        <f t="shared" si="3"/>
        <v>27</v>
      </c>
      <c r="CP37" s="354"/>
      <c r="CQ37" s="355" t="str">
        <f>IF('各会計、関係団体の財政状況及び健全化判断比率'!BS10="","",'各会計、関係団体の財政状況及び健全化判断比率'!BS10)</f>
        <v>静岡市スポーツ協会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f t="shared" ref="C38:C43" si="5">IF(E38="","",C37+1)</f>
        <v>5</v>
      </c>
      <c r="D38" s="354"/>
      <c r="E38" s="355" t="str">
        <f>IF('各会計、関係団体の財政状況及び健全化判断比率'!B11="","",'各会計、関係団体の財政状況及び健全化判断比率'!B11)</f>
        <v>公債管理事業会計</v>
      </c>
      <c r="F38" s="355"/>
      <c r="G38" s="355"/>
      <c r="H38" s="355"/>
      <c r="I38" s="355"/>
      <c r="J38" s="355"/>
      <c r="K38" s="355"/>
      <c r="L38" s="355"/>
      <c r="M38" s="355"/>
      <c r="N38" s="355"/>
      <c r="O38" s="355"/>
      <c r="P38" s="355"/>
      <c r="Q38" s="355"/>
      <c r="R38" s="355"/>
      <c r="S38" s="355"/>
      <c r="T38" s="175"/>
      <c r="U38" s="354">
        <f t="shared" si="4"/>
        <v>11</v>
      </c>
      <c r="V38" s="354"/>
      <c r="W38" s="355" t="str">
        <f>IF('各会計、関係団体の財政状況及び健全化判断比率'!B32="","",'各会計、関係団体の財政状況及び健全化判断比率'!B32)</f>
        <v>介護保険事業会計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28</v>
      </c>
      <c r="CP38" s="354"/>
      <c r="CQ38" s="355" t="str">
        <f>IF('各会計、関係団体の財政状況及び健全化判断比率'!BS11="","",'各会計、関係団体の財政状況及び健全化判断比率'!BS11)</f>
        <v>静岡市環境公社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f t="shared" si="5"/>
        <v>6</v>
      </c>
      <c r="D39" s="354"/>
      <c r="E39" s="355" t="str">
        <f>IF('各会計、関係団体の財政状況及び健全化判断比率'!B12="","",'各会計、関係団体の財政状況及び健全化判断比率'!B12)</f>
        <v>静岡市立静岡病院事業債管理事業会計</v>
      </c>
      <c r="F39" s="355"/>
      <c r="G39" s="355"/>
      <c r="H39" s="355"/>
      <c r="I39" s="355"/>
      <c r="J39" s="355"/>
      <c r="K39" s="355"/>
      <c r="L39" s="355"/>
      <c r="M39" s="355"/>
      <c r="N39" s="355"/>
      <c r="O39" s="355"/>
      <c r="P39" s="355"/>
      <c r="Q39" s="355"/>
      <c r="R39" s="355"/>
      <c r="S39" s="355"/>
      <c r="T39" s="175"/>
      <c r="U39" s="354">
        <f t="shared" si="4"/>
        <v>12</v>
      </c>
      <c r="V39" s="354"/>
      <c r="W39" s="355" t="str">
        <f>IF('各会計、関係団体の財政状況及び健全化判断比率'!B33="","",'各会計、関係団体の財政状況及び健全化判断比率'!B33)</f>
        <v>介護保険サービス会計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29</v>
      </c>
      <c r="CP39" s="354"/>
      <c r="CQ39" s="355" t="str">
        <f>IF('各会計、関係団体の財政状況及び健全化判断比率'!BS12="","",'各会計、関係団体の財政状況及び健全化判断比率'!BS12)</f>
        <v>するが企画観光局</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f t="shared" si="4"/>
        <v>13</v>
      </c>
      <c r="V40" s="354"/>
      <c r="W40" s="355" t="str">
        <f>IF('各会計、関係団体の財政状況及び健全化判断比率'!B34="","",'各会計、関係団体の財政状況及び健全化判断比率'!B34)</f>
        <v>後期高齢者医療事業会計</v>
      </c>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30</v>
      </c>
      <c r="CP40" s="354"/>
      <c r="CQ40" s="355" t="str">
        <f>IF('各会計、関係団体の財政状況及び健全化判断比率'!BS13="","",'各会計、関係団体の財政状況及び健全化判断比率'!BS13)</f>
        <v>静岡市勤労者福祉サービスセンター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31</v>
      </c>
      <c r="CP41" s="354"/>
      <c r="CQ41" s="355" t="str">
        <f>IF('各会計、関係団体の財政状況及び健全化判断比率'!BS14="","",'各会計、関係団体の財政状況及び健全化判断比率'!BS14)</f>
        <v>静岡産業振興協会</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32</v>
      </c>
      <c r="CP42" s="354"/>
      <c r="CQ42" s="355" t="str">
        <f>IF('各会計、関係団体の財政状況及び健全化判断比率'!BS15="","",'各会計、関係団体の財政状況及び健全化判断比率'!BS15)</f>
        <v>駿府楽市</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33</v>
      </c>
      <c r="CP43" s="354"/>
      <c r="CQ43" s="355" t="str">
        <f>IF('各会計、関係団体の財政状況及び健全化判断比率'!BS16="","",'各会計、関係団体の財政状況及び健全化判断比率'!BS16)</f>
        <v>静岡市動物園協会</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351" t="s">
        <v>205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1rjXHv8+5BWC66rl5vJpi+ZUWxNjcaN5p52NqVvKACe+5MZ1Yp3c9WqdVM0NfG+4kRGDY46bJeA9Rbfqo5t7w==" saltValue="q8xakv6GU7fBPguxl/nb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Q13" workbookViewId="0">
      <selection activeCell="CD27" sqref="CD27:EC2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213</v>
      </c>
      <c r="DI1" s="705"/>
      <c r="DJ1" s="705"/>
      <c r="DK1" s="705"/>
      <c r="DL1" s="705"/>
      <c r="DM1" s="705"/>
      <c r="DN1" s="706"/>
      <c r="DO1" s="208"/>
      <c r="DP1" s="704" t="s">
        <v>214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219</v>
      </c>
      <c r="S4" s="667"/>
      <c r="T4" s="667"/>
      <c r="U4" s="667"/>
      <c r="V4" s="667"/>
      <c r="W4" s="667"/>
      <c r="X4" s="667"/>
      <c r="Y4" s="668"/>
      <c r="Z4" s="666" t="s">
        <v>220</v>
      </c>
      <c r="AA4" s="667"/>
      <c r="AB4" s="667"/>
      <c r="AC4" s="668"/>
      <c r="AD4" s="666" t="s">
        <v>221</v>
      </c>
      <c r="AE4" s="667"/>
      <c r="AF4" s="667"/>
      <c r="AG4" s="667"/>
      <c r="AH4" s="667"/>
      <c r="AI4" s="667"/>
      <c r="AJ4" s="667"/>
      <c r="AK4" s="668"/>
      <c r="AL4" s="666" t="s">
        <v>220</v>
      </c>
      <c r="AM4" s="667"/>
      <c r="AN4" s="667"/>
      <c r="AO4" s="668"/>
      <c r="AP4" s="707" t="s">
        <v>222</v>
      </c>
      <c r="AQ4" s="707"/>
      <c r="AR4" s="707"/>
      <c r="AS4" s="707"/>
      <c r="AT4" s="707"/>
      <c r="AU4" s="707"/>
      <c r="AV4" s="707"/>
      <c r="AW4" s="707"/>
      <c r="AX4" s="707"/>
      <c r="AY4" s="707"/>
      <c r="AZ4" s="707"/>
      <c r="BA4" s="707"/>
      <c r="BB4" s="707"/>
      <c r="BC4" s="707"/>
      <c r="BD4" s="707"/>
      <c r="BE4" s="707"/>
      <c r="BF4" s="707"/>
      <c r="BG4" s="707" t="s">
        <v>223</v>
      </c>
      <c r="BH4" s="707"/>
      <c r="BI4" s="707"/>
      <c r="BJ4" s="707"/>
      <c r="BK4" s="707"/>
      <c r="BL4" s="707"/>
      <c r="BM4" s="707"/>
      <c r="BN4" s="707"/>
      <c r="BO4" s="707" t="s">
        <v>220</v>
      </c>
      <c r="BP4" s="707"/>
      <c r="BQ4" s="707"/>
      <c r="BR4" s="707"/>
      <c r="BS4" s="707" t="s">
        <v>224</v>
      </c>
      <c r="BT4" s="707"/>
      <c r="BU4" s="707"/>
      <c r="BV4" s="707"/>
      <c r="BW4" s="707"/>
      <c r="BX4" s="707"/>
      <c r="BY4" s="707"/>
      <c r="BZ4" s="707"/>
      <c r="CA4" s="707"/>
      <c r="CB4" s="707"/>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226</v>
      </c>
      <c r="C5" s="664"/>
      <c r="D5" s="664"/>
      <c r="E5" s="664"/>
      <c r="F5" s="664"/>
      <c r="G5" s="664"/>
      <c r="H5" s="664"/>
      <c r="I5" s="664"/>
      <c r="J5" s="664"/>
      <c r="K5" s="664"/>
      <c r="L5" s="664"/>
      <c r="M5" s="664"/>
      <c r="N5" s="664"/>
      <c r="O5" s="664"/>
      <c r="P5" s="664"/>
      <c r="Q5" s="665"/>
      <c r="R5" s="660">
        <v>139820869</v>
      </c>
      <c r="S5" s="661"/>
      <c r="T5" s="661"/>
      <c r="U5" s="661"/>
      <c r="V5" s="661"/>
      <c r="W5" s="661"/>
      <c r="X5" s="661"/>
      <c r="Y5" s="689"/>
      <c r="Z5" s="702">
        <v>38.799999999999997</v>
      </c>
      <c r="AA5" s="702"/>
      <c r="AB5" s="702"/>
      <c r="AC5" s="702"/>
      <c r="AD5" s="703">
        <v>129166415</v>
      </c>
      <c r="AE5" s="703"/>
      <c r="AF5" s="703"/>
      <c r="AG5" s="703"/>
      <c r="AH5" s="703"/>
      <c r="AI5" s="703"/>
      <c r="AJ5" s="703"/>
      <c r="AK5" s="703"/>
      <c r="AL5" s="690">
        <v>69</v>
      </c>
      <c r="AM5" s="672"/>
      <c r="AN5" s="672"/>
      <c r="AO5" s="691"/>
      <c r="AP5" s="663" t="s">
        <v>227</v>
      </c>
      <c r="AQ5" s="664"/>
      <c r="AR5" s="664"/>
      <c r="AS5" s="664"/>
      <c r="AT5" s="664"/>
      <c r="AU5" s="664"/>
      <c r="AV5" s="664"/>
      <c r="AW5" s="664"/>
      <c r="AX5" s="664"/>
      <c r="AY5" s="664"/>
      <c r="AZ5" s="664"/>
      <c r="BA5" s="664"/>
      <c r="BB5" s="664"/>
      <c r="BC5" s="664"/>
      <c r="BD5" s="664"/>
      <c r="BE5" s="664"/>
      <c r="BF5" s="665"/>
      <c r="BG5" s="608">
        <v>124827924</v>
      </c>
      <c r="BH5" s="609"/>
      <c r="BI5" s="609"/>
      <c r="BJ5" s="609"/>
      <c r="BK5" s="609"/>
      <c r="BL5" s="609"/>
      <c r="BM5" s="609"/>
      <c r="BN5" s="610"/>
      <c r="BO5" s="646">
        <v>89.3</v>
      </c>
      <c r="BP5" s="646"/>
      <c r="BQ5" s="646"/>
      <c r="BR5" s="646"/>
      <c r="BS5" s="647" t="s">
        <v>139</v>
      </c>
      <c r="BT5" s="647"/>
      <c r="BU5" s="647"/>
      <c r="BV5" s="647"/>
      <c r="BW5" s="647"/>
      <c r="BX5" s="647"/>
      <c r="BY5" s="647"/>
      <c r="BZ5" s="647"/>
      <c r="CA5" s="647"/>
      <c r="CB5" s="68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15">
      <c r="B6" s="605" t="s">
        <v>231</v>
      </c>
      <c r="C6" s="606"/>
      <c r="D6" s="606"/>
      <c r="E6" s="606"/>
      <c r="F6" s="606"/>
      <c r="G6" s="606"/>
      <c r="H6" s="606"/>
      <c r="I6" s="606"/>
      <c r="J6" s="606"/>
      <c r="K6" s="606"/>
      <c r="L6" s="606"/>
      <c r="M6" s="606"/>
      <c r="N6" s="606"/>
      <c r="O6" s="606"/>
      <c r="P6" s="606"/>
      <c r="Q6" s="607"/>
      <c r="R6" s="608">
        <v>2442617</v>
      </c>
      <c r="S6" s="609"/>
      <c r="T6" s="609"/>
      <c r="U6" s="609"/>
      <c r="V6" s="609"/>
      <c r="W6" s="609"/>
      <c r="X6" s="609"/>
      <c r="Y6" s="610"/>
      <c r="Z6" s="646">
        <v>0.7</v>
      </c>
      <c r="AA6" s="646"/>
      <c r="AB6" s="646"/>
      <c r="AC6" s="646"/>
      <c r="AD6" s="647">
        <v>2442617</v>
      </c>
      <c r="AE6" s="647"/>
      <c r="AF6" s="647"/>
      <c r="AG6" s="647"/>
      <c r="AH6" s="647"/>
      <c r="AI6" s="647"/>
      <c r="AJ6" s="647"/>
      <c r="AK6" s="647"/>
      <c r="AL6" s="611">
        <v>1.3</v>
      </c>
      <c r="AM6" s="612"/>
      <c r="AN6" s="612"/>
      <c r="AO6" s="648"/>
      <c r="AP6" s="605" t="s">
        <v>232</v>
      </c>
      <c r="AQ6" s="606"/>
      <c r="AR6" s="606"/>
      <c r="AS6" s="606"/>
      <c r="AT6" s="606"/>
      <c r="AU6" s="606"/>
      <c r="AV6" s="606"/>
      <c r="AW6" s="606"/>
      <c r="AX6" s="606"/>
      <c r="AY6" s="606"/>
      <c r="AZ6" s="606"/>
      <c r="BA6" s="606"/>
      <c r="BB6" s="606"/>
      <c r="BC6" s="606"/>
      <c r="BD6" s="606"/>
      <c r="BE6" s="606"/>
      <c r="BF6" s="607"/>
      <c r="BG6" s="608">
        <v>124827924</v>
      </c>
      <c r="BH6" s="609"/>
      <c r="BI6" s="609"/>
      <c r="BJ6" s="609"/>
      <c r="BK6" s="609"/>
      <c r="BL6" s="609"/>
      <c r="BM6" s="609"/>
      <c r="BN6" s="610"/>
      <c r="BO6" s="646">
        <v>89.3</v>
      </c>
      <c r="BP6" s="646"/>
      <c r="BQ6" s="646"/>
      <c r="BR6" s="646"/>
      <c r="BS6" s="647" t="s">
        <v>233</v>
      </c>
      <c r="BT6" s="647"/>
      <c r="BU6" s="647"/>
      <c r="BV6" s="647"/>
      <c r="BW6" s="647"/>
      <c r="BX6" s="647"/>
      <c r="BY6" s="647"/>
      <c r="BZ6" s="647"/>
      <c r="CA6" s="647"/>
      <c r="CB6" s="682"/>
      <c r="CD6" s="663" t="s">
        <v>234</v>
      </c>
      <c r="CE6" s="664"/>
      <c r="CF6" s="664"/>
      <c r="CG6" s="664"/>
      <c r="CH6" s="664"/>
      <c r="CI6" s="664"/>
      <c r="CJ6" s="664"/>
      <c r="CK6" s="664"/>
      <c r="CL6" s="664"/>
      <c r="CM6" s="664"/>
      <c r="CN6" s="664"/>
      <c r="CO6" s="664"/>
      <c r="CP6" s="664"/>
      <c r="CQ6" s="665"/>
      <c r="CR6" s="608">
        <v>1091827</v>
      </c>
      <c r="CS6" s="609"/>
      <c r="CT6" s="609"/>
      <c r="CU6" s="609"/>
      <c r="CV6" s="609"/>
      <c r="CW6" s="609"/>
      <c r="CX6" s="609"/>
      <c r="CY6" s="610"/>
      <c r="CZ6" s="690">
        <v>0.3</v>
      </c>
      <c r="DA6" s="672"/>
      <c r="DB6" s="672"/>
      <c r="DC6" s="692"/>
      <c r="DD6" s="614">
        <v>31636</v>
      </c>
      <c r="DE6" s="609"/>
      <c r="DF6" s="609"/>
      <c r="DG6" s="609"/>
      <c r="DH6" s="609"/>
      <c r="DI6" s="609"/>
      <c r="DJ6" s="609"/>
      <c r="DK6" s="609"/>
      <c r="DL6" s="609"/>
      <c r="DM6" s="609"/>
      <c r="DN6" s="609"/>
      <c r="DO6" s="609"/>
      <c r="DP6" s="610"/>
      <c r="DQ6" s="614">
        <v>1091540</v>
      </c>
      <c r="DR6" s="609"/>
      <c r="DS6" s="609"/>
      <c r="DT6" s="609"/>
      <c r="DU6" s="609"/>
      <c r="DV6" s="609"/>
      <c r="DW6" s="609"/>
      <c r="DX6" s="609"/>
      <c r="DY6" s="609"/>
      <c r="DZ6" s="609"/>
      <c r="EA6" s="609"/>
      <c r="EB6" s="609"/>
      <c r="EC6" s="645"/>
    </row>
    <row r="7" spans="2:143" ht="11.25" customHeight="1" x14ac:dyDescent="0.15">
      <c r="B7" s="605" t="s">
        <v>235</v>
      </c>
      <c r="C7" s="606"/>
      <c r="D7" s="606"/>
      <c r="E7" s="606"/>
      <c r="F7" s="606"/>
      <c r="G7" s="606"/>
      <c r="H7" s="606"/>
      <c r="I7" s="606"/>
      <c r="J7" s="606"/>
      <c r="K7" s="606"/>
      <c r="L7" s="606"/>
      <c r="M7" s="606"/>
      <c r="N7" s="606"/>
      <c r="O7" s="606"/>
      <c r="P7" s="606"/>
      <c r="Q7" s="607"/>
      <c r="R7" s="608">
        <v>54612</v>
      </c>
      <c r="S7" s="609"/>
      <c r="T7" s="609"/>
      <c r="U7" s="609"/>
      <c r="V7" s="609"/>
      <c r="W7" s="609"/>
      <c r="X7" s="609"/>
      <c r="Y7" s="610"/>
      <c r="Z7" s="646">
        <v>0</v>
      </c>
      <c r="AA7" s="646"/>
      <c r="AB7" s="646"/>
      <c r="AC7" s="646"/>
      <c r="AD7" s="647">
        <v>54612</v>
      </c>
      <c r="AE7" s="647"/>
      <c r="AF7" s="647"/>
      <c r="AG7" s="647"/>
      <c r="AH7" s="647"/>
      <c r="AI7" s="647"/>
      <c r="AJ7" s="647"/>
      <c r="AK7" s="647"/>
      <c r="AL7" s="611">
        <v>0</v>
      </c>
      <c r="AM7" s="612"/>
      <c r="AN7" s="612"/>
      <c r="AO7" s="648"/>
      <c r="AP7" s="605" t="s">
        <v>236</v>
      </c>
      <c r="AQ7" s="606"/>
      <c r="AR7" s="606"/>
      <c r="AS7" s="606"/>
      <c r="AT7" s="606"/>
      <c r="AU7" s="606"/>
      <c r="AV7" s="606"/>
      <c r="AW7" s="606"/>
      <c r="AX7" s="606"/>
      <c r="AY7" s="606"/>
      <c r="AZ7" s="606"/>
      <c r="BA7" s="606"/>
      <c r="BB7" s="606"/>
      <c r="BC7" s="606"/>
      <c r="BD7" s="606"/>
      <c r="BE7" s="606"/>
      <c r="BF7" s="607"/>
      <c r="BG7" s="608">
        <v>64754525</v>
      </c>
      <c r="BH7" s="609"/>
      <c r="BI7" s="609"/>
      <c r="BJ7" s="609"/>
      <c r="BK7" s="609"/>
      <c r="BL7" s="609"/>
      <c r="BM7" s="609"/>
      <c r="BN7" s="610"/>
      <c r="BO7" s="646">
        <v>46.3</v>
      </c>
      <c r="BP7" s="646"/>
      <c r="BQ7" s="646"/>
      <c r="BR7" s="646"/>
      <c r="BS7" s="647" t="s">
        <v>233</v>
      </c>
      <c r="BT7" s="647"/>
      <c r="BU7" s="647"/>
      <c r="BV7" s="647"/>
      <c r="BW7" s="647"/>
      <c r="BX7" s="647"/>
      <c r="BY7" s="647"/>
      <c r="BZ7" s="647"/>
      <c r="CA7" s="647"/>
      <c r="CB7" s="682"/>
      <c r="CD7" s="605" t="s">
        <v>237</v>
      </c>
      <c r="CE7" s="606"/>
      <c r="CF7" s="606"/>
      <c r="CG7" s="606"/>
      <c r="CH7" s="606"/>
      <c r="CI7" s="606"/>
      <c r="CJ7" s="606"/>
      <c r="CK7" s="606"/>
      <c r="CL7" s="606"/>
      <c r="CM7" s="606"/>
      <c r="CN7" s="606"/>
      <c r="CO7" s="606"/>
      <c r="CP7" s="606"/>
      <c r="CQ7" s="607"/>
      <c r="CR7" s="608">
        <v>22685315</v>
      </c>
      <c r="CS7" s="609"/>
      <c r="CT7" s="609"/>
      <c r="CU7" s="609"/>
      <c r="CV7" s="609"/>
      <c r="CW7" s="609"/>
      <c r="CX7" s="609"/>
      <c r="CY7" s="610"/>
      <c r="CZ7" s="646">
        <v>6.5</v>
      </c>
      <c r="DA7" s="646"/>
      <c r="DB7" s="646"/>
      <c r="DC7" s="646"/>
      <c r="DD7" s="614">
        <v>387723</v>
      </c>
      <c r="DE7" s="609"/>
      <c r="DF7" s="609"/>
      <c r="DG7" s="609"/>
      <c r="DH7" s="609"/>
      <c r="DI7" s="609"/>
      <c r="DJ7" s="609"/>
      <c r="DK7" s="609"/>
      <c r="DL7" s="609"/>
      <c r="DM7" s="609"/>
      <c r="DN7" s="609"/>
      <c r="DO7" s="609"/>
      <c r="DP7" s="610"/>
      <c r="DQ7" s="614">
        <v>18955886</v>
      </c>
      <c r="DR7" s="609"/>
      <c r="DS7" s="609"/>
      <c r="DT7" s="609"/>
      <c r="DU7" s="609"/>
      <c r="DV7" s="609"/>
      <c r="DW7" s="609"/>
      <c r="DX7" s="609"/>
      <c r="DY7" s="609"/>
      <c r="DZ7" s="609"/>
      <c r="EA7" s="609"/>
      <c r="EB7" s="609"/>
      <c r="EC7" s="645"/>
    </row>
    <row r="8" spans="2:143" ht="11.25" customHeight="1" x14ac:dyDescent="0.15">
      <c r="B8" s="605" t="s">
        <v>238</v>
      </c>
      <c r="C8" s="606"/>
      <c r="D8" s="606"/>
      <c r="E8" s="606"/>
      <c r="F8" s="606"/>
      <c r="G8" s="606"/>
      <c r="H8" s="606"/>
      <c r="I8" s="606"/>
      <c r="J8" s="606"/>
      <c r="K8" s="606"/>
      <c r="L8" s="606"/>
      <c r="M8" s="606"/>
      <c r="N8" s="606"/>
      <c r="O8" s="606"/>
      <c r="P8" s="606"/>
      <c r="Q8" s="607"/>
      <c r="R8" s="608">
        <v>610165</v>
      </c>
      <c r="S8" s="609"/>
      <c r="T8" s="609"/>
      <c r="U8" s="609"/>
      <c r="V8" s="609"/>
      <c r="W8" s="609"/>
      <c r="X8" s="609"/>
      <c r="Y8" s="610"/>
      <c r="Z8" s="646">
        <v>0.2</v>
      </c>
      <c r="AA8" s="646"/>
      <c r="AB8" s="646"/>
      <c r="AC8" s="646"/>
      <c r="AD8" s="647">
        <v>610165</v>
      </c>
      <c r="AE8" s="647"/>
      <c r="AF8" s="647"/>
      <c r="AG8" s="647"/>
      <c r="AH8" s="647"/>
      <c r="AI8" s="647"/>
      <c r="AJ8" s="647"/>
      <c r="AK8" s="647"/>
      <c r="AL8" s="611">
        <v>0.3</v>
      </c>
      <c r="AM8" s="612"/>
      <c r="AN8" s="612"/>
      <c r="AO8" s="648"/>
      <c r="AP8" s="605" t="s">
        <v>239</v>
      </c>
      <c r="AQ8" s="606"/>
      <c r="AR8" s="606"/>
      <c r="AS8" s="606"/>
      <c r="AT8" s="606"/>
      <c r="AU8" s="606"/>
      <c r="AV8" s="606"/>
      <c r="AW8" s="606"/>
      <c r="AX8" s="606"/>
      <c r="AY8" s="606"/>
      <c r="AZ8" s="606"/>
      <c r="BA8" s="606"/>
      <c r="BB8" s="606"/>
      <c r="BC8" s="606"/>
      <c r="BD8" s="606"/>
      <c r="BE8" s="606"/>
      <c r="BF8" s="607"/>
      <c r="BG8" s="608">
        <v>1271930</v>
      </c>
      <c r="BH8" s="609"/>
      <c r="BI8" s="609"/>
      <c r="BJ8" s="609"/>
      <c r="BK8" s="609"/>
      <c r="BL8" s="609"/>
      <c r="BM8" s="609"/>
      <c r="BN8" s="610"/>
      <c r="BO8" s="646">
        <v>0.9</v>
      </c>
      <c r="BP8" s="646"/>
      <c r="BQ8" s="646"/>
      <c r="BR8" s="646"/>
      <c r="BS8" s="647" t="s">
        <v>139</v>
      </c>
      <c r="BT8" s="647"/>
      <c r="BU8" s="647"/>
      <c r="BV8" s="647"/>
      <c r="BW8" s="647"/>
      <c r="BX8" s="647"/>
      <c r="BY8" s="647"/>
      <c r="BZ8" s="647"/>
      <c r="CA8" s="647"/>
      <c r="CB8" s="682"/>
      <c r="CD8" s="605" t="s">
        <v>240</v>
      </c>
      <c r="CE8" s="606"/>
      <c r="CF8" s="606"/>
      <c r="CG8" s="606"/>
      <c r="CH8" s="606"/>
      <c r="CI8" s="606"/>
      <c r="CJ8" s="606"/>
      <c r="CK8" s="606"/>
      <c r="CL8" s="606"/>
      <c r="CM8" s="606"/>
      <c r="CN8" s="606"/>
      <c r="CO8" s="606"/>
      <c r="CP8" s="606"/>
      <c r="CQ8" s="607"/>
      <c r="CR8" s="608">
        <v>114930382</v>
      </c>
      <c r="CS8" s="609"/>
      <c r="CT8" s="609"/>
      <c r="CU8" s="609"/>
      <c r="CV8" s="609"/>
      <c r="CW8" s="609"/>
      <c r="CX8" s="609"/>
      <c r="CY8" s="610"/>
      <c r="CZ8" s="646">
        <v>32.9</v>
      </c>
      <c r="DA8" s="646"/>
      <c r="DB8" s="646"/>
      <c r="DC8" s="646"/>
      <c r="DD8" s="614">
        <v>924721</v>
      </c>
      <c r="DE8" s="609"/>
      <c r="DF8" s="609"/>
      <c r="DG8" s="609"/>
      <c r="DH8" s="609"/>
      <c r="DI8" s="609"/>
      <c r="DJ8" s="609"/>
      <c r="DK8" s="609"/>
      <c r="DL8" s="609"/>
      <c r="DM8" s="609"/>
      <c r="DN8" s="609"/>
      <c r="DO8" s="609"/>
      <c r="DP8" s="610"/>
      <c r="DQ8" s="614">
        <v>56103143</v>
      </c>
      <c r="DR8" s="609"/>
      <c r="DS8" s="609"/>
      <c r="DT8" s="609"/>
      <c r="DU8" s="609"/>
      <c r="DV8" s="609"/>
      <c r="DW8" s="609"/>
      <c r="DX8" s="609"/>
      <c r="DY8" s="609"/>
      <c r="DZ8" s="609"/>
      <c r="EA8" s="609"/>
      <c r="EB8" s="609"/>
      <c r="EC8" s="645"/>
    </row>
    <row r="9" spans="2:143" ht="11.25" customHeight="1" x14ac:dyDescent="0.15">
      <c r="B9" s="605" t="s">
        <v>241</v>
      </c>
      <c r="C9" s="606"/>
      <c r="D9" s="606"/>
      <c r="E9" s="606"/>
      <c r="F9" s="606"/>
      <c r="G9" s="606"/>
      <c r="H9" s="606"/>
      <c r="I9" s="606"/>
      <c r="J9" s="606"/>
      <c r="K9" s="606"/>
      <c r="L9" s="606"/>
      <c r="M9" s="606"/>
      <c r="N9" s="606"/>
      <c r="O9" s="606"/>
      <c r="P9" s="606"/>
      <c r="Q9" s="607"/>
      <c r="R9" s="608">
        <v>620955</v>
      </c>
      <c r="S9" s="609"/>
      <c r="T9" s="609"/>
      <c r="U9" s="609"/>
      <c r="V9" s="609"/>
      <c r="W9" s="609"/>
      <c r="X9" s="609"/>
      <c r="Y9" s="610"/>
      <c r="Z9" s="646">
        <v>0.2</v>
      </c>
      <c r="AA9" s="646"/>
      <c r="AB9" s="646"/>
      <c r="AC9" s="646"/>
      <c r="AD9" s="647">
        <v>620955</v>
      </c>
      <c r="AE9" s="647"/>
      <c r="AF9" s="647"/>
      <c r="AG9" s="647"/>
      <c r="AH9" s="647"/>
      <c r="AI9" s="647"/>
      <c r="AJ9" s="647"/>
      <c r="AK9" s="647"/>
      <c r="AL9" s="611">
        <v>0.3</v>
      </c>
      <c r="AM9" s="612"/>
      <c r="AN9" s="612"/>
      <c r="AO9" s="648"/>
      <c r="AP9" s="605" t="s">
        <v>242</v>
      </c>
      <c r="AQ9" s="606"/>
      <c r="AR9" s="606"/>
      <c r="AS9" s="606"/>
      <c r="AT9" s="606"/>
      <c r="AU9" s="606"/>
      <c r="AV9" s="606"/>
      <c r="AW9" s="606"/>
      <c r="AX9" s="606"/>
      <c r="AY9" s="606"/>
      <c r="AZ9" s="606"/>
      <c r="BA9" s="606"/>
      <c r="BB9" s="606"/>
      <c r="BC9" s="606"/>
      <c r="BD9" s="606"/>
      <c r="BE9" s="606"/>
      <c r="BF9" s="607"/>
      <c r="BG9" s="608">
        <v>55483490</v>
      </c>
      <c r="BH9" s="609"/>
      <c r="BI9" s="609"/>
      <c r="BJ9" s="609"/>
      <c r="BK9" s="609"/>
      <c r="BL9" s="609"/>
      <c r="BM9" s="609"/>
      <c r="BN9" s="610"/>
      <c r="BO9" s="646">
        <v>39.700000000000003</v>
      </c>
      <c r="BP9" s="646"/>
      <c r="BQ9" s="646"/>
      <c r="BR9" s="646"/>
      <c r="BS9" s="647" t="s">
        <v>130</v>
      </c>
      <c r="BT9" s="647"/>
      <c r="BU9" s="647"/>
      <c r="BV9" s="647"/>
      <c r="BW9" s="647"/>
      <c r="BX9" s="647"/>
      <c r="BY9" s="647"/>
      <c r="BZ9" s="647"/>
      <c r="CA9" s="647"/>
      <c r="CB9" s="682"/>
      <c r="CD9" s="605" t="s">
        <v>243</v>
      </c>
      <c r="CE9" s="606"/>
      <c r="CF9" s="606"/>
      <c r="CG9" s="606"/>
      <c r="CH9" s="606"/>
      <c r="CI9" s="606"/>
      <c r="CJ9" s="606"/>
      <c r="CK9" s="606"/>
      <c r="CL9" s="606"/>
      <c r="CM9" s="606"/>
      <c r="CN9" s="606"/>
      <c r="CO9" s="606"/>
      <c r="CP9" s="606"/>
      <c r="CQ9" s="607"/>
      <c r="CR9" s="608">
        <v>43950009</v>
      </c>
      <c r="CS9" s="609"/>
      <c r="CT9" s="609"/>
      <c r="CU9" s="609"/>
      <c r="CV9" s="609"/>
      <c r="CW9" s="609"/>
      <c r="CX9" s="609"/>
      <c r="CY9" s="610"/>
      <c r="CZ9" s="646">
        <v>12.6</v>
      </c>
      <c r="DA9" s="646"/>
      <c r="DB9" s="646"/>
      <c r="DC9" s="646"/>
      <c r="DD9" s="614">
        <v>3954720</v>
      </c>
      <c r="DE9" s="609"/>
      <c r="DF9" s="609"/>
      <c r="DG9" s="609"/>
      <c r="DH9" s="609"/>
      <c r="DI9" s="609"/>
      <c r="DJ9" s="609"/>
      <c r="DK9" s="609"/>
      <c r="DL9" s="609"/>
      <c r="DM9" s="609"/>
      <c r="DN9" s="609"/>
      <c r="DO9" s="609"/>
      <c r="DP9" s="610"/>
      <c r="DQ9" s="614">
        <v>28124373</v>
      </c>
      <c r="DR9" s="609"/>
      <c r="DS9" s="609"/>
      <c r="DT9" s="609"/>
      <c r="DU9" s="609"/>
      <c r="DV9" s="609"/>
      <c r="DW9" s="609"/>
      <c r="DX9" s="609"/>
      <c r="DY9" s="609"/>
      <c r="DZ9" s="609"/>
      <c r="EA9" s="609"/>
      <c r="EB9" s="609"/>
      <c r="EC9" s="645"/>
    </row>
    <row r="10" spans="2:143" ht="11.25" customHeight="1" x14ac:dyDescent="0.15">
      <c r="B10" s="605" t="s">
        <v>244</v>
      </c>
      <c r="C10" s="606"/>
      <c r="D10" s="606"/>
      <c r="E10" s="606"/>
      <c r="F10" s="606"/>
      <c r="G10" s="606"/>
      <c r="H10" s="606"/>
      <c r="I10" s="606"/>
      <c r="J10" s="606"/>
      <c r="K10" s="606"/>
      <c r="L10" s="606"/>
      <c r="M10" s="606"/>
      <c r="N10" s="606"/>
      <c r="O10" s="606"/>
      <c r="P10" s="606"/>
      <c r="Q10" s="607"/>
      <c r="R10" s="608">
        <v>124601</v>
      </c>
      <c r="S10" s="609"/>
      <c r="T10" s="609"/>
      <c r="U10" s="609"/>
      <c r="V10" s="609"/>
      <c r="W10" s="609"/>
      <c r="X10" s="609"/>
      <c r="Y10" s="610"/>
      <c r="Z10" s="646">
        <v>0</v>
      </c>
      <c r="AA10" s="646"/>
      <c r="AB10" s="646"/>
      <c r="AC10" s="646"/>
      <c r="AD10" s="647">
        <v>124601</v>
      </c>
      <c r="AE10" s="647"/>
      <c r="AF10" s="647"/>
      <c r="AG10" s="647"/>
      <c r="AH10" s="647"/>
      <c r="AI10" s="647"/>
      <c r="AJ10" s="647"/>
      <c r="AK10" s="647"/>
      <c r="AL10" s="611">
        <v>0.1</v>
      </c>
      <c r="AM10" s="612"/>
      <c r="AN10" s="612"/>
      <c r="AO10" s="648"/>
      <c r="AP10" s="605" t="s">
        <v>245</v>
      </c>
      <c r="AQ10" s="606"/>
      <c r="AR10" s="606"/>
      <c r="AS10" s="606"/>
      <c r="AT10" s="606"/>
      <c r="AU10" s="606"/>
      <c r="AV10" s="606"/>
      <c r="AW10" s="606"/>
      <c r="AX10" s="606"/>
      <c r="AY10" s="606"/>
      <c r="AZ10" s="606"/>
      <c r="BA10" s="606"/>
      <c r="BB10" s="606"/>
      <c r="BC10" s="606"/>
      <c r="BD10" s="606"/>
      <c r="BE10" s="606"/>
      <c r="BF10" s="607"/>
      <c r="BG10" s="608">
        <v>2591325</v>
      </c>
      <c r="BH10" s="609"/>
      <c r="BI10" s="609"/>
      <c r="BJ10" s="609"/>
      <c r="BK10" s="609"/>
      <c r="BL10" s="609"/>
      <c r="BM10" s="609"/>
      <c r="BN10" s="610"/>
      <c r="BO10" s="646">
        <v>1.9</v>
      </c>
      <c r="BP10" s="646"/>
      <c r="BQ10" s="646"/>
      <c r="BR10" s="646"/>
      <c r="BS10" s="647" t="s">
        <v>130</v>
      </c>
      <c r="BT10" s="647"/>
      <c r="BU10" s="647"/>
      <c r="BV10" s="647"/>
      <c r="BW10" s="647"/>
      <c r="BX10" s="647"/>
      <c r="BY10" s="647"/>
      <c r="BZ10" s="647"/>
      <c r="CA10" s="647"/>
      <c r="CB10" s="682"/>
      <c r="CD10" s="605" t="s">
        <v>246</v>
      </c>
      <c r="CE10" s="606"/>
      <c r="CF10" s="606"/>
      <c r="CG10" s="606"/>
      <c r="CH10" s="606"/>
      <c r="CI10" s="606"/>
      <c r="CJ10" s="606"/>
      <c r="CK10" s="606"/>
      <c r="CL10" s="606"/>
      <c r="CM10" s="606"/>
      <c r="CN10" s="606"/>
      <c r="CO10" s="606"/>
      <c r="CP10" s="606"/>
      <c r="CQ10" s="607"/>
      <c r="CR10" s="608">
        <v>596110</v>
      </c>
      <c r="CS10" s="609"/>
      <c r="CT10" s="609"/>
      <c r="CU10" s="609"/>
      <c r="CV10" s="609"/>
      <c r="CW10" s="609"/>
      <c r="CX10" s="609"/>
      <c r="CY10" s="610"/>
      <c r="CZ10" s="646">
        <v>0.2</v>
      </c>
      <c r="DA10" s="646"/>
      <c r="DB10" s="646"/>
      <c r="DC10" s="646"/>
      <c r="DD10" s="614" t="s">
        <v>139</v>
      </c>
      <c r="DE10" s="609"/>
      <c r="DF10" s="609"/>
      <c r="DG10" s="609"/>
      <c r="DH10" s="609"/>
      <c r="DI10" s="609"/>
      <c r="DJ10" s="609"/>
      <c r="DK10" s="609"/>
      <c r="DL10" s="609"/>
      <c r="DM10" s="609"/>
      <c r="DN10" s="609"/>
      <c r="DO10" s="609"/>
      <c r="DP10" s="610"/>
      <c r="DQ10" s="614">
        <v>507199</v>
      </c>
      <c r="DR10" s="609"/>
      <c r="DS10" s="609"/>
      <c r="DT10" s="609"/>
      <c r="DU10" s="609"/>
      <c r="DV10" s="609"/>
      <c r="DW10" s="609"/>
      <c r="DX10" s="609"/>
      <c r="DY10" s="609"/>
      <c r="DZ10" s="609"/>
      <c r="EA10" s="609"/>
      <c r="EB10" s="609"/>
      <c r="EC10" s="645"/>
    </row>
    <row r="11" spans="2:143" ht="11.25" customHeight="1" x14ac:dyDescent="0.15">
      <c r="B11" s="605" t="s">
        <v>247</v>
      </c>
      <c r="C11" s="606"/>
      <c r="D11" s="606"/>
      <c r="E11" s="606"/>
      <c r="F11" s="606"/>
      <c r="G11" s="606"/>
      <c r="H11" s="606"/>
      <c r="I11" s="606"/>
      <c r="J11" s="606"/>
      <c r="K11" s="606"/>
      <c r="L11" s="606"/>
      <c r="M11" s="606"/>
      <c r="N11" s="606"/>
      <c r="O11" s="606"/>
      <c r="P11" s="606"/>
      <c r="Q11" s="607"/>
      <c r="R11" s="608">
        <v>18139413</v>
      </c>
      <c r="S11" s="609"/>
      <c r="T11" s="609"/>
      <c r="U11" s="609"/>
      <c r="V11" s="609"/>
      <c r="W11" s="609"/>
      <c r="X11" s="609"/>
      <c r="Y11" s="610"/>
      <c r="Z11" s="611">
        <v>5</v>
      </c>
      <c r="AA11" s="612"/>
      <c r="AB11" s="612"/>
      <c r="AC11" s="613"/>
      <c r="AD11" s="614">
        <v>18139413</v>
      </c>
      <c r="AE11" s="609"/>
      <c r="AF11" s="609"/>
      <c r="AG11" s="609"/>
      <c r="AH11" s="609"/>
      <c r="AI11" s="609"/>
      <c r="AJ11" s="609"/>
      <c r="AK11" s="610"/>
      <c r="AL11" s="611">
        <v>9.6999999999999993</v>
      </c>
      <c r="AM11" s="612"/>
      <c r="AN11" s="612"/>
      <c r="AO11" s="648"/>
      <c r="AP11" s="605" t="s">
        <v>248</v>
      </c>
      <c r="AQ11" s="606"/>
      <c r="AR11" s="606"/>
      <c r="AS11" s="606"/>
      <c r="AT11" s="606"/>
      <c r="AU11" s="606"/>
      <c r="AV11" s="606"/>
      <c r="AW11" s="606"/>
      <c r="AX11" s="606"/>
      <c r="AY11" s="606"/>
      <c r="AZ11" s="606"/>
      <c r="BA11" s="606"/>
      <c r="BB11" s="606"/>
      <c r="BC11" s="606"/>
      <c r="BD11" s="606"/>
      <c r="BE11" s="606"/>
      <c r="BF11" s="607"/>
      <c r="BG11" s="608">
        <v>5407780</v>
      </c>
      <c r="BH11" s="609"/>
      <c r="BI11" s="609"/>
      <c r="BJ11" s="609"/>
      <c r="BK11" s="609"/>
      <c r="BL11" s="609"/>
      <c r="BM11" s="609"/>
      <c r="BN11" s="610"/>
      <c r="BO11" s="646">
        <v>3.9</v>
      </c>
      <c r="BP11" s="646"/>
      <c r="BQ11" s="646"/>
      <c r="BR11" s="646"/>
      <c r="BS11" s="647" t="s">
        <v>130</v>
      </c>
      <c r="BT11" s="647"/>
      <c r="BU11" s="647"/>
      <c r="BV11" s="647"/>
      <c r="BW11" s="647"/>
      <c r="BX11" s="647"/>
      <c r="BY11" s="647"/>
      <c r="BZ11" s="647"/>
      <c r="CA11" s="647"/>
      <c r="CB11" s="682"/>
      <c r="CD11" s="605" t="s">
        <v>249</v>
      </c>
      <c r="CE11" s="606"/>
      <c r="CF11" s="606"/>
      <c r="CG11" s="606"/>
      <c r="CH11" s="606"/>
      <c r="CI11" s="606"/>
      <c r="CJ11" s="606"/>
      <c r="CK11" s="606"/>
      <c r="CL11" s="606"/>
      <c r="CM11" s="606"/>
      <c r="CN11" s="606"/>
      <c r="CO11" s="606"/>
      <c r="CP11" s="606"/>
      <c r="CQ11" s="607"/>
      <c r="CR11" s="608">
        <v>3823249</v>
      </c>
      <c r="CS11" s="609"/>
      <c r="CT11" s="609"/>
      <c r="CU11" s="609"/>
      <c r="CV11" s="609"/>
      <c r="CW11" s="609"/>
      <c r="CX11" s="609"/>
      <c r="CY11" s="610"/>
      <c r="CZ11" s="646">
        <v>1.1000000000000001</v>
      </c>
      <c r="DA11" s="646"/>
      <c r="DB11" s="646"/>
      <c r="DC11" s="646"/>
      <c r="DD11" s="614">
        <v>1432948</v>
      </c>
      <c r="DE11" s="609"/>
      <c r="DF11" s="609"/>
      <c r="DG11" s="609"/>
      <c r="DH11" s="609"/>
      <c r="DI11" s="609"/>
      <c r="DJ11" s="609"/>
      <c r="DK11" s="609"/>
      <c r="DL11" s="609"/>
      <c r="DM11" s="609"/>
      <c r="DN11" s="609"/>
      <c r="DO11" s="609"/>
      <c r="DP11" s="610"/>
      <c r="DQ11" s="614">
        <v>2795778</v>
      </c>
      <c r="DR11" s="609"/>
      <c r="DS11" s="609"/>
      <c r="DT11" s="609"/>
      <c r="DU11" s="609"/>
      <c r="DV11" s="609"/>
      <c r="DW11" s="609"/>
      <c r="DX11" s="609"/>
      <c r="DY11" s="609"/>
      <c r="DZ11" s="609"/>
      <c r="EA11" s="609"/>
      <c r="EB11" s="609"/>
      <c r="EC11" s="645"/>
    </row>
    <row r="12" spans="2:143" ht="11.25" customHeight="1" x14ac:dyDescent="0.15">
      <c r="B12" s="605" t="s">
        <v>250</v>
      </c>
      <c r="C12" s="606"/>
      <c r="D12" s="606"/>
      <c r="E12" s="606"/>
      <c r="F12" s="606"/>
      <c r="G12" s="606"/>
      <c r="H12" s="606"/>
      <c r="I12" s="606"/>
      <c r="J12" s="606"/>
      <c r="K12" s="606"/>
      <c r="L12" s="606"/>
      <c r="M12" s="606"/>
      <c r="N12" s="606"/>
      <c r="O12" s="606"/>
      <c r="P12" s="606"/>
      <c r="Q12" s="607"/>
      <c r="R12" s="608">
        <v>25040</v>
      </c>
      <c r="S12" s="609"/>
      <c r="T12" s="609"/>
      <c r="U12" s="609"/>
      <c r="V12" s="609"/>
      <c r="W12" s="609"/>
      <c r="X12" s="609"/>
      <c r="Y12" s="610"/>
      <c r="Z12" s="646">
        <v>0</v>
      </c>
      <c r="AA12" s="646"/>
      <c r="AB12" s="646"/>
      <c r="AC12" s="646"/>
      <c r="AD12" s="647">
        <v>25040</v>
      </c>
      <c r="AE12" s="647"/>
      <c r="AF12" s="647"/>
      <c r="AG12" s="647"/>
      <c r="AH12" s="647"/>
      <c r="AI12" s="647"/>
      <c r="AJ12" s="647"/>
      <c r="AK12" s="647"/>
      <c r="AL12" s="611">
        <v>0</v>
      </c>
      <c r="AM12" s="612"/>
      <c r="AN12" s="612"/>
      <c r="AO12" s="648"/>
      <c r="AP12" s="605" t="s">
        <v>251</v>
      </c>
      <c r="AQ12" s="606"/>
      <c r="AR12" s="606"/>
      <c r="AS12" s="606"/>
      <c r="AT12" s="606"/>
      <c r="AU12" s="606"/>
      <c r="AV12" s="606"/>
      <c r="AW12" s="606"/>
      <c r="AX12" s="606"/>
      <c r="AY12" s="606"/>
      <c r="AZ12" s="606"/>
      <c r="BA12" s="606"/>
      <c r="BB12" s="606"/>
      <c r="BC12" s="606"/>
      <c r="BD12" s="606"/>
      <c r="BE12" s="606"/>
      <c r="BF12" s="607"/>
      <c r="BG12" s="608">
        <v>53619573</v>
      </c>
      <c r="BH12" s="609"/>
      <c r="BI12" s="609"/>
      <c r="BJ12" s="609"/>
      <c r="BK12" s="609"/>
      <c r="BL12" s="609"/>
      <c r="BM12" s="609"/>
      <c r="BN12" s="610"/>
      <c r="BO12" s="646">
        <v>38.299999999999997</v>
      </c>
      <c r="BP12" s="646"/>
      <c r="BQ12" s="646"/>
      <c r="BR12" s="646"/>
      <c r="BS12" s="647" t="s">
        <v>139</v>
      </c>
      <c r="BT12" s="647"/>
      <c r="BU12" s="647"/>
      <c r="BV12" s="647"/>
      <c r="BW12" s="647"/>
      <c r="BX12" s="647"/>
      <c r="BY12" s="647"/>
      <c r="BZ12" s="647"/>
      <c r="CA12" s="647"/>
      <c r="CB12" s="682"/>
      <c r="CD12" s="605" t="s">
        <v>252</v>
      </c>
      <c r="CE12" s="606"/>
      <c r="CF12" s="606"/>
      <c r="CG12" s="606"/>
      <c r="CH12" s="606"/>
      <c r="CI12" s="606"/>
      <c r="CJ12" s="606"/>
      <c r="CK12" s="606"/>
      <c r="CL12" s="606"/>
      <c r="CM12" s="606"/>
      <c r="CN12" s="606"/>
      <c r="CO12" s="606"/>
      <c r="CP12" s="606"/>
      <c r="CQ12" s="607"/>
      <c r="CR12" s="608">
        <v>9526205</v>
      </c>
      <c r="CS12" s="609"/>
      <c r="CT12" s="609"/>
      <c r="CU12" s="609"/>
      <c r="CV12" s="609"/>
      <c r="CW12" s="609"/>
      <c r="CX12" s="609"/>
      <c r="CY12" s="610"/>
      <c r="CZ12" s="646">
        <v>2.7</v>
      </c>
      <c r="DA12" s="646"/>
      <c r="DB12" s="646"/>
      <c r="DC12" s="646"/>
      <c r="DD12" s="614">
        <v>288315</v>
      </c>
      <c r="DE12" s="609"/>
      <c r="DF12" s="609"/>
      <c r="DG12" s="609"/>
      <c r="DH12" s="609"/>
      <c r="DI12" s="609"/>
      <c r="DJ12" s="609"/>
      <c r="DK12" s="609"/>
      <c r="DL12" s="609"/>
      <c r="DM12" s="609"/>
      <c r="DN12" s="609"/>
      <c r="DO12" s="609"/>
      <c r="DP12" s="610"/>
      <c r="DQ12" s="614">
        <v>6872173</v>
      </c>
      <c r="DR12" s="609"/>
      <c r="DS12" s="609"/>
      <c r="DT12" s="609"/>
      <c r="DU12" s="609"/>
      <c r="DV12" s="609"/>
      <c r="DW12" s="609"/>
      <c r="DX12" s="609"/>
      <c r="DY12" s="609"/>
      <c r="DZ12" s="609"/>
      <c r="EA12" s="609"/>
      <c r="EB12" s="609"/>
      <c r="EC12" s="645"/>
    </row>
    <row r="13" spans="2:143" ht="11.25" customHeight="1" x14ac:dyDescent="0.15">
      <c r="B13" s="605" t="s">
        <v>253</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233</v>
      </c>
      <c r="AA13" s="646"/>
      <c r="AB13" s="646"/>
      <c r="AC13" s="646"/>
      <c r="AD13" s="647" t="s">
        <v>233</v>
      </c>
      <c r="AE13" s="647"/>
      <c r="AF13" s="647"/>
      <c r="AG13" s="647"/>
      <c r="AH13" s="647"/>
      <c r="AI13" s="647"/>
      <c r="AJ13" s="647"/>
      <c r="AK13" s="647"/>
      <c r="AL13" s="611" t="s">
        <v>233</v>
      </c>
      <c r="AM13" s="612"/>
      <c r="AN13" s="612"/>
      <c r="AO13" s="648"/>
      <c r="AP13" s="605" t="s">
        <v>254</v>
      </c>
      <c r="AQ13" s="606"/>
      <c r="AR13" s="606"/>
      <c r="AS13" s="606"/>
      <c r="AT13" s="606"/>
      <c r="AU13" s="606"/>
      <c r="AV13" s="606"/>
      <c r="AW13" s="606"/>
      <c r="AX13" s="606"/>
      <c r="AY13" s="606"/>
      <c r="AZ13" s="606"/>
      <c r="BA13" s="606"/>
      <c r="BB13" s="606"/>
      <c r="BC13" s="606"/>
      <c r="BD13" s="606"/>
      <c r="BE13" s="606"/>
      <c r="BF13" s="607"/>
      <c r="BG13" s="608">
        <v>53318199</v>
      </c>
      <c r="BH13" s="609"/>
      <c r="BI13" s="609"/>
      <c r="BJ13" s="609"/>
      <c r="BK13" s="609"/>
      <c r="BL13" s="609"/>
      <c r="BM13" s="609"/>
      <c r="BN13" s="610"/>
      <c r="BO13" s="646">
        <v>38.1</v>
      </c>
      <c r="BP13" s="646"/>
      <c r="BQ13" s="646"/>
      <c r="BR13" s="646"/>
      <c r="BS13" s="647" t="s">
        <v>130</v>
      </c>
      <c r="BT13" s="647"/>
      <c r="BU13" s="647"/>
      <c r="BV13" s="647"/>
      <c r="BW13" s="647"/>
      <c r="BX13" s="647"/>
      <c r="BY13" s="647"/>
      <c r="BZ13" s="647"/>
      <c r="CA13" s="647"/>
      <c r="CB13" s="682"/>
      <c r="CD13" s="605" t="s">
        <v>255</v>
      </c>
      <c r="CE13" s="606"/>
      <c r="CF13" s="606"/>
      <c r="CG13" s="606"/>
      <c r="CH13" s="606"/>
      <c r="CI13" s="606"/>
      <c r="CJ13" s="606"/>
      <c r="CK13" s="606"/>
      <c r="CL13" s="606"/>
      <c r="CM13" s="606"/>
      <c r="CN13" s="606"/>
      <c r="CO13" s="606"/>
      <c r="CP13" s="606"/>
      <c r="CQ13" s="607"/>
      <c r="CR13" s="608">
        <v>42085309</v>
      </c>
      <c r="CS13" s="609"/>
      <c r="CT13" s="609"/>
      <c r="CU13" s="609"/>
      <c r="CV13" s="609"/>
      <c r="CW13" s="609"/>
      <c r="CX13" s="609"/>
      <c r="CY13" s="610"/>
      <c r="CZ13" s="646">
        <v>12</v>
      </c>
      <c r="DA13" s="646"/>
      <c r="DB13" s="646"/>
      <c r="DC13" s="646"/>
      <c r="DD13" s="614">
        <v>22863670</v>
      </c>
      <c r="DE13" s="609"/>
      <c r="DF13" s="609"/>
      <c r="DG13" s="609"/>
      <c r="DH13" s="609"/>
      <c r="DI13" s="609"/>
      <c r="DJ13" s="609"/>
      <c r="DK13" s="609"/>
      <c r="DL13" s="609"/>
      <c r="DM13" s="609"/>
      <c r="DN13" s="609"/>
      <c r="DO13" s="609"/>
      <c r="DP13" s="610"/>
      <c r="DQ13" s="614">
        <v>21748233</v>
      </c>
      <c r="DR13" s="609"/>
      <c r="DS13" s="609"/>
      <c r="DT13" s="609"/>
      <c r="DU13" s="609"/>
      <c r="DV13" s="609"/>
      <c r="DW13" s="609"/>
      <c r="DX13" s="609"/>
      <c r="DY13" s="609"/>
      <c r="DZ13" s="609"/>
      <c r="EA13" s="609"/>
      <c r="EB13" s="609"/>
      <c r="EC13" s="645"/>
    </row>
    <row r="14" spans="2:143" ht="11.25" customHeight="1" x14ac:dyDescent="0.15">
      <c r="B14" s="605" t="s">
        <v>256</v>
      </c>
      <c r="C14" s="606"/>
      <c r="D14" s="606"/>
      <c r="E14" s="606"/>
      <c r="F14" s="606"/>
      <c r="G14" s="606"/>
      <c r="H14" s="606"/>
      <c r="I14" s="606"/>
      <c r="J14" s="606"/>
      <c r="K14" s="606"/>
      <c r="L14" s="606"/>
      <c r="M14" s="606"/>
      <c r="N14" s="606"/>
      <c r="O14" s="606"/>
      <c r="P14" s="606"/>
      <c r="Q14" s="607"/>
      <c r="R14" s="608" t="s">
        <v>139</v>
      </c>
      <c r="S14" s="609"/>
      <c r="T14" s="609"/>
      <c r="U14" s="609"/>
      <c r="V14" s="609"/>
      <c r="W14" s="609"/>
      <c r="X14" s="609"/>
      <c r="Y14" s="610"/>
      <c r="Z14" s="646" t="s">
        <v>130</v>
      </c>
      <c r="AA14" s="646"/>
      <c r="AB14" s="646"/>
      <c r="AC14" s="646"/>
      <c r="AD14" s="647" t="s">
        <v>130</v>
      </c>
      <c r="AE14" s="647"/>
      <c r="AF14" s="647"/>
      <c r="AG14" s="647"/>
      <c r="AH14" s="647"/>
      <c r="AI14" s="647"/>
      <c r="AJ14" s="647"/>
      <c r="AK14" s="647"/>
      <c r="AL14" s="611" t="s">
        <v>130</v>
      </c>
      <c r="AM14" s="612"/>
      <c r="AN14" s="612"/>
      <c r="AO14" s="648"/>
      <c r="AP14" s="605" t="s">
        <v>257</v>
      </c>
      <c r="AQ14" s="606"/>
      <c r="AR14" s="606"/>
      <c r="AS14" s="606"/>
      <c r="AT14" s="606"/>
      <c r="AU14" s="606"/>
      <c r="AV14" s="606"/>
      <c r="AW14" s="606"/>
      <c r="AX14" s="606"/>
      <c r="AY14" s="606"/>
      <c r="AZ14" s="606"/>
      <c r="BA14" s="606"/>
      <c r="BB14" s="606"/>
      <c r="BC14" s="606"/>
      <c r="BD14" s="606"/>
      <c r="BE14" s="606"/>
      <c r="BF14" s="607"/>
      <c r="BG14" s="608">
        <v>1868777</v>
      </c>
      <c r="BH14" s="609"/>
      <c r="BI14" s="609"/>
      <c r="BJ14" s="609"/>
      <c r="BK14" s="609"/>
      <c r="BL14" s="609"/>
      <c r="BM14" s="609"/>
      <c r="BN14" s="610"/>
      <c r="BO14" s="646">
        <v>1.3</v>
      </c>
      <c r="BP14" s="646"/>
      <c r="BQ14" s="646"/>
      <c r="BR14" s="646"/>
      <c r="BS14" s="647" t="s">
        <v>130</v>
      </c>
      <c r="BT14" s="647"/>
      <c r="BU14" s="647"/>
      <c r="BV14" s="647"/>
      <c r="BW14" s="647"/>
      <c r="BX14" s="647"/>
      <c r="BY14" s="647"/>
      <c r="BZ14" s="647"/>
      <c r="CA14" s="647"/>
      <c r="CB14" s="682"/>
      <c r="CD14" s="605" t="s">
        <v>258</v>
      </c>
      <c r="CE14" s="606"/>
      <c r="CF14" s="606"/>
      <c r="CG14" s="606"/>
      <c r="CH14" s="606"/>
      <c r="CI14" s="606"/>
      <c r="CJ14" s="606"/>
      <c r="CK14" s="606"/>
      <c r="CL14" s="606"/>
      <c r="CM14" s="606"/>
      <c r="CN14" s="606"/>
      <c r="CO14" s="606"/>
      <c r="CP14" s="606"/>
      <c r="CQ14" s="607"/>
      <c r="CR14" s="608">
        <v>11501514</v>
      </c>
      <c r="CS14" s="609"/>
      <c r="CT14" s="609"/>
      <c r="CU14" s="609"/>
      <c r="CV14" s="609"/>
      <c r="CW14" s="609"/>
      <c r="CX14" s="609"/>
      <c r="CY14" s="610"/>
      <c r="CZ14" s="646">
        <v>3.3</v>
      </c>
      <c r="DA14" s="646"/>
      <c r="DB14" s="646"/>
      <c r="DC14" s="646"/>
      <c r="DD14" s="614">
        <v>840543</v>
      </c>
      <c r="DE14" s="609"/>
      <c r="DF14" s="609"/>
      <c r="DG14" s="609"/>
      <c r="DH14" s="609"/>
      <c r="DI14" s="609"/>
      <c r="DJ14" s="609"/>
      <c r="DK14" s="609"/>
      <c r="DL14" s="609"/>
      <c r="DM14" s="609"/>
      <c r="DN14" s="609"/>
      <c r="DO14" s="609"/>
      <c r="DP14" s="610"/>
      <c r="DQ14" s="614">
        <v>8587770</v>
      </c>
      <c r="DR14" s="609"/>
      <c r="DS14" s="609"/>
      <c r="DT14" s="609"/>
      <c r="DU14" s="609"/>
      <c r="DV14" s="609"/>
      <c r="DW14" s="609"/>
      <c r="DX14" s="609"/>
      <c r="DY14" s="609"/>
      <c r="DZ14" s="609"/>
      <c r="EA14" s="609"/>
      <c r="EB14" s="609"/>
      <c r="EC14" s="645"/>
    </row>
    <row r="15" spans="2:143" ht="11.25" customHeight="1" x14ac:dyDescent="0.15">
      <c r="B15" s="605" t="s">
        <v>259</v>
      </c>
      <c r="C15" s="606"/>
      <c r="D15" s="606"/>
      <c r="E15" s="606"/>
      <c r="F15" s="606"/>
      <c r="G15" s="606"/>
      <c r="H15" s="606"/>
      <c r="I15" s="606"/>
      <c r="J15" s="606"/>
      <c r="K15" s="606"/>
      <c r="L15" s="606"/>
      <c r="M15" s="606"/>
      <c r="N15" s="606"/>
      <c r="O15" s="606"/>
      <c r="P15" s="606"/>
      <c r="Q15" s="607"/>
      <c r="R15" s="608">
        <v>5754349</v>
      </c>
      <c r="S15" s="609"/>
      <c r="T15" s="609"/>
      <c r="U15" s="609"/>
      <c r="V15" s="609"/>
      <c r="W15" s="609"/>
      <c r="X15" s="609"/>
      <c r="Y15" s="610"/>
      <c r="Z15" s="646">
        <v>1.6</v>
      </c>
      <c r="AA15" s="646"/>
      <c r="AB15" s="646"/>
      <c r="AC15" s="646"/>
      <c r="AD15" s="647">
        <v>5754349</v>
      </c>
      <c r="AE15" s="647"/>
      <c r="AF15" s="647"/>
      <c r="AG15" s="647"/>
      <c r="AH15" s="647"/>
      <c r="AI15" s="647"/>
      <c r="AJ15" s="647"/>
      <c r="AK15" s="647"/>
      <c r="AL15" s="611">
        <v>3.1</v>
      </c>
      <c r="AM15" s="612"/>
      <c r="AN15" s="612"/>
      <c r="AO15" s="648"/>
      <c r="AP15" s="605" t="s">
        <v>260</v>
      </c>
      <c r="AQ15" s="606"/>
      <c r="AR15" s="606"/>
      <c r="AS15" s="606"/>
      <c r="AT15" s="606"/>
      <c r="AU15" s="606"/>
      <c r="AV15" s="606"/>
      <c r="AW15" s="606"/>
      <c r="AX15" s="606"/>
      <c r="AY15" s="606"/>
      <c r="AZ15" s="606"/>
      <c r="BA15" s="606"/>
      <c r="BB15" s="606"/>
      <c r="BC15" s="606"/>
      <c r="BD15" s="606"/>
      <c r="BE15" s="606"/>
      <c r="BF15" s="607"/>
      <c r="BG15" s="608">
        <v>4584964</v>
      </c>
      <c r="BH15" s="609"/>
      <c r="BI15" s="609"/>
      <c r="BJ15" s="609"/>
      <c r="BK15" s="609"/>
      <c r="BL15" s="609"/>
      <c r="BM15" s="609"/>
      <c r="BN15" s="610"/>
      <c r="BO15" s="646">
        <v>3.3</v>
      </c>
      <c r="BP15" s="646"/>
      <c r="BQ15" s="646"/>
      <c r="BR15" s="646"/>
      <c r="BS15" s="647" t="s">
        <v>233</v>
      </c>
      <c r="BT15" s="647"/>
      <c r="BU15" s="647"/>
      <c r="BV15" s="647"/>
      <c r="BW15" s="647"/>
      <c r="BX15" s="647"/>
      <c r="BY15" s="647"/>
      <c r="BZ15" s="647"/>
      <c r="CA15" s="647"/>
      <c r="CB15" s="682"/>
      <c r="CD15" s="605" t="s">
        <v>261</v>
      </c>
      <c r="CE15" s="606"/>
      <c r="CF15" s="606"/>
      <c r="CG15" s="606"/>
      <c r="CH15" s="606"/>
      <c r="CI15" s="606"/>
      <c r="CJ15" s="606"/>
      <c r="CK15" s="606"/>
      <c r="CL15" s="606"/>
      <c r="CM15" s="606"/>
      <c r="CN15" s="606"/>
      <c r="CO15" s="606"/>
      <c r="CP15" s="606"/>
      <c r="CQ15" s="607"/>
      <c r="CR15" s="608">
        <v>56055319</v>
      </c>
      <c r="CS15" s="609"/>
      <c r="CT15" s="609"/>
      <c r="CU15" s="609"/>
      <c r="CV15" s="609"/>
      <c r="CW15" s="609"/>
      <c r="CX15" s="609"/>
      <c r="CY15" s="610"/>
      <c r="CZ15" s="646">
        <v>16</v>
      </c>
      <c r="DA15" s="646"/>
      <c r="DB15" s="646"/>
      <c r="DC15" s="646"/>
      <c r="DD15" s="614">
        <v>5733574</v>
      </c>
      <c r="DE15" s="609"/>
      <c r="DF15" s="609"/>
      <c r="DG15" s="609"/>
      <c r="DH15" s="609"/>
      <c r="DI15" s="609"/>
      <c r="DJ15" s="609"/>
      <c r="DK15" s="609"/>
      <c r="DL15" s="609"/>
      <c r="DM15" s="609"/>
      <c r="DN15" s="609"/>
      <c r="DO15" s="609"/>
      <c r="DP15" s="610"/>
      <c r="DQ15" s="614">
        <v>41438346</v>
      </c>
      <c r="DR15" s="609"/>
      <c r="DS15" s="609"/>
      <c r="DT15" s="609"/>
      <c r="DU15" s="609"/>
      <c r="DV15" s="609"/>
      <c r="DW15" s="609"/>
      <c r="DX15" s="609"/>
      <c r="DY15" s="609"/>
      <c r="DZ15" s="609"/>
      <c r="EA15" s="609"/>
      <c r="EB15" s="609"/>
      <c r="EC15" s="645"/>
    </row>
    <row r="16" spans="2:143" ht="11.25" customHeight="1" x14ac:dyDescent="0.15">
      <c r="B16" s="605" t="s">
        <v>262</v>
      </c>
      <c r="C16" s="606"/>
      <c r="D16" s="606"/>
      <c r="E16" s="606"/>
      <c r="F16" s="606"/>
      <c r="G16" s="606"/>
      <c r="H16" s="606"/>
      <c r="I16" s="606"/>
      <c r="J16" s="606"/>
      <c r="K16" s="606"/>
      <c r="L16" s="606"/>
      <c r="M16" s="606"/>
      <c r="N16" s="606"/>
      <c r="O16" s="606"/>
      <c r="P16" s="606"/>
      <c r="Q16" s="607"/>
      <c r="R16" s="608">
        <v>437759</v>
      </c>
      <c r="S16" s="609"/>
      <c r="T16" s="609"/>
      <c r="U16" s="609"/>
      <c r="V16" s="609"/>
      <c r="W16" s="609"/>
      <c r="X16" s="609"/>
      <c r="Y16" s="610"/>
      <c r="Z16" s="646">
        <v>0.1</v>
      </c>
      <c r="AA16" s="646"/>
      <c r="AB16" s="646"/>
      <c r="AC16" s="646"/>
      <c r="AD16" s="647">
        <v>437759</v>
      </c>
      <c r="AE16" s="647"/>
      <c r="AF16" s="647"/>
      <c r="AG16" s="647"/>
      <c r="AH16" s="647"/>
      <c r="AI16" s="647"/>
      <c r="AJ16" s="647"/>
      <c r="AK16" s="647"/>
      <c r="AL16" s="611">
        <v>0.2</v>
      </c>
      <c r="AM16" s="612"/>
      <c r="AN16" s="612"/>
      <c r="AO16" s="648"/>
      <c r="AP16" s="605" t="s">
        <v>263</v>
      </c>
      <c r="AQ16" s="606"/>
      <c r="AR16" s="606"/>
      <c r="AS16" s="606"/>
      <c r="AT16" s="606"/>
      <c r="AU16" s="606"/>
      <c r="AV16" s="606"/>
      <c r="AW16" s="606"/>
      <c r="AX16" s="606"/>
      <c r="AY16" s="606"/>
      <c r="AZ16" s="606"/>
      <c r="BA16" s="606"/>
      <c r="BB16" s="606"/>
      <c r="BC16" s="606"/>
      <c r="BD16" s="606"/>
      <c r="BE16" s="606"/>
      <c r="BF16" s="607"/>
      <c r="BG16" s="608">
        <v>85</v>
      </c>
      <c r="BH16" s="609"/>
      <c r="BI16" s="609"/>
      <c r="BJ16" s="609"/>
      <c r="BK16" s="609"/>
      <c r="BL16" s="609"/>
      <c r="BM16" s="609"/>
      <c r="BN16" s="610"/>
      <c r="BO16" s="646">
        <v>0</v>
      </c>
      <c r="BP16" s="646"/>
      <c r="BQ16" s="646"/>
      <c r="BR16" s="646"/>
      <c r="BS16" s="647" t="s">
        <v>130</v>
      </c>
      <c r="BT16" s="647"/>
      <c r="BU16" s="647"/>
      <c r="BV16" s="647"/>
      <c r="BW16" s="647"/>
      <c r="BX16" s="647"/>
      <c r="BY16" s="647"/>
      <c r="BZ16" s="647"/>
      <c r="CA16" s="647"/>
      <c r="CB16" s="682"/>
      <c r="CD16" s="605" t="s">
        <v>264</v>
      </c>
      <c r="CE16" s="606"/>
      <c r="CF16" s="606"/>
      <c r="CG16" s="606"/>
      <c r="CH16" s="606"/>
      <c r="CI16" s="606"/>
      <c r="CJ16" s="606"/>
      <c r="CK16" s="606"/>
      <c r="CL16" s="606"/>
      <c r="CM16" s="606"/>
      <c r="CN16" s="606"/>
      <c r="CO16" s="606"/>
      <c r="CP16" s="606"/>
      <c r="CQ16" s="607"/>
      <c r="CR16" s="608">
        <v>5939421</v>
      </c>
      <c r="CS16" s="609"/>
      <c r="CT16" s="609"/>
      <c r="CU16" s="609"/>
      <c r="CV16" s="609"/>
      <c r="CW16" s="609"/>
      <c r="CX16" s="609"/>
      <c r="CY16" s="610"/>
      <c r="CZ16" s="646">
        <v>1.7</v>
      </c>
      <c r="DA16" s="646"/>
      <c r="DB16" s="646"/>
      <c r="DC16" s="646"/>
      <c r="DD16" s="614" t="s">
        <v>130</v>
      </c>
      <c r="DE16" s="609"/>
      <c r="DF16" s="609"/>
      <c r="DG16" s="609"/>
      <c r="DH16" s="609"/>
      <c r="DI16" s="609"/>
      <c r="DJ16" s="609"/>
      <c r="DK16" s="609"/>
      <c r="DL16" s="609"/>
      <c r="DM16" s="609"/>
      <c r="DN16" s="609"/>
      <c r="DO16" s="609"/>
      <c r="DP16" s="610"/>
      <c r="DQ16" s="614">
        <v>570022</v>
      </c>
      <c r="DR16" s="609"/>
      <c r="DS16" s="609"/>
      <c r="DT16" s="609"/>
      <c r="DU16" s="609"/>
      <c r="DV16" s="609"/>
      <c r="DW16" s="609"/>
      <c r="DX16" s="609"/>
      <c r="DY16" s="609"/>
      <c r="DZ16" s="609"/>
      <c r="EA16" s="609"/>
      <c r="EB16" s="609"/>
      <c r="EC16" s="645"/>
    </row>
    <row r="17" spans="2:133" ht="11.25" customHeight="1" x14ac:dyDescent="0.15">
      <c r="B17" s="605" t="s">
        <v>265</v>
      </c>
      <c r="C17" s="606"/>
      <c r="D17" s="606"/>
      <c r="E17" s="606"/>
      <c r="F17" s="606"/>
      <c r="G17" s="606"/>
      <c r="H17" s="606"/>
      <c r="I17" s="606"/>
      <c r="J17" s="606"/>
      <c r="K17" s="606"/>
      <c r="L17" s="606"/>
      <c r="M17" s="606"/>
      <c r="N17" s="606"/>
      <c r="O17" s="606"/>
      <c r="P17" s="606"/>
      <c r="Q17" s="607"/>
      <c r="R17" s="608">
        <v>2080841</v>
      </c>
      <c r="S17" s="609"/>
      <c r="T17" s="609"/>
      <c r="U17" s="609"/>
      <c r="V17" s="609"/>
      <c r="W17" s="609"/>
      <c r="X17" s="609"/>
      <c r="Y17" s="610"/>
      <c r="Z17" s="646">
        <v>0.6</v>
      </c>
      <c r="AA17" s="646"/>
      <c r="AB17" s="646"/>
      <c r="AC17" s="646"/>
      <c r="AD17" s="647">
        <v>2080841</v>
      </c>
      <c r="AE17" s="647"/>
      <c r="AF17" s="647"/>
      <c r="AG17" s="647"/>
      <c r="AH17" s="647"/>
      <c r="AI17" s="647"/>
      <c r="AJ17" s="647"/>
      <c r="AK17" s="647"/>
      <c r="AL17" s="611">
        <v>1.1000000000000001</v>
      </c>
      <c r="AM17" s="612"/>
      <c r="AN17" s="612"/>
      <c r="AO17" s="648"/>
      <c r="AP17" s="605" t="s">
        <v>266</v>
      </c>
      <c r="AQ17" s="606"/>
      <c r="AR17" s="606"/>
      <c r="AS17" s="606"/>
      <c r="AT17" s="606"/>
      <c r="AU17" s="606"/>
      <c r="AV17" s="606"/>
      <c r="AW17" s="606"/>
      <c r="AX17" s="606"/>
      <c r="AY17" s="606"/>
      <c r="AZ17" s="606"/>
      <c r="BA17" s="606"/>
      <c r="BB17" s="606"/>
      <c r="BC17" s="606"/>
      <c r="BD17" s="606"/>
      <c r="BE17" s="606"/>
      <c r="BF17" s="607"/>
      <c r="BG17" s="608" t="s">
        <v>139</v>
      </c>
      <c r="BH17" s="609"/>
      <c r="BI17" s="609"/>
      <c r="BJ17" s="609"/>
      <c r="BK17" s="609"/>
      <c r="BL17" s="609"/>
      <c r="BM17" s="609"/>
      <c r="BN17" s="610"/>
      <c r="BO17" s="646" t="s">
        <v>130</v>
      </c>
      <c r="BP17" s="646"/>
      <c r="BQ17" s="646"/>
      <c r="BR17" s="646"/>
      <c r="BS17" s="647" t="s">
        <v>130</v>
      </c>
      <c r="BT17" s="647"/>
      <c r="BU17" s="647"/>
      <c r="BV17" s="647"/>
      <c r="BW17" s="647"/>
      <c r="BX17" s="647"/>
      <c r="BY17" s="647"/>
      <c r="BZ17" s="647"/>
      <c r="CA17" s="647"/>
      <c r="CB17" s="682"/>
      <c r="CD17" s="605" t="s">
        <v>267</v>
      </c>
      <c r="CE17" s="606"/>
      <c r="CF17" s="606"/>
      <c r="CG17" s="606"/>
      <c r="CH17" s="606"/>
      <c r="CI17" s="606"/>
      <c r="CJ17" s="606"/>
      <c r="CK17" s="606"/>
      <c r="CL17" s="606"/>
      <c r="CM17" s="606"/>
      <c r="CN17" s="606"/>
      <c r="CO17" s="606"/>
      <c r="CP17" s="606"/>
      <c r="CQ17" s="607"/>
      <c r="CR17" s="608">
        <v>37360102</v>
      </c>
      <c r="CS17" s="609"/>
      <c r="CT17" s="609"/>
      <c r="CU17" s="609"/>
      <c r="CV17" s="609"/>
      <c r="CW17" s="609"/>
      <c r="CX17" s="609"/>
      <c r="CY17" s="610"/>
      <c r="CZ17" s="646">
        <v>10.7</v>
      </c>
      <c r="DA17" s="646"/>
      <c r="DB17" s="646"/>
      <c r="DC17" s="646"/>
      <c r="DD17" s="614" t="s">
        <v>130</v>
      </c>
      <c r="DE17" s="609"/>
      <c r="DF17" s="609"/>
      <c r="DG17" s="609"/>
      <c r="DH17" s="609"/>
      <c r="DI17" s="609"/>
      <c r="DJ17" s="609"/>
      <c r="DK17" s="609"/>
      <c r="DL17" s="609"/>
      <c r="DM17" s="609"/>
      <c r="DN17" s="609"/>
      <c r="DO17" s="609"/>
      <c r="DP17" s="610"/>
      <c r="DQ17" s="614">
        <v>35301670</v>
      </c>
      <c r="DR17" s="609"/>
      <c r="DS17" s="609"/>
      <c r="DT17" s="609"/>
      <c r="DU17" s="609"/>
      <c r="DV17" s="609"/>
      <c r="DW17" s="609"/>
      <c r="DX17" s="609"/>
      <c r="DY17" s="609"/>
      <c r="DZ17" s="609"/>
      <c r="EA17" s="609"/>
      <c r="EB17" s="609"/>
      <c r="EC17" s="645"/>
    </row>
    <row r="18" spans="2:133" ht="11.25" customHeight="1" x14ac:dyDescent="0.15">
      <c r="B18" s="605" t="s">
        <v>268</v>
      </c>
      <c r="C18" s="606"/>
      <c r="D18" s="606"/>
      <c r="E18" s="606"/>
      <c r="F18" s="606"/>
      <c r="G18" s="606"/>
      <c r="H18" s="606"/>
      <c r="I18" s="606"/>
      <c r="J18" s="606"/>
      <c r="K18" s="606"/>
      <c r="L18" s="606"/>
      <c r="M18" s="606"/>
      <c r="N18" s="606"/>
      <c r="O18" s="606"/>
      <c r="P18" s="606"/>
      <c r="Q18" s="607"/>
      <c r="R18" s="608">
        <v>1110003</v>
      </c>
      <c r="S18" s="609"/>
      <c r="T18" s="609"/>
      <c r="U18" s="609"/>
      <c r="V18" s="609"/>
      <c r="W18" s="609"/>
      <c r="X18" s="609"/>
      <c r="Y18" s="610"/>
      <c r="Z18" s="646">
        <v>0.3</v>
      </c>
      <c r="AA18" s="646"/>
      <c r="AB18" s="646"/>
      <c r="AC18" s="646"/>
      <c r="AD18" s="647">
        <v>1110003</v>
      </c>
      <c r="AE18" s="647"/>
      <c r="AF18" s="647"/>
      <c r="AG18" s="647"/>
      <c r="AH18" s="647"/>
      <c r="AI18" s="647"/>
      <c r="AJ18" s="647"/>
      <c r="AK18" s="647"/>
      <c r="AL18" s="611">
        <v>0.6</v>
      </c>
      <c r="AM18" s="612"/>
      <c r="AN18" s="612"/>
      <c r="AO18" s="648"/>
      <c r="AP18" s="605" t="s">
        <v>269</v>
      </c>
      <c r="AQ18" s="606"/>
      <c r="AR18" s="606"/>
      <c r="AS18" s="606"/>
      <c r="AT18" s="606"/>
      <c r="AU18" s="606"/>
      <c r="AV18" s="606"/>
      <c r="AW18" s="606"/>
      <c r="AX18" s="606"/>
      <c r="AY18" s="606"/>
      <c r="AZ18" s="606"/>
      <c r="BA18" s="606"/>
      <c r="BB18" s="606"/>
      <c r="BC18" s="606"/>
      <c r="BD18" s="606"/>
      <c r="BE18" s="606"/>
      <c r="BF18" s="607"/>
      <c r="BG18" s="608" t="s">
        <v>233</v>
      </c>
      <c r="BH18" s="609"/>
      <c r="BI18" s="609"/>
      <c r="BJ18" s="609"/>
      <c r="BK18" s="609"/>
      <c r="BL18" s="609"/>
      <c r="BM18" s="609"/>
      <c r="BN18" s="610"/>
      <c r="BO18" s="646" t="s">
        <v>139</v>
      </c>
      <c r="BP18" s="646"/>
      <c r="BQ18" s="646"/>
      <c r="BR18" s="646"/>
      <c r="BS18" s="647" t="s">
        <v>130</v>
      </c>
      <c r="BT18" s="647"/>
      <c r="BU18" s="647"/>
      <c r="BV18" s="647"/>
      <c r="BW18" s="647"/>
      <c r="BX18" s="647"/>
      <c r="BY18" s="647"/>
      <c r="BZ18" s="647"/>
      <c r="CA18" s="647"/>
      <c r="CB18" s="682"/>
      <c r="CD18" s="605" t="s">
        <v>270</v>
      </c>
      <c r="CE18" s="606"/>
      <c r="CF18" s="606"/>
      <c r="CG18" s="606"/>
      <c r="CH18" s="606"/>
      <c r="CI18" s="606"/>
      <c r="CJ18" s="606"/>
      <c r="CK18" s="606"/>
      <c r="CL18" s="606"/>
      <c r="CM18" s="606"/>
      <c r="CN18" s="606"/>
      <c r="CO18" s="606"/>
      <c r="CP18" s="606"/>
      <c r="CQ18" s="607"/>
      <c r="CR18" s="608" t="s">
        <v>139</v>
      </c>
      <c r="CS18" s="609"/>
      <c r="CT18" s="609"/>
      <c r="CU18" s="609"/>
      <c r="CV18" s="609"/>
      <c r="CW18" s="609"/>
      <c r="CX18" s="609"/>
      <c r="CY18" s="610"/>
      <c r="CZ18" s="646" t="s">
        <v>130</v>
      </c>
      <c r="DA18" s="646"/>
      <c r="DB18" s="646"/>
      <c r="DC18" s="646"/>
      <c r="DD18" s="614" t="s">
        <v>139</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15">
      <c r="B19" s="605" t="s">
        <v>271</v>
      </c>
      <c r="C19" s="606"/>
      <c r="D19" s="606"/>
      <c r="E19" s="606"/>
      <c r="F19" s="606"/>
      <c r="G19" s="606"/>
      <c r="H19" s="606"/>
      <c r="I19" s="606"/>
      <c r="J19" s="606"/>
      <c r="K19" s="606"/>
      <c r="L19" s="606"/>
      <c r="M19" s="606"/>
      <c r="N19" s="606"/>
      <c r="O19" s="606"/>
      <c r="P19" s="606"/>
      <c r="Q19" s="607"/>
      <c r="R19" s="608">
        <v>1085506</v>
      </c>
      <c r="S19" s="609"/>
      <c r="T19" s="609"/>
      <c r="U19" s="609"/>
      <c r="V19" s="609"/>
      <c r="W19" s="609"/>
      <c r="X19" s="609"/>
      <c r="Y19" s="610"/>
      <c r="Z19" s="646">
        <v>0.3</v>
      </c>
      <c r="AA19" s="646"/>
      <c r="AB19" s="646"/>
      <c r="AC19" s="646"/>
      <c r="AD19" s="647">
        <v>1085506</v>
      </c>
      <c r="AE19" s="647"/>
      <c r="AF19" s="647"/>
      <c r="AG19" s="647"/>
      <c r="AH19" s="647"/>
      <c r="AI19" s="647"/>
      <c r="AJ19" s="647"/>
      <c r="AK19" s="647"/>
      <c r="AL19" s="611">
        <v>0.6</v>
      </c>
      <c r="AM19" s="612"/>
      <c r="AN19" s="612"/>
      <c r="AO19" s="648"/>
      <c r="AP19" s="605" t="s">
        <v>272</v>
      </c>
      <c r="AQ19" s="606"/>
      <c r="AR19" s="606"/>
      <c r="AS19" s="606"/>
      <c r="AT19" s="606"/>
      <c r="AU19" s="606"/>
      <c r="AV19" s="606"/>
      <c r="AW19" s="606"/>
      <c r="AX19" s="606"/>
      <c r="AY19" s="606"/>
      <c r="AZ19" s="606"/>
      <c r="BA19" s="606"/>
      <c r="BB19" s="606"/>
      <c r="BC19" s="606"/>
      <c r="BD19" s="606"/>
      <c r="BE19" s="606"/>
      <c r="BF19" s="607"/>
      <c r="BG19" s="608">
        <v>14992945</v>
      </c>
      <c r="BH19" s="609"/>
      <c r="BI19" s="609"/>
      <c r="BJ19" s="609"/>
      <c r="BK19" s="609"/>
      <c r="BL19" s="609"/>
      <c r="BM19" s="609"/>
      <c r="BN19" s="610"/>
      <c r="BO19" s="646">
        <v>10.7</v>
      </c>
      <c r="BP19" s="646"/>
      <c r="BQ19" s="646"/>
      <c r="BR19" s="646"/>
      <c r="BS19" s="647" t="s">
        <v>130</v>
      </c>
      <c r="BT19" s="647"/>
      <c r="BU19" s="647"/>
      <c r="BV19" s="647"/>
      <c r="BW19" s="647"/>
      <c r="BX19" s="647"/>
      <c r="BY19" s="647"/>
      <c r="BZ19" s="647"/>
      <c r="CA19" s="647"/>
      <c r="CB19" s="682"/>
      <c r="CD19" s="605" t="s">
        <v>273</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139</v>
      </c>
      <c r="DA19" s="646"/>
      <c r="DB19" s="646"/>
      <c r="DC19" s="646"/>
      <c r="DD19" s="614" t="s">
        <v>139</v>
      </c>
      <c r="DE19" s="609"/>
      <c r="DF19" s="609"/>
      <c r="DG19" s="609"/>
      <c r="DH19" s="609"/>
      <c r="DI19" s="609"/>
      <c r="DJ19" s="609"/>
      <c r="DK19" s="609"/>
      <c r="DL19" s="609"/>
      <c r="DM19" s="609"/>
      <c r="DN19" s="609"/>
      <c r="DO19" s="609"/>
      <c r="DP19" s="610"/>
      <c r="DQ19" s="614" t="s">
        <v>233</v>
      </c>
      <c r="DR19" s="609"/>
      <c r="DS19" s="609"/>
      <c r="DT19" s="609"/>
      <c r="DU19" s="609"/>
      <c r="DV19" s="609"/>
      <c r="DW19" s="609"/>
      <c r="DX19" s="609"/>
      <c r="DY19" s="609"/>
      <c r="DZ19" s="609"/>
      <c r="EA19" s="609"/>
      <c r="EB19" s="609"/>
      <c r="EC19" s="645"/>
    </row>
    <row r="20" spans="2:133" ht="11.25" customHeight="1" x14ac:dyDescent="0.15">
      <c r="B20" s="683" t="s">
        <v>274</v>
      </c>
      <c r="C20" s="684"/>
      <c r="D20" s="684"/>
      <c r="E20" s="684"/>
      <c r="F20" s="684"/>
      <c r="G20" s="684"/>
      <c r="H20" s="684"/>
      <c r="I20" s="684"/>
      <c r="J20" s="684"/>
      <c r="K20" s="684"/>
      <c r="L20" s="684"/>
      <c r="M20" s="684"/>
      <c r="N20" s="684"/>
      <c r="O20" s="684"/>
      <c r="P20" s="684"/>
      <c r="Q20" s="685"/>
      <c r="R20" s="608">
        <v>24497</v>
      </c>
      <c r="S20" s="609"/>
      <c r="T20" s="609"/>
      <c r="U20" s="609"/>
      <c r="V20" s="609"/>
      <c r="W20" s="609"/>
      <c r="X20" s="609"/>
      <c r="Y20" s="610"/>
      <c r="Z20" s="646">
        <v>0</v>
      </c>
      <c r="AA20" s="646"/>
      <c r="AB20" s="646"/>
      <c r="AC20" s="646"/>
      <c r="AD20" s="647">
        <v>24497</v>
      </c>
      <c r="AE20" s="647"/>
      <c r="AF20" s="647"/>
      <c r="AG20" s="647"/>
      <c r="AH20" s="647"/>
      <c r="AI20" s="647"/>
      <c r="AJ20" s="647"/>
      <c r="AK20" s="647"/>
      <c r="AL20" s="611">
        <v>0</v>
      </c>
      <c r="AM20" s="612"/>
      <c r="AN20" s="612"/>
      <c r="AO20" s="648"/>
      <c r="AP20" s="605" t="s">
        <v>275</v>
      </c>
      <c r="AQ20" s="606"/>
      <c r="AR20" s="606"/>
      <c r="AS20" s="606"/>
      <c r="AT20" s="606"/>
      <c r="AU20" s="606"/>
      <c r="AV20" s="606"/>
      <c r="AW20" s="606"/>
      <c r="AX20" s="606"/>
      <c r="AY20" s="606"/>
      <c r="AZ20" s="606"/>
      <c r="BA20" s="606"/>
      <c r="BB20" s="606"/>
      <c r="BC20" s="606"/>
      <c r="BD20" s="606"/>
      <c r="BE20" s="606"/>
      <c r="BF20" s="607"/>
      <c r="BG20" s="608">
        <v>14992945</v>
      </c>
      <c r="BH20" s="609"/>
      <c r="BI20" s="609"/>
      <c r="BJ20" s="609"/>
      <c r="BK20" s="609"/>
      <c r="BL20" s="609"/>
      <c r="BM20" s="609"/>
      <c r="BN20" s="610"/>
      <c r="BO20" s="646">
        <v>10.7</v>
      </c>
      <c r="BP20" s="646"/>
      <c r="BQ20" s="646"/>
      <c r="BR20" s="646"/>
      <c r="BS20" s="647" t="s">
        <v>139</v>
      </c>
      <c r="BT20" s="647"/>
      <c r="BU20" s="647"/>
      <c r="BV20" s="647"/>
      <c r="BW20" s="647"/>
      <c r="BX20" s="647"/>
      <c r="BY20" s="647"/>
      <c r="BZ20" s="647"/>
      <c r="CA20" s="647"/>
      <c r="CB20" s="682"/>
      <c r="CD20" s="605" t="s">
        <v>276</v>
      </c>
      <c r="CE20" s="606"/>
      <c r="CF20" s="606"/>
      <c r="CG20" s="606"/>
      <c r="CH20" s="606"/>
      <c r="CI20" s="606"/>
      <c r="CJ20" s="606"/>
      <c r="CK20" s="606"/>
      <c r="CL20" s="606"/>
      <c r="CM20" s="606"/>
      <c r="CN20" s="606"/>
      <c r="CO20" s="606"/>
      <c r="CP20" s="606"/>
      <c r="CQ20" s="607"/>
      <c r="CR20" s="608">
        <v>349544762</v>
      </c>
      <c r="CS20" s="609"/>
      <c r="CT20" s="609"/>
      <c r="CU20" s="609"/>
      <c r="CV20" s="609"/>
      <c r="CW20" s="609"/>
      <c r="CX20" s="609"/>
      <c r="CY20" s="610"/>
      <c r="CZ20" s="646">
        <v>100</v>
      </c>
      <c r="DA20" s="646"/>
      <c r="DB20" s="646"/>
      <c r="DC20" s="646"/>
      <c r="DD20" s="614">
        <v>36457850</v>
      </c>
      <c r="DE20" s="609"/>
      <c r="DF20" s="609"/>
      <c r="DG20" s="609"/>
      <c r="DH20" s="609"/>
      <c r="DI20" s="609"/>
      <c r="DJ20" s="609"/>
      <c r="DK20" s="609"/>
      <c r="DL20" s="609"/>
      <c r="DM20" s="609"/>
      <c r="DN20" s="609"/>
      <c r="DO20" s="609"/>
      <c r="DP20" s="610"/>
      <c r="DQ20" s="614">
        <v>222096133</v>
      </c>
      <c r="DR20" s="609"/>
      <c r="DS20" s="609"/>
      <c r="DT20" s="609"/>
      <c r="DU20" s="609"/>
      <c r="DV20" s="609"/>
      <c r="DW20" s="609"/>
      <c r="DX20" s="609"/>
      <c r="DY20" s="609"/>
      <c r="DZ20" s="609"/>
      <c r="EA20" s="609"/>
      <c r="EB20" s="609"/>
      <c r="EC20" s="645"/>
    </row>
    <row r="21" spans="2:133" ht="11.25" customHeight="1" x14ac:dyDescent="0.15">
      <c r="B21" s="605" t="s">
        <v>277</v>
      </c>
      <c r="C21" s="606"/>
      <c r="D21" s="606"/>
      <c r="E21" s="606"/>
      <c r="F21" s="606"/>
      <c r="G21" s="606"/>
      <c r="H21" s="606"/>
      <c r="I21" s="606"/>
      <c r="J21" s="606"/>
      <c r="K21" s="606"/>
      <c r="L21" s="606"/>
      <c r="M21" s="606"/>
      <c r="N21" s="606"/>
      <c r="O21" s="606"/>
      <c r="P21" s="606"/>
      <c r="Q21" s="607"/>
      <c r="R21" s="608">
        <v>27241218</v>
      </c>
      <c r="S21" s="609"/>
      <c r="T21" s="609"/>
      <c r="U21" s="609"/>
      <c r="V21" s="609"/>
      <c r="W21" s="609"/>
      <c r="X21" s="609"/>
      <c r="Y21" s="610"/>
      <c r="Z21" s="646">
        <v>7.5</v>
      </c>
      <c r="AA21" s="646"/>
      <c r="AB21" s="646"/>
      <c r="AC21" s="646"/>
      <c r="AD21" s="647">
        <v>24782476</v>
      </c>
      <c r="AE21" s="647"/>
      <c r="AF21" s="647"/>
      <c r="AG21" s="647"/>
      <c r="AH21" s="647"/>
      <c r="AI21" s="647"/>
      <c r="AJ21" s="647"/>
      <c r="AK21" s="647"/>
      <c r="AL21" s="611">
        <v>13.2</v>
      </c>
      <c r="AM21" s="612"/>
      <c r="AN21" s="612"/>
      <c r="AO21" s="648"/>
      <c r="AP21" s="605" t="s">
        <v>278</v>
      </c>
      <c r="AQ21" s="686"/>
      <c r="AR21" s="686"/>
      <c r="AS21" s="686"/>
      <c r="AT21" s="686"/>
      <c r="AU21" s="686"/>
      <c r="AV21" s="686"/>
      <c r="AW21" s="686"/>
      <c r="AX21" s="686"/>
      <c r="AY21" s="686"/>
      <c r="AZ21" s="686"/>
      <c r="BA21" s="686"/>
      <c r="BB21" s="686"/>
      <c r="BC21" s="686"/>
      <c r="BD21" s="686"/>
      <c r="BE21" s="686"/>
      <c r="BF21" s="687"/>
      <c r="BG21" s="608">
        <v>37368</v>
      </c>
      <c r="BH21" s="609"/>
      <c r="BI21" s="609"/>
      <c r="BJ21" s="609"/>
      <c r="BK21" s="609"/>
      <c r="BL21" s="609"/>
      <c r="BM21" s="609"/>
      <c r="BN21" s="610"/>
      <c r="BO21" s="646">
        <v>0</v>
      </c>
      <c r="BP21" s="646"/>
      <c r="BQ21" s="646"/>
      <c r="BR21" s="646"/>
      <c r="BS21" s="647" t="s">
        <v>139</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279</v>
      </c>
      <c r="C22" s="606"/>
      <c r="D22" s="606"/>
      <c r="E22" s="606"/>
      <c r="F22" s="606"/>
      <c r="G22" s="606"/>
      <c r="H22" s="606"/>
      <c r="I22" s="606"/>
      <c r="J22" s="606"/>
      <c r="K22" s="606"/>
      <c r="L22" s="606"/>
      <c r="M22" s="606"/>
      <c r="N22" s="606"/>
      <c r="O22" s="606"/>
      <c r="P22" s="606"/>
      <c r="Q22" s="607"/>
      <c r="R22" s="608">
        <v>24782476</v>
      </c>
      <c r="S22" s="609"/>
      <c r="T22" s="609"/>
      <c r="U22" s="609"/>
      <c r="V22" s="609"/>
      <c r="W22" s="609"/>
      <c r="X22" s="609"/>
      <c r="Y22" s="610"/>
      <c r="Z22" s="646">
        <v>6.9</v>
      </c>
      <c r="AA22" s="646"/>
      <c r="AB22" s="646"/>
      <c r="AC22" s="646"/>
      <c r="AD22" s="647">
        <v>24782476</v>
      </c>
      <c r="AE22" s="647"/>
      <c r="AF22" s="647"/>
      <c r="AG22" s="647"/>
      <c r="AH22" s="647"/>
      <c r="AI22" s="647"/>
      <c r="AJ22" s="647"/>
      <c r="AK22" s="647"/>
      <c r="AL22" s="611">
        <v>13.2</v>
      </c>
      <c r="AM22" s="612"/>
      <c r="AN22" s="612"/>
      <c r="AO22" s="648"/>
      <c r="AP22" s="605" t="s">
        <v>280</v>
      </c>
      <c r="AQ22" s="686"/>
      <c r="AR22" s="686"/>
      <c r="AS22" s="686"/>
      <c r="AT22" s="686"/>
      <c r="AU22" s="686"/>
      <c r="AV22" s="686"/>
      <c r="AW22" s="686"/>
      <c r="AX22" s="686"/>
      <c r="AY22" s="686"/>
      <c r="AZ22" s="686"/>
      <c r="BA22" s="686"/>
      <c r="BB22" s="686"/>
      <c r="BC22" s="686"/>
      <c r="BD22" s="686"/>
      <c r="BE22" s="686"/>
      <c r="BF22" s="687"/>
      <c r="BG22" s="608">
        <v>4301124</v>
      </c>
      <c r="BH22" s="609"/>
      <c r="BI22" s="609"/>
      <c r="BJ22" s="609"/>
      <c r="BK22" s="609"/>
      <c r="BL22" s="609"/>
      <c r="BM22" s="609"/>
      <c r="BN22" s="610"/>
      <c r="BO22" s="646">
        <v>3.1</v>
      </c>
      <c r="BP22" s="646"/>
      <c r="BQ22" s="646"/>
      <c r="BR22" s="646"/>
      <c r="BS22" s="647" t="s">
        <v>130</v>
      </c>
      <c r="BT22" s="647"/>
      <c r="BU22" s="647"/>
      <c r="BV22" s="647"/>
      <c r="BW22" s="647"/>
      <c r="BX22" s="647"/>
      <c r="BY22" s="647"/>
      <c r="BZ22" s="647"/>
      <c r="CA22" s="647"/>
      <c r="CB22" s="682"/>
      <c r="CD22" s="666" t="s">
        <v>281</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282</v>
      </c>
      <c r="C23" s="606"/>
      <c r="D23" s="606"/>
      <c r="E23" s="606"/>
      <c r="F23" s="606"/>
      <c r="G23" s="606"/>
      <c r="H23" s="606"/>
      <c r="I23" s="606"/>
      <c r="J23" s="606"/>
      <c r="K23" s="606"/>
      <c r="L23" s="606"/>
      <c r="M23" s="606"/>
      <c r="N23" s="606"/>
      <c r="O23" s="606"/>
      <c r="P23" s="606"/>
      <c r="Q23" s="607"/>
      <c r="R23" s="608">
        <v>2458688</v>
      </c>
      <c r="S23" s="609"/>
      <c r="T23" s="609"/>
      <c r="U23" s="609"/>
      <c r="V23" s="609"/>
      <c r="W23" s="609"/>
      <c r="X23" s="609"/>
      <c r="Y23" s="610"/>
      <c r="Z23" s="646">
        <v>0.7</v>
      </c>
      <c r="AA23" s="646"/>
      <c r="AB23" s="646"/>
      <c r="AC23" s="646"/>
      <c r="AD23" s="647" t="s">
        <v>130</v>
      </c>
      <c r="AE23" s="647"/>
      <c r="AF23" s="647"/>
      <c r="AG23" s="647"/>
      <c r="AH23" s="647"/>
      <c r="AI23" s="647"/>
      <c r="AJ23" s="647"/>
      <c r="AK23" s="647"/>
      <c r="AL23" s="611" t="s">
        <v>139</v>
      </c>
      <c r="AM23" s="612"/>
      <c r="AN23" s="612"/>
      <c r="AO23" s="648"/>
      <c r="AP23" s="605" t="s">
        <v>283</v>
      </c>
      <c r="AQ23" s="686"/>
      <c r="AR23" s="686"/>
      <c r="AS23" s="686"/>
      <c r="AT23" s="686"/>
      <c r="AU23" s="686"/>
      <c r="AV23" s="686"/>
      <c r="AW23" s="686"/>
      <c r="AX23" s="686"/>
      <c r="AY23" s="686"/>
      <c r="AZ23" s="686"/>
      <c r="BA23" s="686"/>
      <c r="BB23" s="686"/>
      <c r="BC23" s="686"/>
      <c r="BD23" s="686"/>
      <c r="BE23" s="686"/>
      <c r="BF23" s="687"/>
      <c r="BG23" s="608">
        <v>10654453</v>
      </c>
      <c r="BH23" s="609"/>
      <c r="BI23" s="609"/>
      <c r="BJ23" s="609"/>
      <c r="BK23" s="609"/>
      <c r="BL23" s="609"/>
      <c r="BM23" s="609"/>
      <c r="BN23" s="610"/>
      <c r="BO23" s="646">
        <v>7.6</v>
      </c>
      <c r="BP23" s="646"/>
      <c r="BQ23" s="646"/>
      <c r="BR23" s="646"/>
      <c r="BS23" s="647" t="s">
        <v>139</v>
      </c>
      <c r="BT23" s="647"/>
      <c r="BU23" s="647"/>
      <c r="BV23" s="647"/>
      <c r="BW23" s="647"/>
      <c r="BX23" s="647"/>
      <c r="BY23" s="647"/>
      <c r="BZ23" s="647"/>
      <c r="CA23" s="647"/>
      <c r="CB23" s="682"/>
      <c r="CD23" s="666" t="s">
        <v>222</v>
      </c>
      <c r="CE23" s="667"/>
      <c r="CF23" s="667"/>
      <c r="CG23" s="667"/>
      <c r="CH23" s="667"/>
      <c r="CI23" s="667"/>
      <c r="CJ23" s="667"/>
      <c r="CK23" s="667"/>
      <c r="CL23" s="667"/>
      <c r="CM23" s="667"/>
      <c r="CN23" s="667"/>
      <c r="CO23" s="667"/>
      <c r="CP23" s="667"/>
      <c r="CQ23" s="668"/>
      <c r="CR23" s="666" t="s">
        <v>284</v>
      </c>
      <c r="CS23" s="667"/>
      <c r="CT23" s="667"/>
      <c r="CU23" s="667"/>
      <c r="CV23" s="667"/>
      <c r="CW23" s="667"/>
      <c r="CX23" s="667"/>
      <c r="CY23" s="668"/>
      <c r="CZ23" s="666" t="s">
        <v>285</v>
      </c>
      <c r="DA23" s="667"/>
      <c r="DB23" s="667"/>
      <c r="DC23" s="668"/>
      <c r="DD23" s="666" t="s">
        <v>286</v>
      </c>
      <c r="DE23" s="667"/>
      <c r="DF23" s="667"/>
      <c r="DG23" s="667"/>
      <c r="DH23" s="667"/>
      <c r="DI23" s="667"/>
      <c r="DJ23" s="667"/>
      <c r="DK23" s="668"/>
      <c r="DL23" s="698" t="s">
        <v>287</v>
      </c>
      <c r="DM23" s="699"/>
      <c r="DN23" s="699"/>
      <c r="DO23" s="699"/>
      <c r="DP23" s="699"/>
      <c r="DQ23" s="699"/>
      <c r="DR23" s="699"/>
      <c r="DS23" s="699"/>
      <c r="DT23" s="699"/>
      <c r="DU23" s="699"/>
      <c r="DV23" s="700"/>
      <c r="DW23" s="666" t="s">
        <v>288</v>
      </c>
      <c r="DX23" s="667"/>
      <c r="DY23" s="667"/>
      <c r="DZ23" s="667"/>
      <c r="EA23" s="667"/>
      <c r="EB23" s="667"/>
      <c r="EC23" s="668"/>
    </row>
    <row r="24" spans="2:133" ht="11.25" customHeight="1" x14ac:dyDescent="0.15">
      <c r="B24" s="605" t="s">
        <v>289</v>
      </c>
      <c r="C24" s="606"/>
      <c r="D24" s="606"/>
      <c r="E24" s="606"/>
      <c r="F24" s="606"/>
      <c r="G24" s="606"/>
      <c r="H24" s="606"/>
      <c r="I24" s="606"/>
      <c r="J24" s="606"/>
      <c r="K24" s="606"/>
      <c r="L24" s="606"/>
      <c r="M24" s="606"/>
      <c r="N24" s="606"/>
      <c r="O24" s="606"/>
      <c r="P24" s="606"/>
      <c r="Q24" s="607"/>
      <c r="R24" s="608">
        <v>54</v>
      </c>
      <c r="S24" s="609"/>
      <c r="T24" s="609"/>
      <c r="U24" s="609"/>
      <c r="V24" s="609"/>
      <c r="W24" s="609"/>
      <c r="X24" s="609"/>
      <c r="Y24" s="610"/>
      <c r="Z24" s="646">
        <v>0</v>
      </c>
      <c r="AA24" s="646"/>
      <c r="AB24" s="646"/>
      <c r="AC24" s="646"/>
      <c r="AD24" s="647" t="s">
        <v>233</v>
      </c>
      <c r="AE24" s="647"/>
      <c r="AF24" s="647"/>
      <c r="AG24" s="647"/>
      <c r="AH24" s="647"/>
      <c r="AI24" s="647"/>
      <c r="AJ24" s="647"/>
      <c r="AK24" s="647"/>
      <c r="AL24" s="611" t="s">
        <v>233</v>
      </c>
      <c r="AM24" s="612"/>
      <c r="AN24" s="612"/>
      <c r="AO24" s="648"/>
      <c r="AP24" s="605" t="s">
        <v>290</v>
      </c>
      <c r="AQ24" s="686"/>
      <c r="AR24" s="686"/>
      <c r="AS24" s="686"/>
      <c r="AT24" s="686"/>
      <c r="AU24" s="686"/>
      <c r="AV24" s="686"/>
      <c r="AW24" s="686"/>
      <c r="AX24" s="686"/>
      <c r="AY24" s="686"/>
      <c r="AZ24" s="686"/>
      <c r="BA24" s="686"/>
      <c r="BB24" s="686"/>
      <c r="BC24" s="686"/>
      <c r="BD24" s="686"/>
      <c r="BE24" s="686"/>
      <c r="BF24" s="687"/>
      <c r="BG24" s="608" t="s">
        <v>139</v>
      </c>
      <c r="BH24" s="609"/>
      <c r="BI24" s="609"/>
      <c r="BJ24" s="609"/>
      <c r="BK24" s="609"/>
      <c r="BL24" s="609"/>
      <c r="BM24" s="609"/>
      <c r="BN24" s="610"/>
      <c r="BO24" s="646" t="s">
        <v>139</v>
      </c>
      <c r="BP24" s="646"/>
      <c r="BQ24" s="646"/>
      <c r="BR24" s="646"/>
      <c r="BS24" s="647" t="s">
        <v>130</v>
      </c>
      <c r="BT24" s="647"/>
      <c r="BU24" s="647"/>
      <c r="BV24" s="647"/>
      <c r="BW24" s="647"/>
      <c r="BX24" s="647"/>
      <c r="BY24" s="647"/>
      <c r="BZ24" s="647"/>
      <c r="CA24" s="647"/>
      <c r="CB24" s="682"/>
      <c r="CD24" s="663" t="s">
        <v>291</v>
      </c>
      <c r="CE24" s="664"/>
      <c r="CF24" s="664"/>
      <c r="CG24" s="664"/>
      <c r="CH24" s="664"/>
      <c r="CI24" s="664"/>
      <c r="CJ24" s="664"/>
      <c r="CK24" s="664"/>
      <c r="CL24" s="664"/>
      <c r="CM24" s="664"/>
      <c r="CN24" s="664"/>
      <c r="CO24" s="664"/>
      <c r="CP24" s="664"/>
      <c r="CQ24" s="665"/>
      <c r="CR24" s="660">
        <v>192388540</v>
      </c>
      <c r="CS24" s="661"/>
      <c r="CT24" s="661"/>
      <c r="CU24" s="661"/>
      <c r="CV24" s="661"/>
      <c r="CW24" s="661"/>
      <c r="CX24" s="661"/>
      <c r="CY24" s="689"/>
      <c r="CZ24" s="690">
        <v>55</v>
      </c>
      <c r="DA24" s="672"/>
      <c r="DB24" s="672"/>
      <c r="DC24" s="692"/>
      <c r="DD24" s="688">
        <v>122784159</v>
      </c>
      <c r="DE24" s="661"/>
      <c r="DF24" s="661"/>
      <c r="DG24" s="661"/>
      <c r="DH24" s="661"/>
      <c r="DI24" s="661"/>
      <c r="DJ24" s="661"/>
      <c r="DK24" s="689"/>
      <c r="DL24" s="688">
        <v>121439126</v>
      </c>
      <c r="DM24" s="661"/>
      <c r="DN24" s="661"/>
      <c r="DO24" s="661"/>
      <c r="DP24" s="661"/>
      <c r="DQ24" s="661"/>
      <c r="DR24" s="661"/>
      <c r="DS24" s="661"/>
      <c r="DT24" s="661"/>
      <c r="DU24" s="661"/>
      <c r="DV24" s="689"/>
      <c r="DW24" s="690">
        <v>60.7</v>
      </c>
      <c r="DX24" s="672"/>
      <c r="DY24" s="672"/>
      <c r="DZ24" s="672"/>
      <c r="EA24" s="672"/>
      <c r="EB24" s="672"/>
      <c r="EC24" s="691"/>
    </row>
    <row r="25" spans="2:133" ht="11.25" customHeight="1" x14ac:dyDescent="0.15">
      <c r="B25" s="605" t="s">
        <v>292</v>
      </c>
      <c r="C25" s="606"/>
      <c r="D25" s="606"/>
      <c r="E25" s="606"/>
      <c r="F25" s="606"/>
      <c r="G25" s="606"/>
      <c r="H25" s="606"/>
      <c r="I25" s="606"/>
      <c r="J25" s="606"/>
      <c r="K25" s="606"/>
      <c r="L25" s="606"/>
      <c r="M25" s="606"/>
      <c r="N25" s="606"/>
      <c r="O25" s="606"/>
      <c r="P25" s="606"/>
      <c r="Q25" s="607"/>
      <c r="R25" s="608">
        <v>198462442</v>
      </c>
      <c r="S25" s="609"/>
      <c r="T25" s="609"/>
      <c r="U25" s="609"/>
      <c r="V25" s="609"/>
      <c r="W25" s="609"/>
      <c r="X25" s="609"/>
      <c r="Y25" s="610"/>
      <c r="Z25" s="646">
        <v>55</v>
      </c>
      <c r="AA25" s="646"/>
      <c r="AB25" s="646"/>
      <c r="AC25" s="646"/>
      <c r="AD25" s="647">
        <v>185349246</v>
      </c>
      <c r="AE25" s="647"/>
      <c r="AF25" s="647"/>
      <c r="AG25" s="647"/>
      <c r="AH25" s="647"/>
      <c r="AI25" s="647"/>
      <c r="AJ25" s="647"/>
      <c r="AK25" s="647"/>
      <c r="AL25" s="611">
        <v>99</v>
      </c>
      <c r="AM25" s="612"/>
      <c r="AN25" s="612"/>
      <c r="AO25" s="648"/>
      <c r="AP25" s="605" t="s">
        <v>293</v>
      </c>
      <c r="AQ25" s="686"/>
      <c r="AR25" s="686"/>
      <c r="AS25" s="686"/>
      <c r="AT25" s="686"/>
      <c r="AU25" s="686"/>
      <c r="AV25" s="686"/>
      <c r="AW25" s="686"/>
      <c r="AX25" s="686"/>
      <c r="AY25" s="686"/>
      <c r="AZ25" s="686"/>
      <c r="BA25" s="686"/>
      <c r="BB25" s="686"/>
      <c r="BC25" s="686"/>
      <c r="BD25" s="686"/>
      <c r="BE25" s="686"/>
      <c r="BF25" s="687"/>
      <c r="BG25" s="608" t="s">
        <v>233</v>
      </c>
      <c r="BH25" s="609"/>
      <c r="BI25" s="609"/>
      <c r="BJ25" s="609"/>
      <c r="BK25" s="609"/>
      <c r="BL25" s="609"/>
      <c r="BM25" s="609"/>
      <c r="BN25" s="610"/>
      <c r="BO25" s="646" t="s">
        <v>139</v>
      </c>
      <c r="BP25" s="646"/>
      <c r="BQ25" s="646"/>
      <c r="BR25" s="646"/>
      <c r="BS25" s="647" t="s">
        <v>130</v>
      </c>
      <c r="BT25" s="647"/>
      <c r="BU25" s="647"/>
      <c r="BV25" s="647"/>
      <c r="BW25" s="647"/>
      <c r="BX25" s="647"/>
      <c r="BY25" s="647"/>
      <c r="BZ25" s="647"/>
      <c r="CA25" s="647"/>
      <c r="CB25" s="682"/>
      <c r="CD25" s="605" t="s">
        <v>294</v>
      </c>
      <c r="CE25" s="606"/>
      <c r="CF25" s="606"/>
      <c r="CG25" s="606"/>
      <c r="CH25" s="606"/>
      <c r="CI25" s="606"/>
      <c r="CJ25" s="606"/>
      <c r="CK25" s="606"/>
      <c r="CL25" s="606"/>
      <c r="CM25" s="606"/>
      <c r="CN25" s="606"/>
      <c r="CO25" s="606"/>
      <c r="CP25" s="606"/>
      <c r="CQ25" s="607"/>
      <c r="CR25" s="608">
        <v>73952421</v>
      </c>
      <c r="CS25" s="621"/>
      <c r="CT25" s="621"/>
      <c r="CU25" s="621"/>
      <c r="CV25" s="621"/>
      <c r="CW25" s="621"/>
      <c r="CX25" s="621"/>
      <c r="CY25" s="622"/>
      <c r="CZ25" s="611">
        <v>21.2</v>
      </c>
      <c r="DA25" s="623"/>
      <c r="DB25" s="623"/>
      <c r="DC25" s="624"/>
      <c r="DD25" s="614">
        <v>63008791</v>
      </c>
      <c r="DE25" s="621"/>
      <c r="DF25" s="621"/>
      <c r="DG25" s="621"/>
      <c r="DH25" s="621"/>
      <c r="DI25" s="621"/>
      <c r="DJ25" s="621"/>
      <c r="DK25" s="622"/>
      <c r="DL25" s="614">
        <v>62577154</v>
      </c>
      <c r="DM25" s="621"/>
      <c r="DN25" s="621"/>
      <c r="DO25" s="621"/>
      <c r="DP25" s="621"/>
      <c r="DQ25" s="621"/>
      <c r="DR25" s="621"/>
      <c r="DS25" s="621"/>
      <c r="DT25" s="621"/>
      <c r="DU25" s="621"/>
      <c r="DV25" s="622"/>
      <c r="DW25" s="611">
        <v>31.3</v>
      </c>
      <c r="DX25" s="623"/>
      <c r="DY25" s="623"/>
      <c r="DZ25" s="623"/>
      <c r="EA25" s="623"/>
      <c r="EB25" s="623"/>
      <c r="EC25" s="635"/>
    </row>
    <row r="26" spans="2:133" ht="11.25" customHeight="1" x14ac:dyDescent="0.15">
      <c r="B26" s="605" t="s">
        <v>295</v>
      </c>
      <c r="C26" s="606"/>
      <c r="D26" s="606"/>
      <c r="E26" s="606"/>
      <c r="F26" s="606"/>
      <c r="G26" s="606"/>
      <c r="H26" s="606"/>
      <c r="I26" s="606"/>
      <c r="J26" s="606"/>
      <c r="K26" s="606"/>
      <c r="L26" s="606"/>
      <c r="M26" s="606"/>
      <c r="N26" s="606"/>
      <c r="O26" s="606"/>
      <c r="P26" s="606"/>
      <c r="Q26" s="607"/>
      <c r="R26" s="608">
        <v>298315</v>
      </c>
      <c r="S26" s="609"/>
      <c r="T26" s="609"/>
      <c r="U26" s="609"/>
      <c r="V26" s="609"/>
      <c r="W26" s="609"/>
      <c r="X26" s="609"/>
      <c r="Y26" s="610"/>
      <c r="Z26" s="646">
        <v>0.1</v>
      </c>
      <c r="AA26" s="646"/>
      <c r="AB26" s="646"/>
      <c r="AC26" s="646"/>
      <c r="AD26" s="647">
        <v>298315</v>
      </c>
      <c r="AE26" s="647"/>
      <c r="AF26" s="647"/>
      <c r="AG26" s="647"/>
      <c r="AH26" s="647"/>
      <c r="AI26" s="647"/>
      <c r="AJ26" s="647"/>
      <c r="AK26" s="647"/>
      <c r="AL26" s="611">
        <v>0.2</v>
      </c>
      <c r="AM26" s="612"/>
      <c r="AN26" s="612"/>
      <c r="AO26" s="648"/>
      <c r="AP26" s="605" t="s">
        <v>296</v>
      </c>
      <c r="AQ26" s="686"/>
      <c r="AR26" s="686"/>
      <c r="AS26" s="686"/>
      <c r="AT26" s="686"/>
      <c r="AU26" s="686"/>
      <c r="AV26" s="686"/>
      <c r="AW26" s="686"/>
      <c r="AX26" s="686"/>
      <c r="AY26" s="686"/>
      <c r="AZ26" s="686"/>
      <c r="BA26" s="686"/>
      <c r="BB26" s="686"/>
      <c r="BC26" s="686"/>
      <c r="BD26" s="686"/>
      <c r="BE26" s="686"/>
      <c r="BF26" s="687"/>
      <c r="BG26" s="608" t="s">
        <v>139</v>
      </c>
      <c r="BH26" s="609"/>
      <c r="BI26" s="609"/>
      <c r="BJ26" s="609"/>
      <c r="BK26" s="609"/>
      <c r="BL26" s="609"/>
      <c r="BM26" s="609"/>
      <c r="BN26" s="610"/>
      <c r="BO26" s="646" t="s">
        <v>130</v>
      </c>
      <c r="BP26" s="646"/>
      <c r="BQ26" s="646"/>
      <c r="BR26" s="646"/>
      <c r="BS26" s="647" t="s">
        <v>130</v>
      </c>
      <c r="BT26" s="647"/>
      <c r="BU26" s="647"/>
      <c r="BV26" s="647"/>
      <c r="BW26" s="647"/>
      <c r="BX26" s="647"/>
      <c r="BY26" s="647"/>
      <c r="BZ26" s="647"/>
      <c r="CA26" s="647"/>
      <c r="CB26" s="682"/>
      <c r="CD26" s="605" t="s">
        <v>297</v>
      </c>
      <c r="CE26" s="606"/>
      <c r="CF26" s="606"/>
      <c r="CG26" s="606"/>
      <c r="CH26" s="606"/>
      <c r="CI26" s="606"/>
      <c r="CJ26" s="606"/>
      <c r="CK26" s="606"/>
      <c r="CL26" s="606"/>
      <c r="CM26" s="606"/>
      <c r="CN26" s="606"/>
      <c r="CO26" s="606"/>
      <c r="CP26" s="606"/>
      <c r="CQ26" s="607"/>
      <c r="CR26" s="608">
        <v>50142274</v>
      </c>
      <c r="CS26" s="609"/>
      <c r="CT26" s="609"/>
      <c r="CU26" s="609"/>
      <c r="CV26" s="609"/>
      <c r="CW26" s="609"/>
      <c r="CX26" s="609"/>
      <c r="CY26" s="610"/>
      <c r="CZ26" s="611">
        <v>14.3</v>
      </c>
      <c r="DA26" s="623"/>
      <c r="DB26" s="623"/>
      <c r="DC26" s="624"/>
      <c r="DD26" s="614">
        <v>40093499</v>
      </c>
      <c r="DE26" s="609"/>
      <c r="DF26" s="609"/>
      <c r="DG26" s="609"/>
      <c r="DH26" s="609"/>
      <c r="DI26" s="609"/>
      <c r="DJ26" s="609"/>
      <c r="DK26" s="610"/>
      <c r="DL26" s="614" t="s">
        <v>130</v>
      </c>
      <c r="DM26" s="609"/>
      <c r="DN26" s="609"/>
      <c r="DO26" s="609"/>
      <c r="DP26" s="609"/>
      <c r="DQ26" s="609"/>
      <c r="DR26" s="609"/>
      <c r="DS26" s="609"/>
      <c r="DT26" s="609"/>
      <c r="DU26" s="609"/>
      <c r="DV26" s="610"/>
      <c r="DW26" s="611" t="s">
        <v>139</v>
      </c>
      <c r="DX26" s="623"/>
      <c r="DY26" s="623"/>
      <c r="DZ26" s="623"/>
      <c r="EA26" s="623"/>
      <c r="EB26" s="623"/>
      <c r="EC26" s="635"/>
    </row>
    <row r="27" spans="2:133" ht="11.25" customHeight="1" x14ac:dyDescent="0.15">
      <c r="B27" s="605" t="s">
        <v>298</v>
      </c>
      <c r="C27" s="606"/>
      <c r="D27" s="606"/>
      <c r="E27" s="606"/>
      <c r="F27" s="606"/>
      <c r="G27" s="606"/>
      <c r="H27" s="606"/>
      <c r="I27" s="606"/>
      <c r="J27" s="606"/>
      <c r="K27" s="606"/>
      <c r="L27" s="606"/>
      <c r="M27" s="606"/>
      <c r="N27" s="606"/>
      <c r="O27" s="606"/>
      <c r="P27" s="606"/>
      <c r="Q27" s="607"/>
      <c r="R27" s="608">
        <v>1514608</v>
      </c>
      <c r="S27" s="609"/>
      <c r="T27" s="609"/>
      <c r="U27" s="609"/>
      <c r="V27" s="609"/>
      <c r="W27" s="609"/>
      <c r="X27" s="609"/>
      <c r="Y27" s="610"/>
      <c r="Z27" s="646">
        <v>0.4</v>
      </c>
      <c r="AA27" s="646"/>
      <c r="AB27" s="646"/>
      <c r="AC27" s="646"/>
      <c r="AD27" s="647" t="s">
        <v>139</v>
      </c>
      <c r="AE27" s="647"/>
      <c r="AF27" s="647"/>
      <c r="AG27" s="647"/>
      <c r="AH27" s="647"/>
      <c r="AI27" s="647"/>
      <c r="AJ27" s="647"/>
      <c r="AK27" s="647"/>
      <c r="AL27" s="611" t="s">
        <v>130</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139820869</v>
      </c>
      <c r="BH27" s="609"/>
      <c r="BI27" s="609"/>
      <c r="BJ27" s="609"/>
      <c r="BK27" s="609"/>
      <c r="BL27" s="609"/>
      <c r="BM27" s="609"/>
      <c r="BN27" s="610"/>
      <c r="BO27" s="646">
        <v>100</v>
      </c>
      <c r="BP27" s="646"/>
      <c r="BQ27" s="646"/>
      <c r="BR27" s="646"/>
      <c r="BS27" s="647" t="s">
        <v>130</v>
      </c>
      <c r="BT27" s="647"/>
      <c r="BU27" s="647"/>
      <c r="BV27" s="647"/>
      <c r="BW27" s="647"/>
      <c r="BX27" s="647"/>
      <c r="BY27" s="647"/>
      <c r="BZ27" s="647"/>
      <c r="CA27" s="647"/>
      <c r="CB27" s="682"/>
      <c r="CD27" s="605" t="s">
        <v>300</v>
      </c>
      <c r="CE27" s="606"/>
      <c r="CF27" s="606"/>
      <c r="CG27" s="606"/>
      <c r="CH27" s="606"/>
      <c r="CI27" s="606"/>
      <c r="CJ27" s="606"/>
      <c r="CK27" s="606"/>
      <c r="CL27" s="606"/>
      <c r="CM27" s="606"/>
      <c r="CN27" s="606"/>
      <c r="CO27" s="606"/>
      <c r="CP27" s="606"/>
      <c r="CQ27" s="607"/>
      <c r="CR27" s="608">
        <v>81076017</v>
      </c>
      <c r="CS27" s="621"/>
      <c r="CT27" s="621"/>
      <c r="CU27" s="621"/>
      <c r="CV27" s="621"/>
      <c r="CW27" s="621"/>
      <c r="CX27" s="621"/>
      <c r="CY27" s="622"/>
      <c r="CZ27" s="611">
        <v>23.2</v>
      </c>
      <c r="DA27" s="623"/>
      <c r="DB27" s="623"/>
      <c r="DC27" s="624"/>
      <c r="DD27" s="614">
        <v>24473698</v>
      </c>
      <c r="DE27" s="621"/>
      <c r="DF27" s="621"/>
      <c r="DG27" s="621"/>
      <c r="DH27" s="621"/>
      <c r="DI27" s="621"/>
      <c r="DJ27" s="621"/>
      <c r="DK27" s="622"/>
      <c r="DL27" s="614">
        <v>23560302</v>
      </c>
      <c r="DM27" s="621"/>
      <c r="DN27" s="621"/>
      <c r="DO27" s="621"/>
      <c r="DP27" s="621"/>
      <c r="DQ27" s="621"/>
      <c r="DR27" s="621"/>
      <c r="DS27" s="621"/>
      <c r="DT27" s="621"/>
      <c r="DU27" s="621"/>
      <c r="DV27" s="622"/>
      <c r="DW27" s="611">
        <v>11.8</v>
      </c>
      <c r="DX27" s="623"/>
      <c r="DY27" s="623"/>
      <c r="DZ27" s="623"/>
      <c r="EA27" s="623"/>
      <c r="EB27" s="623"/>
      <c r="EC27" s="635"/>
    </row>
    <row r="28" spans="2:133" ht="11.25" customHeight="1" x14ac:dyDescent="0.15">
      <c r="B28" s="605" t="s">
        <v>301</v>
      </c>
      <c r="C28" s="606"/>
      <c r="D28" s="606"/>
      <c r="E28" s="606"/>
      <c r="F28" s="606"/>
      <c r="G28" s="606"/>
      <c r="H28" s="606"/>
      <c r="I28" s="606"/>
      <c r="J28" s="606"/>
      <c r="K28" s="606"/>
      <c r="L28" s="606"/>
      <c r="M28" s="606"/>
      <c r="N28" s="606"/>
      <c r="O28" s="606"/>
      <c r="P28" s="606"/>
      <c r="Q28" s="607"/>
      <c r="R28" s="608">
        <v>3563905</v>
      </c>
      <c r="S28" s="609"/>
      <c r="T28" s="609"/>
      <c r="U28" s="609"/>
      <c r="V28" s="609"/>
      <c r="W28" s="609"/>
      <c r="X28" s="609"/>
      <c r="Y28" s="610"/>
      <c r="Z28" s="646">
        <v>1</v>
      </c>
      <c r="AA28" s="646"/>
      <c r="AB28" s="646"/>
      <c r="AC28" s="646"/>
      <c r="AD28" s="647">
        <v>603101</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37360102</v>
      </c>
      <c r="CS28" s="609"/>
      <c r="CT28" s="609"/>
      <c r="CU28" s="609"/>
      <c r="CV28" s="609"/>
      <c r="CW28" s="609"/>
      <c r="CX28" s="609"/>
      <c r="CY28" s="610"/>
      <c r="CZ28" s="611">
        <v>10.7</v>
      </c>
      <c r="DA28" s="623"/>
      <c r="DB28" s="623"/>
      <c r="DC28" s="624"/>
      <c r="DD28" s="614">
        <v>35301670</v>
      </c>
      <c r="DE28" s="609"/>
      <c r="DF28" s="609"/>
      <c r="DG28" s="609"/>
      <c r="DH28" s="609"/>
      <c r="DI28" s="609"/>
      <c r="DJ28" s="609"/>
      <c r="DK28" s="610"/>
      <c r="DL28" s="614">
        <v>35301670</v>
      </c>
      <c r="DM28" s="609"/>
      <c r="DN28" s="609"/>
      <c r="DO28" s="609"/>
      <c r="DP28" s="609"/>
      <c r="DQ28" s="609"/>
      <c r="DR28" s="609"/>
      <c r="DS28" s="609"/>
      <c r="DT28" s="609"/>
      <c r="DU28" s="609"/>
      <c r="DV28" s="610"/>
      <c r="DW28" s="611">
        <v>17.600000000000001</v>
      </c>
      <c r="DX28" s="623"/>
      <c r="DY28" s="623"/>
      <c r="DZ28" s="623"/>
      <c r="EA28" s="623"/>
      <c r="EB28" s="623"/>
      <c r="EC28" s="635"/>
    </row>
    <row r="29" spans="2:133" ht="11.25" customHeight="1" x14ac:dyDescent="0.15">
      <c r="B29" s="605" t="s">
        <v>303</v>
      </c>
      <c r="C29" s="606"/>
      <c r="D29" s="606"/>
      <c r="E29" s="606"/>
      <c r="F29" s="606"/>
      <c r="G29" s="606"/>
      <c r="H29" s="606"/>
      <c r="I29" s="606"/>
      <c r="J29" s="606"/>
      <c r="K29" s="606"/>
      <c r="L29" s="606"/>
      <c r="M29" s="606"/>
      <c r="N29" s="606"/>
      <c r="O29" s="606"/>
      <c r="P29" s="606"/>
      <c r="Q29" s="607"/>
      <c r="R29" s="608">
        <v>1212525</v>
      </c>
      <c r="S29" s="609"/>
      <c r="T29" s="609"/>
      <c r="U29" s="609"/>
      <c r="V29" s="609"/>
      <c r="W29" s="609"/>
      <c r="X29" s="609"/>
      <c r="Y29" s="610"/>
      <c r="Z29" s="646">
        <v>0.3</v>
      </c>
      <c r="AA29" s="646"/>
      <c r="AB29" s="646"/>
      <c r="AC29" s="646"/>
      <c r="AD29" s="647" t="s">
        <v>130</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304</v>
      </c>
      <c r="CE29" s="628"/>
      <c r="CF29" s="605" t="s">
        <v>71</v>
      </c>
      <c r="CG29" s="606"/>
      <c r="CH29" s="606"/>
      <c r="CI29" s="606"/>
      <c r="CJ29" s="606"/>
      <c r="CK29" s="606"/>
      <c r="CL29" s="606"/>
      <c r="CM29" s="606"/>
      <c r="CN29" s="606"/>
      <c r="CO29" s="606"/>
      <c r="CP29" s="606"/>
      <c r="CQ29" s="607"/>
      <c r="CR29" s="608">
        <v>37360102</v>
      </c>
      <c r="CS29" s="621"/>
      <c r="CT29" s="621"/>
      <c r="CU29" s="621"/>
      <c r="CV29" s="621"/>
      <c r="CW29" s="621"/>
      <c r="CX29" s="621"/>
      <c r="CY29" s="622"/>
      <c r="CZ29" s="611">
        <v>10.7</v>
      </c>
      <c r="DA29" s="623"/>
      <c r="DB29" s="623"/>
      <c r="DC29" s="624"/>
      <c r="DD29" s="614">
        <v>35301670</v>
      </c>
      <c r="DE29" s="621"/>
      <c r="DF29" s="621"/>
      <c r="DG29" s="621"/>
      <c r="DH29" s="621"/>
      <c r="DI29" s="621"/>
      <c r="DJ29" s="621"/>
      <c r="DK29" s="622"/>
      <c r="DL29" s="614">
        <v>35301670</v>
      </c>
      <c r="DM29" s="621"/>
      <c r="DN29" s="621"/>
      <c r="DO29" s="621"/>
      <c r="DP29" s="621"/>
      <c r="DQ29" s="621"/>
      <c r="DR29" s="621"/>
      <c r="DS29" s="621"/>
      <c r="DT29" s="621"/>
      <c r="DU29" s="621"/>
      <c r="DV29" s="622"/>
      <c r="DW29" s="611">
        <v>17.600000000000001</v>
      </c>
      <c r="DX29" s="623"/>
      <c r="DY29" s="623"/>
      <c r="DZ29" s="623"/>
      <c r="EA29" s="623"/>
      <c r="EB29" s="623"/>
      <c r="EC29" s="635"/>
    </row>
    <row r="30" spans="2:133" ht="11.25" customHeight="1" x14ac:dyDescent="0.15">
      <c r="B30" s="605" t="s">
        <v>305</v>
      </c>
      <c r="C30" s="606"/>
      <c r="D30" s="606"/>
      <c r="E30" s="606"/>
      <c r="F30" s="606"/>
      <c r="G30" s="606"/>
      <c r="H30" s="606"/>
      <c r="I30" s="606"/>
      <c r="J30" s="606"/>
      <c r="K30" s="606"/>
      <c r="L30" s="606"/>
      <c r="M30" s="606"/>
      <c r="N30" s="606"/>
      <c r="O30" s="606"/>
      <c r="P30" s="606"/>
      <c r="Q30" s="607"/>
      <c r="R30" s="608">
        <v>76853600</v>
      </c>
      <c r="S30" s="609"/>
      <c r="T30" s="609"/>
      <c r="U30" s="609"/>
      <c r="V30" s="609"/>
      <c r="W30" s="609"/>
      <c r="X30" s="609"/>
      <c r="Y30" s="610"/>
      <c r="Z30" s="646">
        <v>21.3</v>
      </c>
      <c r="AA30" s="646"/>
      <c r="AB30" s="646"/>
      <c r="AC30" s="646"/>
      <c r="AD30" s="647" t="s">
        <v>130</v>
      </c>
      <c r="AE30" s="647"/>
      <c r="AF30" s="647"/>
      <c r="AG30" s="647"/>
      <c r="AH30" s="647"/>
      <c r="AI30" s="647"/>
      <c r="AJ30" s="647"/>
      <c r="AK30" s="647"/>
      <c r="AL30" s="611" t="s">
        <v>130</v>
      </c>
      <c r="AM30" s="612"/>
      <c r="AN30" s="612"/>
      <c r="AO30" s="648"/>
      <c r="AP30" s="666" t="s">
        <v>222</v>
      </c>
      <c r="AQ30" s="667"/>
      <c r="AR30" s="667"/>
      <c r="AS30" s="667"/>
      <c r="AT30" s="667"/>
      <c r="AU30" s="667"/>
      <c r="AV30" s="667"/>
      <c r="AW30" s="667"/>
      <c r="AX30" s="667"/>
      <c r="AY30" s="667"/>
      <c r="AZ30" s="667"/>
      <c r="BA30" s="667"/>
      <c r="BB30" s="667"/>
      <c r="BC30" s="667"/>
      <c r="BD30" s="667"/>
      <c r="BE30" s="667"/>
      <c r="BF30" s="668"/>
      <c r="BG30" s="666" t="s">
        <v>306</v>
      </c>
      <c r="BH30" s="680"/>
      <c r="BI30" s="680"/>
      <c r="BJ30" s="680"/>
      <c r="BK30" s="680"/>
      <c r="BL30" s="680"/>
      <c r="BM30" s="680"/>
      <c r="BN30" s="680"/>
      <c r="BO30" s="680"/>
      <c r="BP30" s="680"/>
      <c r="BQ30" s="681"/>
      <c r="BR30" s="666" t="s">
        <v>307</v>
      </c>
      <c r="BS30" s="680"/>
      <c r="BT30" s="680"/>
      <c r="BU30" s="680"/>
      <c r="BV30" s="680"/>
      <c r="BW30" s="680"/>
      <c r="BX30" s="680"/>
      <c r="BY30" s="680"/>
      <c r="BZ30" s="680"/>
      <c r="CA30" s="680"/>
      <c r="CB30" s="681"/>
      <c r="CD30" s="629"/>
      <c r="CE30" s="630"/>
      <c r="CF30" s="605" t="s">
        <v>308</v>
      </c>
      <c r="CG30" s="606"/>
      <c r="CH30" s="606"/>
      <c r="CI30" s="606"/>
      <c r="CJ30" s="606"/>
      <c r="CK30" s="606"/>
      <c r="CL30" s="606"/>
      <c r="CM30" s="606"/>
      <c r="CN30" s="606"/>
      <c r="CO30" s="606"/>
      <c r="CP30" s="606"/>
      <c r="CQ30" s="607"/>
      <c r="CR30" s="608">
        <v>35633912</v>
      </c>
      <c r="CS30" s="609"/>
      <c r="CT30" s="609"/>
      <c r="CU30" s="609"/>
      <c r="CV30" s="609"/>
      <c r="CW30" s="609"/>
      <c r="CX30" s="609"/>
      <c r="CY30" s="610"/>
      <c r="CZ30" s="611">
        <v>10.199999999999999</v>
      </c>
      <c r="DA30" s="623"/>
      <c r="DB30" s="623"/>
      <c r="DC30" s="624"/>
      <c r="DD30" s="614">
        <v>33576323</v>
      </c>
      <c r="DE30" s="609"/>
      <c r="DF30" s="609"/>
      <c r="DG30" s="609"/>
      <c r="DH30" s="609"/>
      <c r="DI30" s="609"/>
      <c r="DJ30" s="609"/>
      <c r="DK30" s="610"/>
      <c r="DL30" s="614">
        <v>33576323</v>
      </c>
      <c r="DM30" s="609"/>
      <c r="DN30" s="609"/>
      <c r="DO30" s="609"/>
      <c r="DP30" s="609"/>
      <c r="DQ30" s="609"/>
      <c r="DR30" s="609"/>
      <c r="DS30" s="609"/>
      <c r="DT30" s="609"/>
      <c r="DU30" s="609"/>
      <c r="DV30" s="610"/>
      <c r="DW30" s="611">
        <v>16.8</v>
      </c>
      <c r="DX30" s="623"/>
      <c r="DY30" s="623"/>
      <c r="DZ30" s="623"/>
      <c r="EA30" s="623"/>
      <c r="EB30" s="623"/>
      <c r="EC30" s="635"/>
    </row>
    <row r="31" spans="2:133" ht="11.25" customHeight="1" x14ac:dyDescent="0.15">
      <c r="B31" s="683" t="s">
        <v>309</v>
      </c>
      <c r="C31" s="684"/>
      <c r="D31" s="684"/>
      <c r="E31" s="684"/>
      <c r="F31" s="684"/>
      <c r="G31" s="684"/>
      <c r="H31" s="684"/>
      <c r="I31" s="684"/>
      <c r="J31" s="684"/>
      <c r="K31" s="684"/>
      <c r="L31" s="684"/>
      <c r="M31" s="684"/>
      <c r="N31" s="684"/>
      <c r="O31" s="684"/>
      <c r="P31" s="684"/>
      <c r="Q31" s="685"/>
      <c r="R31" s="608" t="s">
        <v>130</v>
      </c>
      <c r="S31" s="609"/>
      <c r="T31" s="609"/>
      <c r="U31" s="609"/>
      <c r="V31" s="609"/>
      <c r="W31" s="609"/>
      <c r="X31" s="609"/>
      <c r="Y31" s="610"/>
      <c r="Z31" s="646" t="s">
        <v>130</v>
      </c>
      <c r="AA31" s="646"/>
      <c r="AB31" s="646"/>
      <c r="AC31" s="646"/>
      <c r="AD31" s="647" t="s">
        <v>130</v>
      </c>
      <c r="AE31" s="647"/>
      <c r="AF31" s="647"/>
      <c r="AG31" s="647"/>
      <c r="AH31" s="647"/>
      <c r="AI31" s="647"/>
      <c r="AJ31" s="647"/>
      <c r="AK31" s="647"/>
      <c r="AL31" s="611" t="s">
        <v>233</v>
      </c>
      <c r="AM31" s="612"/>
      <c r="AN31" s="612"/>
      <c r="AO31" s="648"/>
      <c r="AP31" s="674" t="s">
        <v>310</v>
      </c>
      <c r="AQ31" s="675"/>
      <c r="AR31" s="675"/>
      <c r="AS31" s="675"/>
      <c r="AT31" s="676" t="s">
        <v>311</v>
      </c>
      <c r="AU31" s="212"/>
      <c r="AV31" s="212"/>
      <c r="AW31" s="212"/>
      <c r="AX31" s="663" t="s">
        <v>188</v>
      </c>
      <c r="AY31" s="664"/>
      <c r="AZ31" s="664"/>
      <c r="BA31" s="664"/>
      <c r="BB31" s="664"/>
      <c r="BC31" s="664"/>
      <c r="BD31" s="664"/>
      <c r="BE31" s="664"/>
      <c r="BF31" s="665"/>
      <c r="BG31" s="670">
        <v>99.6</v>
      </c>
      <c r="BH31" s="671"/>
      <c r="BI31" s="671"/>
      <c r="BJ31" s="671"/>
      <c r="BK31" s="671"/>
      <c r="BL31" s="671"/>
      <c r="BM31" s="672">
        <v>99.2</v>
      </c>
      <c r="BN31" s="671"/>
      <c r="BO31" s="671"/>
      <c r="BP31" s="671"/>
      <c r="BQ31" s="673"/>
      <c r="BR31" s="670">
        <v>99.6</v>
      </c>
      <c r="BS31" s="671"/>
      <c r="BT31" s="671"/>
      <c r="BU31" s="671"/>
      <c r="BV31" s="671"/>
      <c r="BW31" s="671"/>
      <c r="BX31" s="672">
        <v>99.1</v>
      </c>
      <c r="BY31" s="671"/>
      <c r="BZ31" s="671"/>
      <c r="CA31" s="671"/>
      <c r="CB31" s="673"/>
      <c r="CD31" s="629"/>
      <c r="CE31" s="630"/>
      <c r="CF31" s="605" t="s">
        <v>312</v>
      </c>
      <c r="CG31" s="606"/>
      <c r="CH31" s="606"/>
      <c r="CI31" s="606"/>
      <c r="CJ31" s="606"/>
      <c r="CK31" s="606"/>
      <c r="CL31" s="606"/>
      <c r="CM31" s="606"/>
      <c r="CN31" s="606"/>
      <c r="CO31" s="606"/>
      <c r="CP31" s="606"/>
      <c r="CQ31" s="607"/>
      <c r="CR31" s="608">
        <v>1726190</v>
      </c>
      <c r="CS31" s="621"/>
      <c r="CT31" s="621"/>
      <c r="CU31" s="621"/>
      <c r="CV31" s="621"/>
      <c r="CW31" s="621"/>
      <c r="CX31" s="621"/>
      <c r="CY31" s="622"/>
      <c r="CZ31" s="611">
        <v>0.5</v>
      </c>
      <c r="DA31" s="623"/>
      <c r="DB31" s="623"/>
      <c r="DC31" s="624"/>
      <c r="DD31" s="614">
        <v>1725347</v>
      </c>
      <c r="DE31" s="621"/>
      <c r="DF31" s="621"/>
      <c r="DG31" s="621"/>
      <c r="DH31" s="621"/>
      <c r="DI31" s="621"/>
      <c r="DJ31" s="621"/>
      <c r="DK31" s="622"/>
      <c r="DL31" s="614">
        <v>1725347</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15">
      <c r="B32" s="605" t="s">
        <v>313</v>
      </c>
      <c r="C32" s="606"/>
      <c r="D32" s="606"/>
      <c r="E32" s="606"/>
      <c r="F32" s="606"/>
      <c r="G32" s="606"/>
      <c r="H32" s="606"/>
      <c r="I32" s="606"/>
      <c r="J32" s="606"/>
      <c r="K32" s="606"/>
      <c r="L32" s="606"/>
      <c r="M32" s="606"/>
      <c r="N32" s="606"/>
      <c r="O32" s="606"/>
      <c r="P32" s="606"/>
      <c r="Q32" s="607"/>
      <c r="R32" s="608">
        <v>19211814</v>
      </c>
      <c r="S32" s="609"/>
      <c r="T32" s="609"/>
      <c r="U32" s="609"/>
      <c r="V32" s="609"/>
      <c r="W32" s="609"/>
      <c r="X32" s="609"/>
      <c r="Y32" s="610"/>
      <c r="Z32" s="646">
        <v>5.3</v>
      </c>
      <c r="AA32" s="646"/>
      <c r="AB32" s="646"/>
      <c r="AC32" s="646"/>
      <c r="AD32" s="647" t="s">
        <v>233</v>
      </c>
      <c r="AE32" s="647"/>
      <c r="AF32" s="647"/>
      <c r="AG32" s="647"/>
      <c r="AH32" s="647"/>
      <c r="AI32" s="647"/>
      <c r="AJ32" s="647"/>
      <c r="AK32" s="647"/>
      <c r="AL32" s="611" t="s">
        <v>139</v>
      </c>
      <c r="AM32" s="612"/>
      <c r="AN32" s="612"/>
      <c r="AO32" s="648"/>
      <c r="AP32" s="649"/>
      <c r="AQ32" s="650"/>
      <c r="AR32" s="650"/>
      <c r="AS32" s="650"/>
      <c r="AT32" s="677"/>
      <c r="AU32" s="208" t="s">
        <v>314</v>
      </c>
      <c r="AX32" s="605" t="s">
        <v>315</v>
      </c>
      <c r="AY32" s="606"/>
      <c r="AZ32" s="606"/>
      <c r="BA32" s="606"/>
      <c r="BB32" s="606"/>
      <c r="BC32" s="606"/>
      <c r="BD32" s="606"/>
      <c r="BE32" s="606"/>
      <c r="BF32" s="607"/>
      <c r="BG32" s="679">
        <v>99.5</v>
      </c>
      <c r="BH32" s="621"/>
      <c r="BI32" s="621"/>
      <c r="BJ32" s="621"/>
      <c r="BK32" s="621"/>
      <c r="BL32" s="621"/>
      <c r="BM32" s="612">
        <v>98.9</v>
      </c>
      <c r="BN32" s="621"/>
      <c r="BO32" s="621"/>
      <c r="BP32" s="621"/>
      <c r="BQ32" s="644"/>
      <c r="BR32" s="679">
        <v>99.5</v>
      </c>
      <c r="BS32" s="621"/>
      <c r="BT32" s="621"/>
      <c r="BU32" s="621"/>
      <c r="BV32" s="621"/>
      <c r="BW32" s="621"/>
      <c r="BX32" s="612">
        <v>98.8</v>
      </c>
      <c r="BY32" s="621"/>
      <c r="BZ32" s="621"/>
      <c r="CA32" s="621"/>
      <c r="CB32" s="644"/>
      <c r="CD32" s="631"/>
      <c r="CE32" s="632"/>
      <c r="CF32" s="605" t="s">
        <v>316</v>
      </c>
      <c r="CG32" s="606"/>
      <c r="CH32" s="606"/>
      <c r="CI32" s="606"/>
      <c r="CJ32" s="606"/>
      <c r="CK32" s="606"/>
      <c r="CL32" s="606"/>
      <c r="CM32" s="606"/>
      <c r="CN32" s="606"/>
      <c r="CO32" s="606"/>
      <c r="CP32" s="606"/>
      <c r="CQ32" s="607"/>
      <c r="CR32" s="608" t="s">
        <v>139</v>
      </c>
      <c r="CS32" s="609"/>
      <c r="CT32" s="609"/>
      <c r="CU32" s="609"/>
      <c r="CV32" s="609"/>
      <c r="CW32" s="609"/>
      <c r="CX32" s="609"/>
      <c r="CY32" s="610"/>
      <c r="CZ32" s="611" t="s">
        <v>139</v>
      </c>
      <c r="DA32" s="623"/>
      <c r="DB32" s="623"/>
      <c r="DC32" s="624"/>
      <c r="DD32" s="614" t="s">
        <v>139</v>
      </c>
      <c r="DE32" s="609"/>
      <c r="DF32" s="609"/>
      <c r="DG32" s="609"/>
      <c r="DH32" s="609"/>
      <c r="DI32" s="609"/>
      <c r="DJ32" s="609"/>
      <c r="DK32" s="610"/>
      <c r="DL32" s="614" t="s">
        <v>139</v>
      </c>
      <c r="DM32" s="609"/>
      <c r="DN32" s="609"/>
      <c r="DO32" s="609"/>
      <c r="DP32" s="609"/>
      <c r="DQ32" s="609"/>
      <c r="DR32" s="609"/>
      <c r="DS32" s="609"/>
      <c r="DT32" s="609"/>
      <c r="DU32" s="609"/>
      <c r="DV32" s="610"/>
      <c r="DW32" s="611" t="s">
        <v>139</v>
      </c>
      <c r="DX32" s="623"/>
      <c r="DY32" s="623"/>
      <c r="DZ32" s="623"/>
      <c r="EA32" s="623"/>
      <c r="EB32" s="623"/>
      <c r="EC32" s="635"/>
    </row>
    <row r="33" spans="2:133" ht="11.25" customHeight="1" x14ac:dyDescent="0.15">
      <c r="B33" s="605" t="s">
        <v>317</v>
      </c>
      <c r="C33" s="606"/>
      <c r="D33" s="606"/>
      <c r="E33" s="606"/>
      <c r="F33" s="606"/>
      <c r="G33" s="606"/>
      <c r="H33" s="606"/>
      <c r="I33" s="606"/>
      <c r="J33" s="606"/>
      <c r="K33" s="606"/>
      <c r="L33" s="606"/>
      <c r="M33" s="606"/>
      <c r="N33" s="606"/>
      <c r="O33" s="606"/>
      <c r="P33" s="606"/>
      <c r="Q33" s="607"/>
      <c r="R33" s="608">
        <v>834158</v>
      </c>
      <c r="S33" s="609"/>
      <c r="T33" s="609"/>
      <c r="U33" s="609"/>
      <c r="V33" s="609"/>
      <c r="W33" s="609"/>
      <c r="X33" s="609"/>
      <c r="Y33" s="610"/>
      <c r="Z33" s="646">
        <v>0.2</v>
      </c>
      <c r="AA33" s="646"/>
      <c r="AB33" s="646"/>
      <c r="AC33" s="646"/>
      <c r="AD33" s="647">
        <v>174732</v>
      </c>
      <c r="AE33" s="647"/>
      <c r="AF33" s="647"/>
      <c r="AG33" s="647"/>
      <c r="AH33" s="647"/>
      <c r="AI33" s="647"/>
      <c r="AJ33" s="647"/>
      <c r="AK33" s="647"/>
      <c r="AL33" s="611">
        <v>0.1</v>
      </c>
      <c r="AM33" s="612"/>
      <c r="AN33" s="612"/>
      <c r="AO33" s="648"/>
      <c r="AP33" s="651"/>
      <c r="AQ33" s="652"/>
      <c r="AR33" s="652"/>
      <c r="AS33" s="652"/>
      <c r="AT33" s="678"/>
      <c r="AU33" s="213"/>
      <c r="AV33" s="213"/>
      <c r="AW33" s="213"/>
      <c r="AX33" s="589" t="s">
        <v>318</v>
      </c>
      <c r="AY33" s="590"/>
      <c r="AZ33" s="590"/>
      <c r="BA33" s="590"/>
      <c r="BB33" s="590"/>
      <c r="BC33" s="590"/>
      <c r="BD33" s="590"/>
      <c r="BE33" s="590"/>
      <c r="BF33" s="591"/>
      <c r="BG33" s="669">
        <v>99.7</v>
      </c>
      <c r="BH33" s="593"/>
      <c r="BI33" s="593"/>
      <c r="BJ33" s="593"/>
      <c r="BK33" s="593"/>
      <c r="BL33" s="593"/>
      <c r="BM33" s="639">
        <v>99.5</v>
      </c>
      <c r="BN33" s="593"/>
      <c r="BO33" s="593"/>
      <c r="BP33" s="593"/>
      <c r="BQ33" s="656"/>
      <c r="BR33" s="669">
        <v>99.7</v>
      </c>
      <c r="BS33" s="593"/>
      <c r="BT33" s="593"/>
      <c r="BU33" s="593"/>
      <c r="BV33" s="593"/>
      <c r="BW33" s="593"/>
      <c r="BX33" s="639">
        <v>99.4</v>
      </c>
      <c r="BY33" s="593"/>
      <c r="BZ33" s="593"/>
      <c r="CA33" s="593"/>
      <c r="CB33" s="656"/>
      <c r="CD33" s="605" t="s">
        <v>319</v>
      </c>
      <c r="CE33" s="606"/>
      <c r="CF33" s="606"/>
      <c r="CG33" s="606"/>
      <c r="CH33" s="606"/>
      <c r="CI33" s="606"/>
      <c r="CJ33" s="606"/>
      <c r="CK33" s="606"/>
      <c r="CL33" s="606"/>
      <c r="CM33" s="606"/>
      <c r="CN33" s="606"/>
      <c r="CO33" s="606"/>
      <c r="CP33" s="606"/>
      <c r="CQ33" s="607"/>
      <c r="CR33" s="608">
        <v>114758951</v>
      </c>
      <c r="CS33" s="621"/>
      <c r="CT33" s="621"/>
      <c r="CU33" s="621"/>
      <c r="CV33" s="621"/>
      <c r="CW33" s="621"/>
      <c r="CX33" s="621"/>
      <c r="CY33" s="622"/>
      <c r="CZ33" s="611">
        <v>32.799999999999997</v>
      </c>
      <c r="DA33" s="623"/>
      <c r="DB33" s="623"/>
      <c r="DC33" s="624"/>
      <c r="DD33" s="614">
        <v>90788240</v>
      </c>
      <c r="DE33" s="621"/>
      <c r="DF33" s="621"/>
      <c r="DG33" s="621"/>
      <c r="DH33" s="621"/>
      <c r="DI33" s="621"/>
      <c r="DJ33" s="621"/>
      <c r="DK33" s="622"/>
      <c r="DL33" s="614">
        <v>64995860</v>
      </c>
      <c r="DM33" s="621"/>
      <c r="DN33" s="621"/>
      <c r="DO33" s="621"/>
      <c r="DP33" s="621"/>
      <c r="DQ33" s="621"/>
      <c r="DR33" s="621"/>
      <c r="DS33" s="621"/>
      <c r="DT33" s="621"/>
      <c r="DU33" s="621"/>
      <c r="DV33" s="622"/>
      <c r="DW33" s="611">
        <v>32.5</v>
      </c>
      <c r="DX33" s="623"/>
      <c r="DY33" s="623"/>
      <c r="DZ33" s="623"/>
      <c r="EA33" s="623"/>
      <c r="EB33" s="623"/>
      <c r="EC33" s="635"/>
    </row>
    <row r="34" spans="2:133" ht="11.25" customHeight="1" x14ac:dyDescent="0.15">
      <c r="B34" s="605" t="s">
        <v>320</v>
      </c>
      <c r="C34" s="606"/>
      <c r="D34" s="606"/>
      <c r="E34" s="606"/>
      <c r="F34" s="606"/>
      <c r="G34" s="606"/>
      <c r="H34" s="606"/>
      <c r="I34" s="606"/>
      <c r="J34" s="606"/>
      <c r="K34" s="606"/>
      <c r="L34" s="606"/>
      <c r="M34" s="606"/>
      <c r="N34" s="606"/>
      <c r="O34" s="606"/>
      <c r="P34" s="606"/>
      <c r="Q34" s="607"/>
      <c r="R34" s="608">
        <v>916533</v>
      </c>
      <c r="S34" s="609"/>
      <c r="T34" s="609"/>
      <c r="U34" s="609"/>
      <c r="V34" s="609"/>
      <c r="W34" s="609"/>
      <c r="X34" s="609"/>
      <c r="Y34" s="610"/>
      <c r="Z34" s="646">
        <v>0.3</v>
      </c>
      <c r="AA34" s="646"/>
      <c r="AB34" s="646"/>
      <c r="AC34" s="646"/>
      <c r="AD34" s="647" t="s">
        <v>139</v>
      </c>
      <c r="AE34" s="647"/>
      <c r="AF34" s="647"/>
      <c r="AG34" s="647"/>
      <c r="AH34" s="647"/>
      <c r="AI34" s="647"/>
      <c r="AJ34" s="647"/>
      <c r="AK34" s="647"/>
      <c r="AL34" s="611" t="s">
        <v>233</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321</v>
      </c>
      <c r="CE34" s="606"/>
      <c r="CF34" s="606"/>
      <c r="CG34" s="606"/>
      <c r="CH34" s="606"/>
      <c r="CI34" s="606"/>
      <c r="CJ34" s="606"/>
      <c r="CK34" s="606"/>
      <c r="CL34" s="606"/>
      <c r="CM34" s="606"/>
      <c r="CN34" s="606"/>
      <c r="CO34" s="606"/>
      <c r="CP34" s="606"/>
      <c r="CQ34" s="607"/>
      <c r="CR34" s="608">
        <v>45089185</v>
      </c>
      <c r="CS34" s="609"/>
      <c r="CT34" s="609"/>
      <c r="CU34" s="609"/>
      <c r="CV34" s="609"/>
      <c r="CW34" s="609"/>
      <c r="CX34" s="609"/>
      <c r="CY34" s="610"/>
      <c r="CZ34" s="611">
        <v>12.9</v>
      </c>
      <c r="DA34" s="623"/>
      <c r="DB34" s="623"/>
      <c r="DC34" s="624"/>
      <c r="DD34" s="614">
        <v>31919718</v>
      </c>
      <c r="DE34" s="609"/>
      <c r="DF34" s="609"/>
      <c r="DG34" s="609"/>
      <c r="DH34" s="609"/>
      <c r="DI34" s="609"/>
      <c r="DJ34" s="609"/>
      <c r="DK34" s="610"/>
      <c r="DL34" s="614">
        <v>27536961</v>
      </c>
      <c r="DM34" s="609"/>
      <c r="DN34" s="609"/>
      <c r="DO34" s="609"/>
      <c r="DP34" s="609"/>
      <c r="DQ34" s="609"/>
      <c r="DR34" s="609"/>
      <c r="DS34" s="609"/>
      <c r="DT34" s="609"/>
      <c r="DU34" s="609"/>
      <c r="DV34" s="610"/>
      <c r="DW34" s="611">
        <v>13.8</v>
      </c>
      <c r="DX34" s="623"/>
      <c r="DY34" s="623"/>
      <c r="DZ34" s="623"/>
      <c r="EA34" s="623"/>
      <c r="EB34" s="623"/>
      <c r="EC34" s="635"/>
    </row>
    <row r="35" spans="2:133" ht="11.25" customHeight="1" x14ac:dyDescent="0.15">
      <c r="B35" s="605" t="s">
        <v>322</v>
      </c>
      <c r="C35" s="606"/>
      <c r="D35" s="606"/>
      <c r="E35" s="606"/>
      <c r="F35" s="606"/>
      <c r="G35" s="606"/>
      <c r="H35" s="606"/>
      <c r="I35" s="606"/>
      <c r="J35" s="606"/>
      <c r="K35" s="606"/>
      <c r="L35" s="606"/>
      <c r="M35" s="606"/>
      <c r="N35" s="606"/>
      <c r="O35" s="606"/>
      <c r="P35" s="606"/>
      <c r="Q35" s="607"/>
      <c r="R35" s="608">
        <v>4173766</v>
      </c>
      <c r="S35" s="609"/>
      <c r="T35" s="609"/>
      <c r="U35" s="609"/>
      <c r="V35" s="609"/>
      <c r="W35" s="609"/>
      <c r="X35" s="609"/>
      <c r="Y35" s="610"/>
      <c r="Z35" s="646">
        <v>1.2</v>
      </c>
      <c r="AA35" s="646"/>
      <c r="AB35" s="646"/>
      <c r="AC35" s="646"/>
      <c r="AD35" s="647" t="s">
        <v>139</v>
      </c>
      <c r="AE35" s="647"/>
      <c r="AF35" s="647"/>
      <c r="AG35" s="647"/>
      <c r="AH35" s="647"/>
      <c r="AI35" s="647"/>
      <c r="AJ35" s="647"/>
      <c r="AK35" s="647"/>
      <c r="AL35" s="611" t="s">
        <v>130</v>
      </c>
      <c r="AM35" s="612"/>
      <c r="AN35" s="612"/>
      <c r="AO35" s="648"/>
      <c r="AP35" s="218"/>
      <c r="AQ35" s="666" t="s">
        <v>323</v>
      </c>
      <c r="AR35" s="667"/>
      <c r="AS35" s="667"/>
      <c r="AT35" s="667"/>
      <c r="AU35" s="667"/>
      <c r="AV35" s="667"/>
      <c r="AW35" s="667"/>
      <c r="AX35" s="667"/>
      <c r="AY35" s="667"/>
      <c r="AZ35" s="667"/>
      <c r="BA35" s="667"/>
      <c r="BB35" s="667"/>
      <c r="BC35" s="667"/>
      <c r="BD35" s="667"/>
      <c r="BE35" s="667"/>
      <c r="BF35" s="668"/>
      <c r="BG35" s="666" t="s">
        <v>324</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325</v>
      </c>
      <c r="CE35" s="606"/>
      <c r="CF35" s="606"/>
      <c r="CG35" s="606"/>
      <c r="CH35" s="606"/>
      <c r="CI35" s="606"/>
      <c r="CJ35" s="606"/>
      <c r="CK35" s="606"/>
      <c r="CL35" s="606"/>
      <c r="CM35" s="606"/>
      <c r="CN35" s="606"/>
      <c r="CO35" s="606"/>
      <c r="CP35" s="606"/>
      <c r="CQ35" s="607"/>
      <c r="CR35" s="608">
        <v>5570016</v>
      </c>
      <c r="CS35" s="621"/>
      <c r="CT35" s="621"/>
      <c r="CU35" s="621"/>
      <c r="CV35" s="621"/>
      <c r="CW35" s="621"/>
      <c r="CX35" s="621"/>
      <c r="CY35" s="622"/>
      <c r="CZ35" s="611">
        <v>1.6</v>
      </c>
      <c r="DA35" s="623"/>
      <c r="DB35" s="623"/>
      <c r="DC35" s="624"/>
      <c r="DD35" s="614">
        <v>4966956</v>
      </c>
      <c r="DE35" s="621"/>
      <c r="DF35" s="621"/>
      <c r="DG35" s="621"/>
      <c r="DH35" s="621"/>
      <c r="DI35" s="621"/>
      <c r="DJ35" s="621"/>
      <c r="DK35" s="622"/>
      <c r="DL35" s="614">
        <v>4966956</v>
      </c>
      <c r="DM35" s="621"/>
      <c r="DN35" s="621"/>
      <c r="DO35" s="621"/>
      <c r="DP35" s="621"/>
      <c r="DQ35" s="621"/>
      <c r="DR35" s="621"/>
      <c r="DS35" s="621"/>
      <c r="DT35" s="621"/>
      <c r="DU35" s="621"/>
      <c r="DV35" s="622"/>
      <c r="DW35" s="611">
        <v>2.5</v>
      </c>
      <c r="DX35" s="623"/>
      <c r="DY35" s="623"/>
      <c r="DZ35" s="623"/>
      <c r="EA35" s="623"/>
      <c r="EB35" s="623"/>
      <c r="EC35" s="635"/>
    </row>
    <row r="36" spans="2:133" ht="11.25" customHeight="1" x14ac:dyDescent="0.15">
      <c r="B36" s="605" t="s">
        <v>326</v>
      </c>
      <c r="C36" s="606"/>
      <c r="D36" s="606"/>
      <c r="E36" s="606"/>
      <c r="F36" s="606"/>
      <c r="G36" s="606"/>
      <c r="H36" s="606"/>
      <c r="I36" s="606"/>
      <c r="J36" s="606"/>
      <c r="K36" s="606"/>
      <c r="L36" s="606"/>
      <c r="M36" s="606"/>
      <c r="N36" s="606"/>
      <c r="O36" s="606"/>
      <c r="P36" s="606"/>
      <c r="Q36" s="607"/>
      <c r="R36" s="608">
        <v>9722795</v>
      </c>
      <c r="S36" s="609"/>
      <c r="T36" s="609"/>
      <c r="U36" s="609"/>
      <c r="V36" s="609"/>
      <c r="W36" s="609"/>
      <c r="X36" s="609"/>
      <c r="Y36" s="610"/>
      <c r="Z36" s="646">
        <v>2.7</v>
      </c>
      <c r="AA36" s="646"/>
      <c r="AB36" s="646"/>
      <c r="AC36" s="646"/>
      <c r="AD36" s="647" t="s">
        <v>233</v>
      </c>
      <c r="AE36" s="647"/>
      <c r="AF36" s="647"/>
      <c r="AG36" s="647"/>
      <c r="AH36" s="647"/>
      <c r="AI36" s="647"/>
      <c r="AJ36" s="647"/>
      <c r="AK36" s="647"/>
      <c r="AL36" s="611" t="s">
        <v>130</v>
      </c>
      <c r="AM36" s="612"/>
      <c r="AN36" s="612"/>
      <c r="AO36" s="648"/>
      <c r="AP36" s="218"/>
      <c r="AQ36" s="657" t="s">
        <v>327</v>
      </c>
      <c r="AR36" s="658"/>
      <c r="AS36" s="658"/>
      <c r="AT36" s="658"/>
      <c r="AU36" s="658"/>
      <c r="AV36" s="658"/>
      <c r="AW36" s="658"/>
      <c r="AX36" s="658"/>
      <c r="AY36" s="659"/>
      <c r="AZ36" s="660">
        <v>37657135</v>
      </c>
      <c r="BA36" s="661"/>
      <c r="BB36" s="661"/>
      <c r="BC36" s="661"/>
      <c r="BD36" s="661"/>
      <c r="BE36" s="661"/>
      <c r="BF36" s="662"/>
      <c r="BG36" s="663" t="s">
        <v>328</v>
      </c>
      <c r="BH36" s="664"/>
      <c r="BI36" s="664"/>
      <c r="BJ36" s="664"/>
      <c r="BK36" s="664"/>
      <c r="BL36" s="664"/>
      <c r="BM36" s="664"/>
      <c r="BN36" s="664"/>
      <c r="BO36" s="664"/>
      <c r="BP36" s="664"/>
      <c r="BQ36" s="664"/>
      <c r="BR36" s="664"/>
      <c r="BS36" s="664"/>
      <c r="BT36" s="664"/>
      <c r="BU36" s="665"/>
      <c r="BV36" s="660">
        <v>1313476</v>
      </c>
      <c r="BW36" s="661"/>
      <c r="BX36" s="661"/>
      <c r="BY36" s="661"/>
      <c r="BZ36" s="661"/>
      <c r="CA36" s="661"/>
      <c r="CB36" s="662"/>
      <c r="CD36" s="605" t="s">
        <v>329</v>
      </c>
      <c r="CE36" s="606"/>
      <c r="CF36" s="606"/>
      <c r="CG36" s="606"/>
      <c r="CH36" s="606"/>
      <c r="CI36" s="606"/>
      <c r="CJ36" s="606"/>
      <c r="CK36" s="606"/>
      <c r="CL36" s="606"/>
      <c r="CM36" s="606"/>
      <c r="CN36" s="606"/>
      <c r="CO36" s="606"/>
      <c r="CP36" s="606"/>
      <c r="CQ36" s="607"/>
      <c r="CR36" s="608">
        <v>30750853</v>
      </c>
      <c r="CS36" s="609"/>
      <c r="CT36" s="609"/>
      <c r="CU36" s="609"/>
      <c r="CV36" s="609"/>
      <c r="CW36" s="609"/>
      <c r="CX36" s="609"/>
      <c r="CY36" s="610"/>
      <c r="CZ36" s="611">
        <v>8.8000000000000007</v>
      </c>
      <c r="DA36" s="623"/>
      <c r="DB36" s="623"/>
      <c r="DC36" s="624"/>
      <c r="DD36" s="614">
        <v>27658553</v>
      </c>
      <c r="DE36" s="609"/>
      <c r="DF36" s="609"/>
      <c r="DG36" s="609"/>
      <c r="DH36" s="609"/>
      <c r="DI36" s="609"/>
      <c r="DJ36" s="609"/>
      <c r="DK36" s="610"/>
      <c r="DL36" s="614">
        <v>11956199</v>
      </c>
      <c r="DM36" s="609"/>
      <c r="DN36" s="609"/>
      <c r="DO36" s="609"/>
      <c r="DP36" s="609"/>
      <c r="DQ36" s="609"/>
      <c r="DR36" s="609"/>
      <c r="DS36" s="609"/>
      <c r="DT36" s="609"/>
      <c r="DU36" s="609"/>
      <c r="DV36" s="610"/>
      <c r="DW36" s="611">
        <v>6</v>
      </c>
      <c r="DX36" s="623"/>
      <c r="DY36" s="623"/>
      <c r="DZ36" s="623"/>
      <c r="EA36" s="623"/>
      <c r="EB36" s="623"/>
      <c r="EC36" s="635"/>
    </row>
    <row r="37" spans="2:133" ht="11.25" customHeight="1" x14ac:dyDescent="0.15">
      <c r="B37" s="605" t="s">
        <v>330</v>
      </c>
      <c r="C37" s="606"/>
      <c r="D37" s="606"/>
      <c r="E37" s="606"/>
      <c r="F37" s="606"/>
      <c r="G37" s="606"/>
      <c r="H37" s="606"/>
      <c r="I37" s="606"/>
      <c r="J37" s="606"/>
      <c r="K37" s="606"/>
      <c r="L37" s="606"/>
      <c r="M37" s="606"/>
      <c r="N37" s="606"/>
      <c r="O37" s="606"/>
      <c r="P37" s="606"/>
      <c r="Q37" s="607"/>
      <c r="R37" s="608">
        <v>7605480</v>
      </c>
      <c r="S37" s="609"/>
      <c r="T37" s="609"/>
      <c r="U37" s="609"/>
      <c r="V37" s="609"/>
      <c r="W37" s="609"/>
      <c r="X37" s="609"/>
      <c r="Y37" s="610"/>
      <c r="Z37" s="646">
        <v>2.1</v>
      </c>
      <c r="AA37" s="646"/>
      <c r="AB37" s="646"/>
      <c r="AC37" s="646"/>
      <c r="AD37" s="647">
        <v>807499</v>
      </c>
      <c r="AE37" s="647"/>
      <c r="AF37" s="647"/>
      <c r="AG37" s="647"/>
      <c r="AH37" s="647"/>
      <c r="AI37" s="647"/>
      <c r="AJ37" s="647"/>
      <c r="AK37" s="647"/>
      <c r="AL37" s="611">
        <v>0.4</v>
      </c>
      <c r="AM37" s="612"/>
      <c r="AN37" s="612"/>
      <c r="AO37" s="648"/>
      <c r="AQ37" s="641" t="s">
        <v>331</v>
      </c>
      <c r="AR37" s="642"/>
      <c r="AS37" s="642"/>
      <c r="AT37" s="642"/>
      <c r="AU37" s="642"/>
      <c r="AV37" s="642"/>
      <c r="AW37" s="642"/>
      <c r="AX37" s="642"/>
      <c r="AY37" s="643"/>
      <c r="AZ37" s="608">
        <v>7502166</v>
      </c>
      <c r="BA37" s="609"/>
      <c r="BB37" s="609"/>
      <c r="BC37" s="609"/>
      <c r="BD37" s="621"/>
      <c r="BE37" s="621"/>
      <c r="BF37" s="644"/>
      <c r="BG37" s="605" t="s">
        <v>332</v>
      </c>
      <c r="BH37" s="606"/>
      <c r="BI37" s="606"/>
      <c r="BJ37" s="606"/>
      <c r="BK37" s="606"/>
      <c r="BL37" s="606"/>
      <c r="BM37" s="606"/>
      <c r="BN37" s="606"/>
      <c r="BO37" s="606"/>
      <c r="BP37" s="606"/>
      <c r="BQ37" s="606"/>
      <c r="BR37" s="606"/>
      <c r="BS37" s="606"/>
      <c r="BT37" s="606"/>
      <c r="BU37" s="607"/>
      <c r="BV37" s="608">
        <v>736326</v>
      </c>
      <c r="BW37" s="609"/>
      <c r="BX37" s="609"/>
      <c r="BY37" s="609"/>
      <c r="BZ37" s="609"/>
      <c r="CA37" s="609"/>
      <c r="CB37" s="645"/>
      <c r="CD37" s="605" t="s">
        <v>333</v>
      </c>
      <c r="CE37" s="606"/>
      <c r="CF37" s="606"/>
      <c r="CG37" s="606"/>
      <c r="CH37" s="606"/>
      <c r="CI37" s="606"/>
      <c r="CJ37" s="606"/>
      <c r="CK37" s="606"/>
      <c r="CL37" s="606"/>
      <c r="CM37" s="606"/>
      <c r="CN37" s="606"/>
      <c r="CO37" s="606"/>
      <c r="CP37" s="606"/>
      <c r="CQ37" s="607"/>
      <c r="CR37" s="608">
        <v>49979</v>
      </c>
      <c r="CS37" s="621"/>
      <c r="CT37" s="621"/>
      <c r="CU37" s="621"/>
      <c r="CV37" s="621"/>
      <c r="CW37" s="621"/>
      <c r="CX37" s="621"/>
      <c r="CY37" s="622"/>
      <c r="CZ37" s="611">
        <v>0</v>
      </c>
      <c r="DA37" s="623"/>
      <c r="DB37" s="623"/>
      <c r="DC37" s="624"/>
      <c r="DD37" s="614">
        <v>21764</v>
      </c>
      <c r="DE37" s="621"/>
      <c r="DF37" s="621"/>
      <c r="DG37" s="621"/>
      <c r="DH37" s="621"/>
      <c r="DI37" s="621"/>
      <c r="DJ37" s="621"/>
      <c r="DK37" s="622"/>
      <c r="DL37" s="614">
        <v>21764</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334</v>
      </c>
      <c r="C38" s="606"/>
      <c r="D38" s="606"/>
      <c r="E38" s="606"/>
      <c r="F38" s="606"/>
      <c r="G38" s="606"/>
      <c r="H38" s="606"/>
      <c r="I38" s="606"/>
      <c r="J38" s="606"/>
      <c r="K38" s="606"/>
      <c r="L38" s="606"/>
      <c r="M38" s="606"/>
      <c r="N38" s="606"/>
      <c r="O38" s="606"/>
      <c r="P38" s="606"/>
      <c r="Q38" s="607"/>
      <c r="R38" s="608">
        <v>36452400</v>
      </c>
      <c r="S38" s="609"/>
      <c r="T38" s="609"/>
      <c r="U38" s="609"/>
      <c r="V38" s="609"/>
      <c r="W38" s="609"/>
      <c r="X38" s="609"/>
      <c r="Y38" s="610"/>
      <c r="Z38" s="646">
        <v>10.1</v>
      </c>
      <c r="AA38" s="646"/>
      <c r="AB38" s="646"/>
      <c r="AC38" s="646"/>
      <c r="AD38" s="647" t="s">
        <v>130</v>
      </c>
      <c r="AE38" s="647"/>
      <c r="AF38" s="647"/>
      <c r="AG38" s="647"/>
      <c r="AH38" s="647"/>
      <c r="AI38" s="647"/>
      <c r="AJ38" s="647"/>
      <c r="AK38" s="647"/>
      <c r="AL38" s="611" t="s">
        <v>130</v>
      </c>
      <c r="AM38" s="612"/>
      <c r="AN38" s="612"/>
      <c r="AO38" s="648"/>
      <c r="AQ38" s="641" t="s">
        <v>335</v>
      </c>
      <c r="AR38" s="642"/>
      <c r="AS38" s="642"/>
      <c r="AT38" s="642"/>
      <c r="AU38" s="642"/>
      <c r="AV38" s="642"/>
      <c r="AW38" s="642"/>
      <c r="AX38" s="642"/>
      <c r="AY38" s="643"/>
      <c r="AZ38" s="608">
        <v>4040793</v>
      </c>
      <c r="BA38" s="609"/>
      <c r="BB38" s="609"/>
      <c r="BC38" s="609"/>
      <c r="BD38" s="621"/>
      <c r="BE38" s="621"/>
      <c r="BF38" s="644"/>
      <c r="BG38" s="605" t="s">
        <v>336</v>
      </c>
      <c r="BH38" s="606"/>
      <c r="BI38" s="606"/>
      <c r="BJ38" s="606"/>
      <c r="BK38" s="606"/>
      <c r="BL38" s="606"/>
      <c r="BM38" s="606"/>
      <c r="BN38" s="606"/>
      <c r="BO38" s="606"/>
      <c r="BP38" s="606"/>
      <c r="BQ38" s="606"/>
      <c r="BR38" s="606"/>
      <c r="BS38" s="606"/>
      <c r="BT38" s="606"/>
      <c r="BU38" s="607"/>
      <c r="BV38" s="608">
        <v>88526</v>
      </c>
      <c r="BW38" s="609"/>
      <c r="BX38" s="609"/>
      <c r="BY38" s="609"/>
      <c r="BZ38" s="609"/>
      <c r="CA38" s="609"/>
      <c r="CB38" s="645"/>
      <c r="CD38" s="605" t="s">
        <v>337</v>
      </c>
      <c r="CE38" s="606"/>
      <c r="CF38" s="606"/>
      <c r="CG38" s="606"/>
      <c r="CH38" s="606"/>
      <c r="CI38" s="606"/>
      <c r="CJ38" s="606"/>
      <c r="CK38" s="606"/>
      <c r="CL38" s="606"/>
      <c r="CM38" s="606"/>
      <c r="CN38" s="606"/>
      <c r="CO38" s="606"/>
      <c r="CP38" s="606"/>
      <c r="CQ38" s="607"/>
      <c r="CR38" s="608">
        <v>25760795</v>
      </c>
      <c r="CS38" s="609"/>
      <c r="CT38" s="609"/>
      <c r="CU38" s="609"/>
      <c r="CV38" s="609"/>
      <c r="CW38" s="609"/>
      <c r="CX38" s="609"/>
      <c r="CY38" s="610"/>
      <c r="CZ38" s="611">
        <v>7.4</v>
      </c>
      <c r="DA38" s="623"/>
      <c r="DB38" s="623"/>
      <c r="DC38" s="624"/>
      <c r="DD38" s="614">
        <v>21119266</v>
      </c>
      <c r="DE38" s="609"/>
      <c r="DF38" s="609"/>
      <c r="DG38" s="609"/>
      <c r="DH38" s="609"/>
      <c r="DI38" s="609"/>
      <c r="DJ38" s="609"/>
      <c r="DK38" s="610"/>
      <c r="DL38" s="614">
        <v>20535744</v>
      </c>
      <c r="DM38" s="609"/>
      <c r="DN38" s="609"/>
      <c r="DO38" s="609"/>
      <c r="DP38" s="609"/>
      <c r="DQ38" s="609"/>
      <c r="DR38" s="609"/>
      <c r="DS38" s="609"/>
      <c r="DT38" s="609"/>
      <c r="DU38" s="609"/>
      <c r="DV38" s="610"/>
      <c r="DW38" s="611">
        <v>10.3</v>
      </c>
      <c r="DX38" s="623"/>
      <c r="DY38" s="623"/>
      <c r="DZ38" s="623"/>
      <c r="EA38" s="623"/>
      <c r="EB38" s="623"/>
      <c r="EC38" s="635"/>
    </row>
    <row r="39" spans="2:133" ht="11.25" customHeight="1" x14ac:dyDescent="0.15">
      <c r="B39" s="605" t="s">
        <v>338</v>
      </c>
      <c r="C39" s="606"/>
      <c r="D39" s="606"/>
      <c r="E39" s="606"/>
      <c r="F39" s="606"/>
      <c r="G39" s="606"/>
      <c r="H39" s="606"/>
      <c r="I39" s="606"/>
      <c r="J39" s="606"/>
      <c r="K39" s="606"/>
      <c r="L39" s="606"/>
      <c r="M39" s="606"/>
      <c r="N39" s="606"/>
      <c r="O39" s="606"/>
      <c r="P39" s="606"/>
      <c r="Q39" s="607"/>
      <c r="R39" s="608" t="s">
        <v>233</v>
      </c>
      <c r="S39" s="609"/>
      <c r="T39" s="609"/>
      <c r="U39" s="609"/>
      <c r="V39" s="609"/>
      <c r="W39" s="609"/>
      <c r="X39" s="609"/>
      <c r="Y39" s="610"/>
      <c r="Z39" s="646" t="s">
        <v>139</v>
      </c>
      <c r="AA39" s="646"/>
      <c r="AB39" s="646"/>
      <c r="AC39" s="646"/>
      <c r="AD39" s="647" t="s">
        <v>139</v>
      </c>
      <c r="AE39" s="647"/>
      <c r="AF39" s="647"/>
      <c r="AG39" s="647"/>
      <c r="AH39" s="647"/>
      <c r="AI39" s="647"/>
      <c r="AJ39" s="647"/>
      <c r="AK39" s="647"/>
      <c r="AL39" s="611" t="s">
        <v>139</v>
      </c>
      <c r="AM39" s="612"/>
      <c r="AN39" s="612"/>
      <c r="AO39" s="648"/>
      <c r="AQ39" s="641" t="s">
        <v>339</v>
      </c>
      <c r="AR39" s="642"/>
      <c r="AS39" s="642"/>
      <c r="AT39" s="642"/>
      <c r="AU39" s="642"/>
      <c r="AV39" s="642"/>
      <c r="AW39" s="642"/>
      <c r="AX39" s="642"/>
      <c r="AY39" s="643"/>
      <c r="AZ39" s="608">
        <v>467181</v>
      </c>
      <c r="BA39" s="609"/>
      <c r="BB39" s="609"/>
      <c r="BC39" s="609"/>
      <c r="BD39" s="621"/>
      <c r="BE39" s="621"/>
      <c r="BF39" s="644"/>
      <c r="BG39" s="605" t="s">
        <v>340</v>
      </c>
      <c r="BH39" s="606"/>
      <c r="BI39" s="606"/>
      <c r="BJ39" s="606"/>
      <c r="BK39" s="606"/>
      <c r="BL39" s="606"/>
      <c r="BM39" s="606"/>
      <c r="BN39" s="606"/>
      <c r="BO39" s="606"/>
      <c r="BP39" s="606"/>
      <c r="BQ39" s="606"/>
      <c r="BR39" s="606"/>
      <c r="BS39" s="606"/>
      <c r="BT39" s="606"/>
      <c r="BU39" s="607"/>
      <c r="BV39" s="608">
        <v>129596</v>
      </c>
      <c r="BW39" s="609"/>
      <c r="BX39" s="609"/>
      <c r="BY39" s="609"/>
      <c r="BZ39" s="609"/>
      <c r="CA39" s="609"/>
      <c r="CB39" s="645"/>
      <c r="CD39" s="605" t="s">
        <v>341</v>
      </c>
      <c r="CE39" s="606"/>
      <c r="CF39" s="606"/>
      <c r="CG39" s="606"/>
      <c r="CH39" s="606"/>
      <c r="CI39" s="606"/>
      <c r="CJ39" s="606"/>
      <c r="CK39" s="606"/>
      <c r="CL39" s="606"/>
      <c r="CM39" s="606"/>
      <c r="CN39" s="606"/>
      <c r="CO39" s="606"/>
      <c r="CP39" s="606"/>
      <c r="CQ39" s="607"/>
      <c r="CR39" s="608">
        <v>5035836</v>
      </c>
      <c r="CS39" s="621"/>
      <c r="CT39" s="621"/>
      <c r="CU39" s="621"/>
      <c r="CV39" s="621"/>
      <c r="CW39" s="621"/>
      <c r="CX39" s="621"/>
      <c r="CY39" s="622"/>
      <c r="CZ39" s="611">
        <v>1.4</v>
      </c>
      <c r="DA39" s="623"/>
      <c r="DB39" s="623"/>
      <c r="DC39" s="624"/>
      <c r="DD39" s="614">
        <v>4392944</v>
      </c>
      <c r="DE39" s="621"/>
      <c r="DF39" s="621"/>
      <c r="DG39" s="621"/>
      <c r="DH39" s="621"/>
      <c r="DI39" s="621"/>
      <c r="DJ39" s="621"/>
      <c r="DK39" s="622"/>
      <c r="DL39" s="614" t="s">
        <v>130</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15">
      <c r="B40" s="605" t="s">
        <v>342</v>
      </c>
      <c r="C40" s="606"/>
      <c r="D40" s="606"/>
      <c r="E40" s="606"/>
      <c r="F40" s="606"/>
      <c r="G40" s="606"/>
      <c r="H40" s="606"/>
      <c r="I40" s="606"/>
      <c r="J40" s="606"/>
      <c r="K40" s="606"/>
      <c r="L40" s="606"/>
      <c r="M40" s="606"/>
      <c r="N40" s="606"/>
      <c r="O40" s="606"/>
      <c r="P40" s="606"/>
      <c r="Q40" s="607"/>
      <c r="R40" s="608">
        <v>12959500</v>
      </c>
      <c r="S40" s="609"/>
      <c r="T40" s="609"/>
      <c r="U40" s="609"/>
      <c r="V40" s="609"/>
      <c r="W40" s="609"/>
      <c r="X40" s="609"/>
      <c r="Y40" s="610"/>
      <c r="Z40" s="646">
        <v>3.6</v>
      </c>
      <c r="AA40" s="646"/>
      <c r="AB40" s="646"/>
      <c r="AC40" s="646"/>
      <c r="AD40" s="647" t="s">
        <v>139</v>
      </c>
      <c r="AE40" s="647"/>
      <c r="AF40" s="647"/>
      <c r="AG40" s="647"/>
      <c r="AH40" s="647"/>
      <c r="AI40" s="647"/>
      <c r="AJ40" s="647"/>
      <c r="AK40" s="647"/>
      <c r="AL40" s="611" t="s">
        <v>233</v>
      </c>
      <c r="AM40" s="612"/>
      <c r="AN40" s="612"/>
      <c r="AO40" s="648"/>
      <c r="AQ40" s="641" t="s">
        <v>343</v>
      </c>
      <c r="AR40" s="642"/>
      <c r="AS40" s="642"/>
      <c r="AT40" s="642"/>
      <c r="AU40" s="642"/>
      <c r="AV40" s="642"/>
      <c r="AW40" s="642"/>
      <c r="AX40" s="642"/>
      <c r="AY40" s="643"/>
      <c r="AZ40" s="608">
        <v>114500</v>
      </c>
      <c r="BA40" s="609"/>
      <c r="BB40" s="609"/>
      <c r="BC40" s="609"/>
      <c r="BD40" s="621"/>
      <c r="BE40" s="621"/>
      <c r="BF40" s="644"/>
      <c r="BG40" s="649" t="s">
        <v>344</v>
      </c>
      <c r="BH40" s="650"/>
      <c r="BI40" s="650"/>
      <c r="BJ40" s="650"/>
      <c r="BK40" s="650"/>
      <c r="BL40" s="214"/>
      <c r="BM40" s="606" t="s">
        <v>345</v>
      </c>
      <c r="BN40" s="606"/>
      <c r="BO40" s="606"/>
      <c r="BP40" s="606"/>
      <c r="BQ40" s="606"/>
      <c r="BR40" s="606"/>
      <c r="BS40" s="606"/>
      <c r="BT40" s="606"/>
      <c r="BU40" s="607"/>
      <c r="BV40" s="608">
        <v>102</v>
      </c>
      <c r="BW40" s="609"/>
      <c r="BX40" s="609"/>
      <c r="BY40" s="609"/>
      <c r="BZ40" s="609"/>
      <c r="CA40" s="609"/>
      <c r="CB40" s="645"/>
      <c r="CD40" s="605" t="s">
        <v>346</v>
      </c>
      <c r="CE40" s="606"/>
      <c r="CF40" s="606"/>
      <c r="CG40" s="606"/>
      <c r="CH40" s="606"/>
      <c r="CI40" s="606"/>
      <c r="CJ40" s="606"/>
      <c r="CK40" s="606"/>
      <c r="CL40" s="606"/>
      <c r="CM40" s="606"/>
      <c r="CN40" s="606"/>
      <c r="CO40" s="606"/>
      <c r="CP40" s="606"/>
      <c r="CQ40" s="607"/>
      <c r="CR40" s="608">
        <v>2552266</v>
      </c>
      <c r="CS40" s="609"/>
      <c r="CT40" s="609"/>
      <c r="CU40" s="609"/>
      <c r="CV40" s="609"/>
      <c r="CW40" s="609"/>
      <c r="CX40" s="609"/>
      <c r="CY40" s="610"/>
      <c r="CZ40" s="611">
        <v>0.7</v>
      </c>
      <c r="DA40" s="623"/>
      <c r="DB40" s="623"/>
      <c r="DC40" s="624"/>
      <c r="DD40" s="614">
        <v>730803</v>
      </c>
      <c r="DE40" s="609"/>
      <c r="DF40" s="609"/>
      <c r="DG40" s="609"/>
      <c r="DH40" s="609"/>
      <c r="DI40" s="609"/>
      <c r="DJ40" s="609"/>
      <c r="DK40" s="610"/>
      <c r="DL40" s="614" t="s">
        <v>233</v>
      </c>
      <c r="DM40" s="609"/>
      <c r="DN40" s="609"/>
      <c r="DO40" s="609"/>
      <c r="DP40" s="609"/>
      <c r="DQ40" s="609"/>
      <c r="DR40" s="609"/>
      <c r="DS40" s="609"/>
      <c r="DT40" s="609"/>
      <c r="DU40" s="609"/>
      <c r="DV40" s="610"/>
      <c r="DW40" s="611" t="s">
        <v>130</v>
      </c>
      <c r="DX40" s="623"/>
      <c r="DY40" s="623"/>
      <c r="DZ40" s="623"/>
      <c r="EA40" s="623"/>
      <c r="EB40" s="623"/>
      <c r="EC40" s="635"/>
    </row>
    <row r="41" spans="2:133" ht="11.25" customHeight="1" x14ac:dyDescent="0.15">
      <c r="B41" s="589" t="s">
        <v>347</v>
      </c>
      <c r="C41" s="590"/>
      <c r="D41" s="590"/>
      <c r="E41" s="590"/>
      <c r="F41" s="590"/>
      <c r="G41" s="590"/>
      <c r="H41" s="590"/>
      <c r="I41" s="590"/>
      <c r="J41" s="590"/>
      <c r="K41" s="590"/>
      <c r="L41" s="590"/>
      <c r="M41" s="590"/>
      <c r="N41" s="590"/>
      <c r="O41" s="590"/>
      <c r="P41" s="590"/>
      <c r="Q41" s="591"/>
      <c r="R41" s="592">
        <v>360822341</v>
      </c>
      <c r="S41" s="633"/>
      <c r="T41" s="633"/>
      <c r="U41" s="633"/>
      <c r="V41" s="633"/>
      <c r="W41" s="633"/>
      <c r="X41" s="633"/>
      <c r="Y41" s="636"/>
      <c r="Z41" s="637">
        <v>100</v>
      </c>
      <c r="AA41" s="637"/>
      <c r="AB41" s="637"/>
      <c r="AC41" s="637"/>
      <c r="AD41" s="638">
        <v>187232893</v>
      </c>
      <c r="AE41" s="638"/>
      <c r="AF41" s="638"/>
      <c r="AG41" s="638"/>
      <c r="AH41" s="638"/>
      <c r="AI41" s="638"/>
      <c r="AJ41" s="638"/>
      <c r="AK41" s="638"/>
      <c r="AL41" s="595">
        <v>100</v>
      </c>
      <c r="AM41" s="639"/>
      <c r="AN41" s="639"/>
      <c r="AO41" s="640"/>
      <c r="AQ41" s="641" t="s">
        <v>348</v>
      </c>
      <c r="AR41" s="642"/>
      <c r="AS41" s="642"/>
      <c r="AT41" s="642"/>
      <c r="AU41" s="642"/>
      <c r="AV41" s="642"/>
      <c r="AW41" s="642"/>
      <c r="AX41" s="642"/>
      <c r="AY41" s="643"/>
      <c r="AZ41" s="608">
        <v>5364335</v>
      </c>
      <c r="BA41" s="609"/>
      <c r="BB41" s="609"/>
      <c r="BC41" s="609"/>
      <c r="BD41" s="621"/>
      <c r="BE41" s="621"/>
      <c r="BF41" s="644"/>
      <c r="BG41" s="649"/>
      <c r="BH41" s="650"/>
      <c r="BI41" s="650"/>
      <c r="BJ41" s="650"/>
      <c r="BK41" s="650"/>
      <c r="BL41" s="214"/>
      <c r="BM41" s="606" t="s">
        <v>349</v>
      </c>
      <c r="BN41" s="606"/>
      <c r="BO41" s="606"/>
      <c r="BP41" s="606"/>
      <c r="BQ41" s="606"/>
      <c r="BR41" s="606"/>
      <c r="BS41" s="606"/>
      <c r="BT41" s="606"/>
      <c r="BU41" s="607"/>
      <c r="BV41" s="608" t="s">
        <v>139</v>
      </c>
      <c r="BW41" s="609"/>
      <c r="BX41" s="609"/>
      <c r="BY41" s="609"/>
      <c r="BZ41" s="609"/>
      <c r="CA41" s="609"/>
      <c r="CB41" s="645"/>
      <c r="CD41" s="605" t="s">
        <v>350</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139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351</v>
      </c>
      <c r="AR42" s="654"/>
      <c r="AS42" s="654"/>
      <c r="AT42" s="654"/>
      <c r="AU42" s="654"/>
      <c r="AV42" s="654"/>
      <c r="AW42" s="654"/>
      <c r="AX42" s="654"/>
      <c r="AY42" s="655"/>
      <c r="AZ42" s="592">
        <v>20168160</v>
      </c>
      <c r="BA42" s="633"/>
      <c r="BB42" s="633"/>
      <c r="BC42" s="633"/>
      <c r="BD42" s="593"/>
      <c r="BE42" s="593"/>
      <c r="BF42" s="656"/>
      <c r="BG42" s="651"/>
      <c r="BH42" s="652"/>
      <c r="BI42" s="652"/>
      <c r="BJ42" s="652"/>
      <c r="BK42" s="652"/>
      <c r="BL42" s="215"/>
      <c r="BM42" s="590" t="s">
        <v>352</v>
      </c>
      <c r="BN42" s="590"/>
      <c r="BO42" s="590"/>
      <c r="BP42" s="590"/>
      <c r="BQ42" s="590"/>
      <c r="BR42" s="590"/>
      <c r="BS42" s="590"/>
      <c r="BT42" s="590"/>
      <c r="BU42" s="591"/>
      <c r="BV42" s="592">
        <v>359</v>
      </c>
      <c r="BW42" s="633"/>
      <c r="BX42" s="633"/>
      <c r="BY42" s="633"/>
      <c r="BZ42" s="633"/>
      <c r="CA42" s="633"/>
      <c r="CB42" s="634"/>
      <c r="CD42" s="605" t="s">
        <v>353</v>
      </c>
      <c r="CE42" s="606"/>
      <c r="CF42" s="606"/>
      <c r="CG42" s="606"/>
      <c r="CH42" s="606"/>
      <c r="CI42" s="606"/>
      <c r="CJ42" s="606"/>
      <c r="CK42" s="606"/>
      <c r="CL42" s="606"/>
      <c r="CM42" s="606"/>
      <c r="CN42" s="606"/>
      <c r="CO42" s="606"/>
      <c r="CP42" s="606"/>
      <c r="CQ42" s="607"/>
      <c r="CR42" s="608">
        <v>42397271</v>
      </c>
      <c r="CS42" s="621"/>
      <c r="CT42" s="621"/>
      <c r="CU42" s="621"/>
      <c r="CV42" s="621"/>
      <c r="CW42" s="621"/>
      <c r="CX42" s="621"/>
      <c r="CY42" s="622"/>
      <c r="CZ42" s="611">
        <v>12.1</v>
      </c>
      <c r="DA42" s="623"/>
      <c r="DB42" s="623"/>
      <c r="DC42" s="624"/>
      <c r="DD42" s="614">
        <v>8523734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354</v>
      </c>
      <c r="CD43" s="605" t="s">
        <v>355</v>
      </c>
      <c r="CE43" s="606"/>
      <c r="CF43" s="606"/>
      <c r="CG43" s="606"/>
      <c r="CH43" s="606"/>
      <c r="CI43" s="606"/>
      <c r="CJ43" s="606"/>
      <c r="CK43" s="606"/>
      <c r="CL43" s="606"/>
      <c r="CM43" s="606"/>
      <c r="CN43" s="606"/>
      <c r="CO43" s="606"/>
      <c r="CP43" s="606"/>
      <c r="CQ43" s="607"/>
      <c r="CR43" s="608">
        <v>1361351</v>
      </c>
      <c r="CS43" s="621"/>
      <c r="CT43" s="621"/>
      <c r="CU43" s="621"/>
      <c r="CV43" s="621"/>
      <c r="CW43" s="621"/>
      <c r="CX43" s="621"/>
      <c r="CY43" s="622"/>
      <c r="CZ43" s="611">
        <v>0.4</v>
      </c>
      <c r="DA43" s="623"/>
      <c r="DB43" s="623"/>
      <c r="DC43" s="624"/>
      <c r="DD43" s="614">
        <v>1359018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356</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357</v>
      </c>
      <c r="CG44" s="606"/>
      <c r="CH44" s="606"/>
      <c r="CI44" s="606"/>
      <c r="CJ44" s="606"/>
      <c r="CK44" s="606"/>
      <c r="CL44" s="606"/>
      <c r="CM44" s="606"/>
      <c r="CN44" s="606"/>
      <c r="CO44" s="606"/>
      <c r="CP44" s="606"/>
      <c r="CQ44" s="607"/>
      <c r="CR44" s="608">
        <v>36457850</v>
      </c>
      <c r="CS44" s="609"/>
      <c r="CT44" s="609"/>
      <c r="CU44" s="609"/>
      <c r="CV44" s="609"/>
      <c r="CW44" s="609"/>
      <c r="CX44" s="609"/>
      <c r="CY44" s="610"/>
      <c r="CZ44" s="611">
        <v>10.4</v>
      </c>
      <c r="DA44" s="612"/>
      <c r="DB44" s="612"/>
      <c r="DC44" s="613"/>
      <c r="DD44" s="614">
        <v>7953712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358</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359</v>
      </c>
      <c r="CG45" s="606"/>
      <c r="CH45" s="606"/>
      <c r="CI45" s="606"/>
      <c r="CJ45" s="606"/>
      <c r="CK45" s="606"/>
      <c r="CL45" s="606"/>
      <c r="CM45" s="606"/>
      <c r="CN45" s="606"/>
      <c r="CO45" s="606"/>
      <c r="CP45" s="606"/>
      <c r="CQ45" s="607"/>
      <c r="CR45" s="608">
        <v>16860753</v>
      </c>
      <c r="CS45" s="621"/>
      <c r="CT45" s="621"/>
      <c r="CU45" s="621"/>
      <c r="CV45" s="621"/>
      <c r="CW45" s="621"/>
      <c r="CX45" s="621"/>
      <c r="CY45" s="622"/>
      <c r="CZ45" s="611">
        <v>4.8</v>
      </c>
      <c r="DA45" s="623"/>
      <c r="DB45" s="623"/>
      <c r="DC45" s="624"/>
      <c r="DD45" s="614">
        <v>1170582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360</v>
      </c>
      <c r="CG46" s="606"/>
      <c r="CH46" s="606"/>
      <c r="CI46" s="606"/>
      <c r="CJ46" s="606"/>
      <c r="CK46" s="606"/>
      <c r="CL46" s="606"/>
      <c r="CM46" s="606"/>
      <c r="CN46" s="606"/>
      <c r="CO46" s="606"/>
      <c r="CP46" s="606"/>
      <c r="CQ46" s="607"/>
      <c r="CR46" s="608">
        <v>15388900</v>
      </c>
      <c r="CS46" s="609"/>
      <c r="CT46" s="609"/>
      <c r="CU46" s="609"/>
      <c r="CV46" s="609"/>
      <c r="CW46" s="609"/>
      <c r="CX46" s="609"/>
      <c r="CY46" s="610"/>
      <c r="CZ46" s="611">
        <v>4.4000000000000004</v>
      </c>
      <c r="DA46" s="612"/>
      <c r="DB46" s="612"/>
      <c r="DC46" s="613"/>
      <c r="DD46" s="614">
        <v>6621132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361</v>
      </c>
      <c r="CG47" s="606"/>
      <c r="CH47" s="606"/>
      <c r="CI47" s="606"/>
      <c r="CJ47" s="606"/>
      <c r="CK47" s="606"/>
      <c r="CL47" s="606"/>
      <c r="CM47" s="606"/>
      <c r="CN47" s="606"/>
      <c r="CO47" s="606"/>
      <c r="CP47" s="606"/>
      <c r="CQ47" s="607"/>
      <c r="CR47" s="608">
        <v>5939421</v>
      </c>
      <c r="CS47" s="621"/>
      <c r="CT47" s="621"/>
      <c r="CU47" s="621"/>
      <c r="CV47" s="621"/>
      <c r="CW47" s="621"/>
      <c r="CX47" s="621"/>
      <c r="CY47" s="622"/>
      <c r="CZ47" s="611">
        <v>1.7</v>
      </c>
      <c r="DA47" s="623"/>
      <c r="DB47" s="623"/>
      <c r="DC47" s="624"/>
      <c r="DD47" s="614">
        <v>570022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362</v>
      </c>
      <c r="CG48" s="606"/>
      <c r="CH48" s="606"/>
      <c r="CI48" s="606"/>
      <c r="CJ48" s="606"/>
      <c r="CK48" s="606"/>
      <c r="CL48" s="606"/>
      <c r="CM48" s="606"/>
      <c r="CN48" s="606"/>
      <c r="CO48" s="606"/>
      <c r="CP48" s="606"/>
      <c r="CQ48" s="607"/>
      <c r="CR48" s="608" t="s">
        <v>233</v>
      </c>
      <c r="CS48" s="609"/>
      <c r="CT48" s="609"/>
      <c r="CU48" s="609"/>
      <c r="CV48" s="609"/>
      <c r="CW48" s="609"/>
      <c r="CX48" s="609"/>
      <c r="CY48" s="610"/>
      <c r="CZ48" s="611" t="s">
        <v>130</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363</v>
      </c>
      <c r="CE49" s="590"/>
      <c r="CF49" s="590"/>
      <c r="CG49" s="590"/>
      <c r="CH49" s="590"/>
      <c r="CI49" s="590"/>
      <c r="CJ49" s="590"/>
      <c r="CK49" s="590"/>
      <c r="CL49" s="590"/>
      <c r="CM49" s="590"/>
      <c r="CN49" s="590"/>
      <c r="CO49" s="590"/>
      <c r="CP49" s="590"/>
      <c r="CQ49" s="591"/>
      <c r="CR49" s="592">
        <v>349544762</v>
      </c>
      <c r="CS49" s="593"/>
      <c r="CT49" s="593"/>
      <c r="CU49" s="593"/>
      <c r="CV49" s="593"/>
      <c r="CW49" s="593"/>
      <c r="CX49" s="593"/>
      <c r="CY49" s="594"/>
      <c r="CZ49" s="595">
        <v>100</v>
      </c>
      <c r="DA49" s="596"/>
      <c r="DB49" s="596"/>
      <c r="DC49" s="597"/>
      <c r="DD49" s="598">
        <v>222096133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TRkEgr8pKAhZ2xjuv9LHHXwxmWHBXwsipPI1yEPzHqIaY6gQqSjmf/clbfWu3gdtmLeRkO3uEBQ/HFKhDMrZA==" saltValue="pSsp5pCWYmOHslJsT86v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83" sqref="CM83:CQ8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364</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365</v>
      </c>
      <c r="DK2" s="1079"/>
      <c r="DL2" s="1079"/>
      <c r="DM2" s="1079"/>
      <c r="DN2" s="1079"/>
      <c r="DO2" s="1080"/>
      <c r="DP2" s="222"/>
      <c r="DQ2" s="1078" t="s">
        <v>366</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368</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369</v>
      </c>
      <c r="B5" s="983"/>
      <c r="C5" s="983"/>
      <c r="D5" s="983"/>
      <c r="E5" s="983"/>
      <c r="F5" s="983"/>
      <c r="G5" s="983"/>
      <c r="H5" s="983"/>
      <c r="I5" s="983"/>
      <c r="J5" s="983"/>
      <c r="K5" s="983"/>
      <c r="L5" s="983"/>
      <c r="M5" s="983"/>
      <c r="N5" s="983"/>
      <c r="O5" s="983"/>
      <c r="P5" s="984"/>
      <c r="Q5" s="988" t="s">
        <v>370</v>
      </c>
      <c r="R5" s="989"/>
      <c r="S5" s="989"/>
      <c r="T5" s="989"/>
      <c r="U5" s="990"/>
      <c r="V5" s="988" t="s">
        <v>371</v>
      </c>
      <c r="W5" s="989"/>
      <c r="X5" s="989"/>
      <c r="Y5" s="989"/>
      <c r="Z5" s="990"/>
      <c r="AA5" s="988" t="s">
        <v>372</v>
      </c>
      <c r="AB5" s="989"/>
      <c r="AC5" s="989"/>
      <c r="AD5" s="989"/>
      <c r="AE5" s="989"/>
      <c r="AF5" s="1081" t="s">
        <v>373</v>
      </c>
      <c r="AG5" s="989"/>
      <c r="AH5" s="989"/>
      <c r="AI5" s="989"/>
      <c r="AJ5" s="1002"/>
      <c r="AK5" s="989" t="s">
        <v>374</v>
      </c>
      <c r="AL5" s="989"/>
      <c r="AM5" s="989"/>
      <c r="AN5" s="989"/>
      <c r="AO5" s="990"/>
      <c r="AP5" s="988" t="s">
        <v>375</v>
      </c>
      <c r="AQ5" s="989"/>
      <c r="AR5" s="989"/>
      <c r="AS5" s="989"/>
      <c r="AT5" s="990"/>
      <c r="AU5" s="988" t="s">
        <v>376</v>
      </c>
      <c r="AV5" s="989"/>
      <c r="AW5" s="989"/>
      <c r="AX5" s="989"/>
      <c r="AY5" s="1002"/>
      <c r="AZ5" s="226"/>
      <c r="BA5" s="226"/>
      <c r="BB5" s="226"/>
      <c r="BC5" s="226"/>
      <c r="BD5" s="226"/>
      <c r="BE5" s="227"/>
      <c r="BF5" s="227"/>
      <c r="BG5" s="227"/>
      <c r="BH5" s="227"/>
      <c r="BI5" s="227"/>
      <c r="BJ5" s="227"/>
      <c r="BK5" s="227"/>
      <c r="BL5" s="227"/>
      <c r="BM5" s="227"/>
      <c r="BN5" s="227"/>
      <c r="BO5" s="227"/>
      <c r="BP5" s="227"/>
      <c r="BQ5" s="982" t="s">
        <v>377</v>
      </c>
      <c r="BR5" s="983"/>
      <c r="BS5" s="983"/>
      <c r="BT5" s="983"/>
      <c r="BU5" s="983"/>
      <c r="BV5" s="983"/>
      <c r="BW5" s="983"/>
      <c r="BX5" s="983"/>
      <c r="BY5" s="983"/>
      <c r="BZ5" s="983"/>
      <c r="CA5" s="983"/>
      <c r="CB5" s="983"/>
      <c r="CC5" s="983"/>
      <c r="CD5" s="983"/>
      <c r="CE5" s="983"/>
      <c r="CF5" s="983"/>
      <c r="CG5" s="984"/>
      <c r="CH5" s="988" t="s">
        <v>378</v>
      </c>
      <c r="CI5" s="989"/>
      <c r="CJ5" s="989"/>
      <c r="CK5" s="989"/>
      <c r="CL5" s="990"/>
      <c r="CM5" s="988" t="s">
        <v>379</v>
      </c>
      <c r="CN5" s="989"/>
      <c r="CO5" s="989"/>
      <c r="CP5" s="989"/>
      <c r="CQ5" s="990"/>
      <c r="CR5" s="988" t="s">
        <v>380</v>
      </c>
      <c r="CS5" s="989"/>
      <c r="CT5" s="989"/>
      <c r="CU5" s="989"/>
      <c r="CV5" s="990"/>
      <c r="CW5" s="988" t="s">
        <v>381</v>
      </c>
      <c r="CX5" s="989"/>
      <c r="CY5" s="989"/>
      <c r="CZ5" s="989"/>
      <c r="DA5" s="990"/>
      <c r="DB5" s="988" t="s">
        <v>382</v>
      </c>
      <c r="DC5" s="989"/>
      <c r="DD5" s="989"/>
      <c r="DE5" s="989"/>
      <c r="DF5" s="990"/>
      <c r="DG5" s="1071" t="s">
        <v>383</v>
      </c>
      <c r="DH5" s="1072"/>
      <c r="DI5" s="1072"/>
      <c r="DJ5" s="1072"/>
      <c r="DK5" s="1073"/>
      <c r="DL5" s="1071" t="s">
        <v>384</v>
      </c>
      <c r="DM5" s="1072"/>
      <c r="DN5" s="1072"/>
      <c r="DO5" s="1072"/>
      <c r="DP5" s="1073"/>
      <c r="DQ5" s="988" t="s">
        <v>385</v>
      </c>
      <c r="DR5" s="989"/>
      <c r="DS5" s="989"/>
      <c r="DT5" s="989"/>
      <c r="DU5" s="990"/>
      <c r="DV5" s="988" t="s">
        <v>376</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386</v>
      </c>
      <c r="C7" s="1035"/>
      <c r="D7" s="1035"/>
      <c r="E7" s="1035"/>
      <c r="F7" s="1035"/>
      <c r="G7" s="1035"/>
      <c r="H7" s="1035"/>
      <c r="I7" s="1035"/>
      <c r="J7" s="1035"/>
      <c r="K7" s="1035"/>
      <c r="L7" s="1035"/>
      <c r="M7" s="1035"/>
      <c r="N7" s="1035"/>
      <c r="O7" s="1035"/>
      <c r="P7" s="1036"/>
      <c r="Q7" s="1089">
        <v>361994</v>
      </c>
      <c r="R7" s="1090"/>
      <c r="S7" s="1090"/>
      <c r="T7" s="1090"/>
      <c r="U7" s="1090"/>
      <c r="V7" s="1090">
        <v>351002</v>
      </c>
      <c r="W7" s="1090"/>
      <c r="X7" s="1090"/>
      <c r="Y7" s="1090"/>
      <c r="Z7" s="1090"/>
      <c r="AA7" s="1090">
        <v>10992</v>
      </c>
      <c r="AB7" s="1090"/>
      <c r="AC7" s="1090"/>
      <c r="AD7" s="1090"/>
      <c r="AE7" s="1091"/>
      <c r="AF7" s="1092">
        <v>6833</v>
      </c>
      <c r="AG7" s="1093"/>
      <c r="AH7" s="1093"/>
      <c r="AI7" s="1093"/>
      <c r="AJ7" s="1094"/>
      <c r="AK7" s="1095">
        <v>4009</v>
      </c>
      <c r="AL7" s="1096"/>
      <c r="AM7" s="1096"/>
      <c r="AN7" s="1096"/>
      <c r="AO7" s="1096"/>
      <c r="AP7" s="1096">
        <v>488083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598</v>
      </c>
      <c r="BS7" s="1086" t="s">
        <v>599</v>
      </c>
      <c r="BT7" s="1087"/>
      <c r="BU7" s="1087"/>
      <c r="BV7" s="1087"/>
      <c r="BW7" s="1087"/>
      <c r="BX7" s="1087"/>
      <c r="BY7" s="1087"/>
      <c r="BZ7" s="1087"/>
      <c r="CA7" s="1087"/>
      <c r="CB7" s="1087"/>
      <c r="CC7" s="1087"/>
      <c r="CD7" s="1087"/>
      <c r="CE7" s="1087"/>
      <c r="CF7" s="1087"/>
      <c r="CG7" s="1099"/>
      <c r="CH7" s="1083">
        <v>0</v>
      </c>
      <c r="CI7" s="1084"/>
      <c r="CJ7" s="1084"/>
      <c r="CK7" s="1084"/>
      <c r="CL7" s="1085"/>
      <c r="CM7" s="1083">
        <v>186</v>
      </c>
      <c r="CN7" s="1084"/>
      <c r="CO7" s="1084"/>
      <c r="CP7" s="1084"/>
      <c r="CQ7" s="1085"/>
      <c r="CR7" s="1083">
        <v>20</v>
      </c>
      <c r="CS7" s="1084"/>
      <c r="CT7" s="1084"/>
      <c r="CU7" s="1084"/>
      <c r="CV7" s="1085"/>
      <c r="CW7" s="1083">
        <v>16</v>
      </c>
      <c r="CX7" s="1084"/>
      <c r="CY7" s="1084"/>
      <c r="CZ7" s="1084"/>
      <c r="DA7" s="1085"/>
      <c r="DB7" s="1083">
        <v>0</v>
      </c>
      <c r="DC7" s="1084"/>
      <c r="DD7" s="1084"/>
      <c r="DE7" s="1084"/>
      <c r="DF7" s="1085"/>
      <c r="DG7" s="1083">
        <v>2501</v>
      </c>
      <c r="DH7" s="1084"/>
      <c r="DI7" s="1084"/>
      <c r="DJ7" s="1084"/>
      <c r="DK7" s="1085"/>
      <c r="DL7" s="1083">
        <v>0</v>
      </c>
      <c r="DM7" s="1084"/>
      <c r="DN7" s="1084"/>
      <c r="DO7" s="1084"/>
      <c r="DP7" s="1085"/>
      <c r="DQ7" s="1083">
        <v>0</v>
      </c>
      <c r="DR7" s="1084"/>
      <c r="DS7" s="1084"/>
      <c r="DT7" s="1084"/>
      <c r="DU7" s="1085"/>
      <c r="DV7" s="1086"/>
      <c r="DW7" s="1087"/>
      <c r="DX7" s="1087"/>
      <c r="DY7" s="1087"/>
      <c r="DZ7" s="1088"/>
      <c r="EA7" s="229"/>
    </row>
    <row r="8" spans="1:131" s="230" customFormat="1" ht="26.25" customHeight="1" x14ac:dyDescent="0.15">
      <c r="A8" s="233">
        <v>2</v>
      </c>
      <c r="B8" s="1017" t="s">
        <v>387</v>
      </c>
      <c r="C8" s="1018"/>
      <c r="D8" s="1018"/>
      <c r="E8" s="1018"/>
      <c r="F8" s="1018"/>
      <c r="G8" s="1018"/>
      <c r="H8" s="1018"/>
      <c r="I8" s="1018"/>
      <c r="J8" s="1018"/>
      <c r="K8" s="1018"/>
      <c r="L8" s="1018"/>
      <c r="M8" s="1018"/>
      <c r="N8" s="1018"/>
      <c r="O8" s="1018"/>
      <c r="P8" s="1019"/>
      <c r="Q8" s="1025">
        <v>230</v>
      </c>
      <c r="R8" s="1026"/>
      <c r="S8" s="1026"/>
      <c r="T8" s="1026"/>
      <c r="U8" s="1026"/>
      <c r="V8" s="1026">
        <v>230</v>
      </c>
      <c r="W8" s="1026"/>
      <c r="X8" s="1026"/>
      <c r="Y8" s="1026"/>
      <c r="Z8" s="1026"/>
      <c r="AA8" s="1026">
        <v>0</v>
      </c>
      <c r="AB8" s="1026"/>
      <c r="AC8" s="1026"/>
      <c r="AD8" s="1026"/>
      <c r="AE8" s="1027"/>
      <c r="AF8" s="1022">
        <v>0</v>
      </c>
      <c r="AG8" s="1023"/>
      <c r="AH8" s="1023"/>
      <c r="AI8" s="1023"/>
      <c r="AJ8" s="1024"/>
      <c r="AK8" s="1067">
        <v>0</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600</v>
      </c>
      <c r="BT8" s="980"/>
      <c r="BU8" s="980"/>
      <c r="BV8" s="980"/>
      <c r="BW8" s="980"/>
      <c r="BX8" s="980"/>
      <c r="BY8" s="980"/>
      <c r="BZ8" s="980"/>
      <c r="CA8" s="980"/>
      <c r="CB8" s="980"/>
      <c r="CC8" s="980"/>
      <c r="CD8" s="980"/>
      <c r="CE8" s="980"/>
      <c r="CF8" s="980"/>
      <c r="CG8" s="1001"/>
      <c r="CH8" s="976">
        <v>-59</v>
      </c>
      <c r="CI8" s="977"/>
      <c r="CJ8" s="977"/>
      <c r="CK8" s="977"/>
      <c r="CL8" s="978"/>
      <c r="CM8" s="976">
        <v>1157</v>
      </c>
      <c r="CN8" s="977"/>
      <c r="CO8" s="977"/>
      <c r="CP8" s="977"/>
      <c r="CQ8" s="978"/>
      <c r="CR8" s="976">
        <v>386</v>
      </c>
      <c r="CS8" s="977"/>
      <c r="CT8" s="977"/>
      <c r="CU8" s="977"/>
      <c r="CV8" s="978"/>
      <c r="CW8" s="976">
        <v>0</v>
      </c>
      <c r="CX8" s="977"/>
      <c r="CY8" s="977"/>
      <c r="CZ8" s="977"/>
      <c r="DA8" s="978"/>
      <c r="DB8" s="976">
        <v>0</v>
      </c>
      <c r="DC8" s="977"/>
      <c r="DD8" s="977"/>
      <c r="DE8" s="977"/>
      <c r="DF8" s="978"/>
      <c r="DG8" s="976">
        <v>0</v>
      </c>
      <c r="DH8" s="977"/>
      <c r="DI8" s="977"/>
      <c r="DJ8" s="977"/>
      <c r="DK8" s="978"/>
      <c r="DL8" s="976">
        <v>0</v>
      </c>
      <c r="DM8" s="977"/>
      <c r="DN8" s="977"/>
      <c r="DO8" s="977"/>
      <c r="DP8" s="978"/>
      <c r="DQ8" s="976">
        <v>0</v>
      </c>
      <c r="DR8" s="977"/>
      <c r="DS8" s="977"/>
      <c r="DT8" s="977"/>
      <c r="DU8" s="978"/>
      <c r="DV8" s="979"/>
      <c r="DW8" s="980"/>
      <c r="DX8" s="980"/>
      <c r="DY8" s="980"/>
      <c r="DZ8" s="981"/>
      <c r="EA8" s="229"/>
    </row>
    <row r="9" spans="1:131" s="230" customFormat="1" ht="26.25" customHeight="1" x14ac:dyDescent="0.15">
      <c r="A9" s="233">
        <v>3</v>
      </c>
      <c r="B9" s="1017" t="s">
        <v>388</v>
      </c>
      <c r="C9" s="1018"/>
      <c r="D9" s="1018"/>
      <c r="E9" s="1018"/>
      <c r="F9" s="1018"/>
      <c r="G9" s="1018"/>
      <c r="H9" s="1018"/>
      <c r="I9" s="1018"/>
      <c r="J9" s="1018"/>
      <c r="K9" s="1018"/>
      <c r="L9" s="1018"/>
      <c r="M9" s="1018"/>
      <c r="N9" s="1018"/>
      <c r="O9" s="1018"/>
      <c r="P9" s="1019"/>
      <c r="Q9" s="1025">
        <v>3</v>
      </c>
      <c r="R9" s="1026"/>
      <c r="S9" s="1026"/>
      <c r="T9" s="1026"/>
      <c r="U9" s="1026"/>
      <c r="V9" s="1026">
        <v>1</v>
      </c>
      <c r="W9" s="1026"/>
      <c r="X9" s="1026"/>
      <c r="Y9" s="1026"/>
      <c r="Z9" s="1026"/>
      <c r="AA9" s="1026">
        <v>2</v>
      </c>
      <c r="AB9" s="1026"/>
      <c r="AC9" s="1026"/>
      <c r="AD9" s="1026"/>
      <c r="AE9" s="1027"/>
      <c r="AF9" s="1022">
        <v>2</v>
      </c>
      <c r="AG9" s="1023"/>
      <c r="AH9" s="1023"/>
      <c r="AI9" s="1023"/>
      <c r="AJ9" s="1024"/>
      <c r="AK9" s="1067">
        <v>0</v>
      </c>
      <c r="AL9" s="1068"/>
      <c r="AM9" s="1068"/>
      <c r="AN9" s="1068"/>
      <c r="AO9" s="1068"/>
      <c r="AP9" s="1068">
        <v>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601</v>
      </c>
      <c r="BT9" s="980"/>
      <c r="BU9" s="980"/>
      <c r="BV9" s="980"/>
      <c r="BW9" s="980"/>
      <c r="BX9" s="980"/>
      <c r="BY9" s="980"/>
      <c r="BZ9" s="980"/>
      <c r="CA9" s="980"/>
      <c r="CB9" s="980"/>
      <c r="CC9" s="980"/>
      <c r="CD9" s="980"/>
      <c r="CE9" s="980"/>
      <c r="CF9" s="980"/>
      <c r="CG9" s="1001"/>
      <c r="CH9" s="976">
        <v>-84</v>
      </c>
      <c r="CI9" s="977"/>
      <c r="CJ9" s="977"/>
      <c r="CK9" s="977"/>
      <c r="CL9" s="978"/>
      <c r="CM9" s="976">
        <v>1272</v>
      </c>
      <c r="CN9" s="977"/>
      <c r="CO9" s="977"/>
      <c r="CP9" s="977"/>
      <c r="CQ9" s="978"/>
      <c r="CR9" s="976">
        <v>225</v>
      </c>
      <c r="CS9" s="977"/>
      <c r="CT9" s="977"/>
      <c r="CU9" s="977"/>
      <c r="CV9" s="978"/>
      <c r="CW9" s="976">
        <v>2</v>
      </c>
      <c r="CX9" s="977"/>
      <c r="CY9" s="977"/>
      <c r="CZ9" s="977"/>
      <c r="DA9" s="978"/>
      <c r="DB9" s="976">
        <v>0</v>
      </c>
      <c r="DC9" s="977"/>
      <c r="DD9" s="977"/>
      <c r="DE9" s="977"/>
      <c r="DF9" s="978"/>
      <c r="DG9" s="976">
        <v>0</v>
      </c>
      <c r="DH9" s="977"/>
      <c r="DI9" s="977"/>
      <c r="DJ9" s="977"/>
      <c r="DK9" s="978"/>
      <c r="DL9" s="976">
        <v>0</v>
      </c>
      <c r="DM9" s="977"/>
      <c r="DN9" s="977"/>
      <c r="DO9" s="977"/>
      <c r="DP9" s="978"/>
      <c r="DQ9" s="976">
        <v>0</v>
      </c>
      <c r="DR9" s="977"/>
      <c r="DS9" s="977"/>
      <c r="DT9" s="977"/>
      <c r="DU9" s="978"/>
      <c r="DV9" s="979"/>
      <c r="DW9" s="980"/>
      <c r="DX9" s="980"/>
      <c r="DY9" s="980"/>
      <c r="DZ9" s="981"/>
      <c r="EA9" s="229"/>
    </row>
    <row r="10" spans="1:131" s="230" customFormat="1" ht="26.25" customHeight="1" x14ac:dyDescent="0.15">
      <c r="A10" s="233">
        <v>4</v>
      </c>
      <c r="B10" s="1017" t="s">
        <v>389</v>
      </c>
      <c r="C10" s="1018"/>
      <c r="D10" s="1018"/>
      <c r="E10" s="1018"/>
      <c r="F10" s="1018"/>
      <c r="G10" s="1018"/>
      <c r="H10" s="1018"/>
      <c r="I10" s="1018"/>
      <c r="J10" s="1018"/>
      <c r="K10" s="1018"/>
      <c r="L10" s="1018"/>
      <c r="M10" s="1018"/>
      <c r="N10" s="1018"/>
      <c r="O10" s="1018"/>
      <c r="P10" s="1019"/>
      <c r="Q10" s="1025">
        <v>575</v>
      </c>
      <c r="R10" s="1026"/>
      <c r="S10" s="1026"/>
      <c r="T10" s="1026"/>
      <c r="U10" s="1026"/>
      <c r="V10" s="1026">
        <v>291</v>
      </c>
      <c r="W10" s="1026"/>
      <c r="X10" s="1026"/>
      <c r="Y10" s="1026"/>
      <c r="Z10" s="1026"/>
      <c r="AA10" s="1026">
        <v>284</v>
      </c>
      <c r="AB10" s="1026"/>
      <c r="AC10" s="1026"/>
      <c r="AD10" s="1026"/>
      <c r="AE10" s="1027"/>
      <c r="AF10" s="1022">
        <v>32</v>
      </c>
      <c r="AG10" s="1023"/>
      <c r="AH10" s="1023"/>
      <c r="AI10" s="1023"/>
      <c r="AJ10" s="1024"/>
      <c r="AK10" s="1067">
        <v>0</v>
      </c>
      <c r="AL10" s="1068"/>
      <c r="AM10" s="1068"/>
      <c r="AN10" s="1068"/>
      <c r="AO10" s="1068"/>
      <c r="AP10" s="1068">
        <v>2497</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602</v>
      </c>
      <c r="BT10" s="980"/>
      <c r="BU10" s="980"/>
      <c r="BV10" s="980"/>
      <c r="BW10" s="980"/>
      <c r="BX10" s="980"/>
      <c r="BY10" s="980"/>
      <c r="BZ10" s="980"/>
      <c r="CA10" s="980"/>
      <c r="CB10" s="980"/>
      <c r="CC10" s="980"/>
      <c r="CD10" s="980"/>
      <c r="CE10" s="980"/>
      <c r="CF10" s="980"/>
      <c r="CG10" s="1001"/>
      <c r="CH10" s="976">
        <v>-27</v>
      </c>
      <c r="CI10" s="977"/>
      <c r="CJ10" s="977"/>
      <c r="CK10" s="977"/>
      <c r="CL10" s="978"/>
      <c r="CM10" s="976">
        <v>507</v>
      </c>
      <c r="CN10" s="977"/>
      <c r="CO10" s="977"/>
      <c r="CP10" s="977"/>
      <c r="CQ10" s="978"/>
      <c r="CR10" s="976">
        <v>300</v>
      </c>
      <c r="CS10" s="977"/>
      <c r="CT10" s="977"/>
      <c r="CU10" s="977"/>
      <c r="CV10" s="978"/>
      <c r="CW10" s="976">
        <v>17</v>
      </c>
      <c r="CX10" s="977"/>
      <c r="CY10" s="977"/>
      <c r="CZ10" s="977"/>
      <c r="DA10" s="978"/>
      <c r="DB10" s="976">
        <v>0</v>
      </c>
      <c r="DC10" s="977"/>
      <c r="DD10" s="977"/>
      <c r="DE10" s="977"/>
      <c r="DF10" s="978"/>
      <c r="DG10" s="976">
        <v>0</v>
      </c>
      <c r="DH10" s="977"/>
      <c r="DI10" s="977"/>
      <c r="DJ10" s="977"/>
      <c r="DK10" s="978"/>
      <c r="DL10" s="976">
        <v>0</v>
      </c>
      <c r="DM10" s="977"/>
      <c r="DN10" s="977"/>
      <c r="DO10" s="977"/>
      <c r="DP10" s="978"/>
      <c r="DQ10" s="976">
        <v>0</v>
      </c>
      <c r="DR10" s="977"/>
      <c r="DS10" s="977"/>
      <c r="DT10" s="977"/>
      <c r="DU10" s="978"/>
      <c r="DV10" s="979"/>
      <c r="DW10" s="980"/>
      <c r="DX10" s="980"/>
      <c r="DY10" s="980"/>
      <c r="DZ10" s="981"/>
      <c r="EA10" s="229"/>
    </row>
    <row r="11" spans="1:131" s="230" customFormat="1" ht="26.25" customHeight="1" x14ac:dyDescent="0.15">
      <c r="A11" s="233">
        <v>5</v>
      </c>
      <c r="B11" s="1017" t="s">
        <v>390</v>
      </c>
      <c r="C11" s="1018"/>
      <c r="D11" s="1018"/>
      <c r="E11" s="1018"/>
      <c r="F11" s="1018"/>
      <c r="G11" s="1018"/>
      <c r="H11" s="1018"/>
      <c r="I11" s="1018"/>
      <c r="J11" s="1018"/>
      <c r="K11" s="1018"/>
      <c r="L11" s="1018"/>
      <c r="M11" s="1018"/>
      <c r="N11" s="1018"/>
      <c r="O11" s="1018"/>
      <c r="P11" s="1019"/>
      <c r="Q11" s="1025">
        <v>60872</v>
      </c>
      <c r="R11" s="1026"/>
      <c r="S11" s="1026"/>
      <c r="T11" s="1026"/>
      <c r="U11" s="1026"/>
      <c r="V11" s="1026">
        <v>60872</v>
      </c>
      <c r="W11" s="1026"/>
      <c r="X11" s="1026"/>
      <c r="Y11" s="1026"/>
      <c r="Z11" s="1026"/>
      <c r="AA11" s="1026">
        <v>0</v>
      </c>
      <c r="AB11" s="1026"/>
      <c r="AC11" s="1026"/>
      <c r="AD11" s="1026"/>
      <c r="AE11" s="1027"/>
      <c r="AF11" s="1022" t="s">
        <v>391</v>
      </c>
      <c r="AG11" s="1023"/>
      <c r="AH11" s="1023"/>
      <c r="AI11" s="1023"/>
      <c r="AJ11" s="1024"/>
      <c r="AK11" s="1067">
        <v>43882</v>
      </c>
      <c r="AL11" s="1068"/>
      <c r="AM11" s="1068"/>
      <c r="AN11" s="1068"/>
      <c r="AO11" s="1068"/>
      <c r="AP11" s="1068">
        <v>0</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603</v>
      </c>
      <c r="BT11" s="980"/>
      <c r="BU11" s="980"/>
      <c r="BV11" s="980"/>
      <c r="BW11" s="980"/>
      <c r="BX11" s="980"/>
      <c r="BY11" s="980"/>
      <c r="BZ11" s="980"/>
      <c r="CA11" s="980"/>
      <c r="CB11" s="980"/>
      <c r="CC11" s="980"/>
      <c r="CD11" s="980"/>
      <c r="CE11" s="980"/>
      <c r="CF11" s="980"/>
      <c r="CG11" s="1001"/>
      <c r="CH11" s="976">
        <v>12</v>
      </c>
      <c r="CI11" s="977"/>
      <c r="CJ11" s="977"/>
      <c r="CK11" s="977"/>
      <c r="CL11" s="978"/>
      <c r="CM11" s="976">
        <v>601</v>
      </c>
      <c r="CN11" s="977"/>
      <c r="CO11" s="977"/>
      <c r="CP11" s="977"/>
      <c r="CQ11" s="978"/>
      <c r="CR11" s="976">
        <v>5</v>
      </c>
      <c r="CS11" s="977"/>
      <c r="CT11" s="977"/>
      <c r="CU11" s="977"/>
      <c r="CV11" s="978"/>
      <c r="CW11" s="976">
        <v>0</v>
      </c>
      <c r="CX11" s="977"/>
      <c r="CY11" s="977"/>
      <c r="CZ11" s="977"/>
      <c r="DA11" s="978"/>
      <c r="DB11" s="976">
        <v>0</v>
      </c>
      <c r="DC11" s="977"/>
      <c r="DD11" s="977"/>
      <c r="DE11" s="977"/>
      <c r="DF11" s="978"/>
      <c r="DG11" s="976">
        <v>0</v>
      </c>
      <c r="DH11" s="977"/>
      <c r="DI11" s="977"/>
      <c r="DJ11" s="977"/>
      <c r="DK11" s="978"/>
      <c r="DL11" s="976">
        <v>0</v>
      </c>
      <c r="DM11" s="977"/>
      <c r="DN11" s="977"/>
      <c r="DO11" s="977"/>
      <c r="DP11" s="978"/>
      <c r="DQ11" s="976">
        <v>0</v>
      </c>
      <c r="DR11" s="977"/>
      <c r="DS11" s="977"/>
      <c r="DT11" s="977"/>
      <c r="DU11" s="978"/>
      <c r="DV11" s="979"/>
      <c r="DW11" s="980"/>
      <c r="DX11" s="980"/>
      <c r="DY11" s="980"/>
      <c r="DZ11" s="981"/>
      <c r="EA11" s="229"/>
    </row>
    <row r="12" spans="1:131" s="230" customFormat="1" ht="26.25" customHeight="1" x14ac:dyDescent="0.15">
      <c r="A12" s="233">
        <v>6</v>
      </c>
      <c r="B12" s="1017" t="s">
        <v>392</v>
      </c>
      <c r="C12" s="1018"/>
      <c r="D12" s="1018"/>
      <c r="E12" s="1018"/>
      <c r="F12" s="1018"/>
      <c r="G12" s="1018"/>
      <c r="H12" s="1018"/>
      <c r="I12" s="1018"/>
      <c r="J12" s="1018"/>
      <c r="K12" s="1018"/>
      <c r="L12" s="1018"/>
      <c r="M12" s="1018"/>
      <c r="N12" s="1018"/>
      <c r="O12" s="1018"/>
      <c r="P12" s="1019"/>
      <c r="Q12" s="1025">
        <v>983</v>
      </c>
      <c r="R12" s="1026"/>
      <c r="S12" s="1026"/>
      <c r="T12" s="1026"/>
      <c r="U12" s="1026"/>
      <c r="V12" s="1026">
        <v>983</v>
      </c>
      <c r="W12" s="1026"/>
      <c r="X12" s="1026"/>
      <c r="Y12" s="1026"/>
      <c r="Z12" s="1026"/>
      <c r="AA12" s="1026">
        <v>0</v>
      </c>
      <c r="AB12" s="1026"/>
      <c r="AC12" s="1026"/>
      <c r="AD12" s="1026"/>
      <c r="AE12" s="1027"/>
      <c r="AF12" s="1022" t="s">
        <v>391</v>
      </c>
      <c r="AG12" s="1023"/>
      <c r="AH12" s="1023"/>
      <c r="AI12" s="1023"/>
      <c r="AJ12" s="1024"/>
      <c r="AK12" s="1067">
        <v>0</v>
      </c>
      <c r="AL12" s="1068"/>
      <c r="AM12" s="1068"/>
      <c r="AN12" s="1068"/>
      <c r="AO12" s="1068"/>
      <c r="AP12" s="1068">
        <v>5637</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604</v>
      </c>
      <c r="BT12" s="980"/>
      <c r="BU12" s="980"/>
      <c r="BV12" s="980"/>
      <c r="BW12" s="980"/>
      <c r="BX12" s="980"/>
      <c r="BY12" s="980"/>
      <c r="BZ12" s="980"/>
      <c r="CA12" s="980"/>
      <c r="CB12" s="980"/>
      <c r="CC12" s="980"/>
      <c r="CD12" s="980"/>
      <c r="CE12" s="980"/>
      <c r="CF12" s="980"/>
      <c r="CG12" s="1001"/>
      <c r="CH12" s="976">
        <v>18</v>
      </c>
      <c r="CI12" s="977"/>
      <c r="CJ12" s="977"/>
      <c r="CK12" s="977"/>
      <c r="CL12" s="978"/>
      <c r="CM12" s="976">
        <v>669</v>
      </c>
      <c r="CN12" s="977"/>
      <c r="CO12" s="977"/>
      <c r="CP12" s="977"/>
      <c r="CQ12" s="978"/>
      <c r="CR12" s="976">
        <v>210</v>
      </c>
      <c r="CS12" s="977"/>
      <c r="CT12" s="977"/>
      <c r="CU12" s="977"/>
      <c r="CV12" s="978"/>
      <c r="CW12" s="976">
        <v>211</v>
      </c>
      <c r="CX12" s="977"/>
      <c r="CY12" s="977"/>
      <c r="CZ12" s="977"/>
      <c r="DA12" s="978"/>
      <c r="DB12" s="976">
        <v>0</v>
      </c>
      <c r="DC12" s="977"/>
      <c r="DD12" s="977"/>
      <c r="DE12" s="977"/>
      <c r="DF12" s="978"/>
      <c r="DG12" s="976">
        <v>0</v>
      </c>
      <c r="DH12" s="977"/>
      <c r="DI12" s="977"/>
      <c r="DJ12" s="977"/>
      <c r="DK12" s="978"/>
      <c r="DL12" s="976">
        <v>0</v>
      </c>
      <c r="DM12" s="977"/>
      <c r="DN12" s="977"/>
      <c r="DO12" s="977"/>
      <c r="DP12" s="978"/>
      <c r="DQ12" s="976">
        <v>0</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605</v>
      </c>
      <c r="BT13" s="980"/>
      <c r="BU13" s="980"/>
      <c r="BV13" s="980"/>
      <c r="BW13" s="980"/>
      <c r="BX13" s="980"/>
      <c r="BY13" s="980"/>
      <c r="BZ13" s="980"/>
      <c r="CA13" s="980"/>
      <c r="CB13" s="980"/>
      <c r="CC13" s="980"/>
      <c r="CD13" s="980"/>
      <c r="CE13" s="980"/>
      <c r="CF13" s="980"/>
      <c r="CG13" s="1001"/>
      <c r="CH13" s="976">
        <v>-3</v>
      </c>
      <c r="CI13" s="977"/>
      <c r="CJ13" s="977"/>
      <c r="CK13" s="977"/>
      <c r="CL13" s="978"/>
      <c r="CM13" s="976">
        <v>155</v>
      </c>
      <c r="CN13" s="977"/>
      <c r="CO13" s="977"/>
      <c r="CP13" s="977"/>
      <c r="CQ13" s="978"/>
      <c r="CR13" s="976">
        <v>100</v>
      </c>
      <c r="CS13" s="977"/>
      <c r="CT13" s="977"/>
      <c r="CU13" s="977"/>
      <c r="CV13" s="978"/>
      <c r="CW13" s="976">
        <v>40</v>
      </c>
      <c r="CX13" s="977"/>
      <c r="CY13" s="977"/>
      <c r="CZ13" s="977"/>
      <c r="DA13" s="978"/>
      <c r="DB13" s="976">
        <v>0</v>
      </c>
      <c r="DC13" s="977"/>
      <c r="DD13" s="977"/>
      <c r="DE13" s="977"/>
      <c r="DF13" s="978"/>
      <c r="DG13" s="976">
        <v>0</v>
      </c>
      <c r="DH13" s="977"/>
      <c r="DI13" s="977"/>
      <c r="DJ13" s="977"/>
      <c r="DK13" s="978"/>
      <c r="DL13" s="976">
        <v>0</v>
      </c>
      <c r="DM13" s="977"/>
      <c r="DN13" s="977"/>
      <c r="DO13" s="977"/>
      <c r="DP13" s="978"/>
      <c r="DQ13" s="976">
        <v>0</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606</v>
      </c>
      <c r="BT14" s="980"/>
      <c r="BU14" s="980"/>
      <c r="BV14" s="980"/>
      <c r="BW14" s="980"/>
      <c r="BX14" s="980"/>
      <c r="BY14" s="980"/>
      <c r="BZ14" s="980"/>
      <c r="CA14" s="980"/>
      <c r="CB14" s="980"/>
      <c r="CC14" s="980"/>
      <c r="CD14" s="980"/>
      <c r="CE14" s="980"/>
      <c r="CF14" s="980"/>
      <c r="CG14" s="1001"/>
      <c r="CH14" s="976">
        <v>961</v>
      </c>
      <c r="CI14" s="977"/>
      <c r="CJ14" s="977"/>
      <c r="CK14" s="977"/>
      <c r="CL14" s="978"/>
      <c r="CM14" s="976">
        <v>5817</v>
      </c>
      <c r="CN14" s="977"/>
      <c r="CO14" s="977"/>
      <c r="CP14" s="977"/>
      <c r="CQ14" s="978"/>
      <c r="CR14" s="976">
        <v>1217</v>
      </c>
      <c r="CS14" s="977"/>
      <c r="CT14" s="977"/>
      <c r="CU14" s="977"/>
      <c r="CV14" s="978"/>
      <c r="CW14" s="976">
        <v>105</v>
      </c>
      <c r="CX14" s="977"/>
      <c r="CY14" s="977"/>
      <c r="CZ14" s="977"/>
      <c r="DA14" s="978"/>
      <c r="DB14" s="976">
        <v>0</v>
      </c>
      <c r="DC14" s="977"/>
      <c r="DD14" s="977"/>
      <c r="DE14" s="977"/>
      <c r="DF14" s="978"/>
      <c r="DG14" s="976">
        <v>0</v>
      </c>
      <c r="DH14" s="977"/>
      <c r="DI14" s="977"/>
      <c r="DJ14" s="977"/>
      <c r="DK14" s="978"/>
      <c r="DL14" s="976">
        <v>0</v>
      </c>
      <c r="DM14" s="977"/>
      <c r="DN14" s="977"/>
      <c r="DO14" s="977"/>
      <c r="DP14" s="978"/>
      <c r="DQ14" s="976">
        <v>0</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607</v>
      </c>
      <c r="BT15" s="980"/>
      <c r="BU15" s="980"/>
      <c r="BV15" s="980"/>
      <c r="BW15" s="980"/>
      <c r="BX15" s="980"/>
      <c r="BY15" s="980"/>
      <c r="BZ15" s="980"/>
      <c r="CA15" s="980"/>
      <c r="CB15" s="980"/>
      <c r="CC15" s="980"/>
      <c r="CD15" s="980"/>
      <c r="CE15" s="980"/>
      <c r="CF15" s="980"/>
      <c r="CG15" s="1001"/>
      <c r="CH15" s="976">
        <v>6</v>
      </c>
      <c r="CI15" s="977"/>
      <c r="CJ15" s="977"/>
      <c r="CK15" s="977"/>
      <c r="CL15" s="978"/>
      <c r="CM15" s="976">
        <v>87</v>
      </c>
      <c r="CN15" s="977"/>
      <c r="CO15" s="977"/>
      <c r="CP15" s="977"/>
      <c r="CQ15" s="978"/>
      <c r="CR15" s="976">
        <v>26</v>
      </c>
      <c r="CS15" s="977"/>
      <c r="CT15" s="977"/>
      <c r="CU15" s="977"/>
      <c r="CV15" s="978"/>
      <c r="CW15" s="976">
        <v>0</v>
      </c>
      <c r="CX15" s="977"/>
      <c r="CY15" s="977"/>
      <c r="CZ15" s="977"/>
      <c r="DA15" s="978"/>
      <c r="DB15" s="976">
        <v>0</v>
      </c>
      <c r="DC15" s="977"/>
      <c r="DD15" s="977"/>
      <c r="DE15" s="977"/>
      <c r="DF15" s="978"/>
      <c r="DG15" s="976">
        <v>0</v>
      </c>
      <c r="DH15" s="977"/>
      <c r="DI15" s="977"/>
      <c r="DJ15" s="977"/>
      <c r="DK15" s="978"/>
      <c r="DL15" s="976">
        <v>0</v>
      </c>
      <c r="DM15" s="977"/>
      <c r="DN15" s="977"/>
      <c r="DO15" s="977"/>
      <c r="DP15" s="978"/>
      <c r="DQ15" s="976">
        <v>0</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608</v>
      </c>
      <c r="BT16" s="980"/>
      <c r="BU16" s="980"/>
      <c r="BV16" s="980"/>
      <c r="BW16" s="980"/>
      <c r="BX16" s="980"/>
      <c r="BY16" s="980"/>
      <c r="BZ16" s="980"/>
      <c r="CA16" s="980"/>
      <c r="CB16" s="980"/>
      <c r="CC16" s="980"/>
      <c r="CD16" s="980"/>
      <c r="CE16" s="980"/>
      <c r="CF16" s="980"/>
      <c r="CG16" s="1001"/>
      <c r="CH16" s="976">
        <v>13</v>
      </c>
      <c r="CI16" s="977"/>
      <c r="CJ16" s="977"/>
      <c r="CK16" s="977"/>
      <c r="CL16" s="978"/>
      <c r="CM16" s="976">
        <v>135</v>
      </c>
      <c r="CN16" s="977"/>
      <c r="CO16" s="977"/>
      <c r="CP16" s="977"/>
      <c r="CQ16" s="978"/>
      <c r="CR16" s="976">
        <v>5</v>
      </c>
      <c r="CS16" s="977"/>
      <c r="CT16" s="977"/>
      <c r="CU16" s="977"/>
      <c r="CV16" s="978"/>
      <c r="CW16" s="976">
        <v>0</v>
      </c>
      <c r="CX16" s="977"/>
      <c r="CY16" s="977"/>
      <c r="CZ16" s="977"/>
      <c r="DA16" s="978"/>
      <c r="DB16" s="976">
        <v>0</v>
      </c>
      <c r="DC16" s="977"/>
      <c r="DD16" s="977"/>
      <c r="DE16" s="977"/>
      <c r="DF16" s="978"/>
      <c r="DG16" s="976">
        <v>0</v>
      </c>
      <c r="DH16" s="977"/>
      <c r="DI16" s="977"/>
      <c r="DJ16" s="977"/>
      <c r="DK16" s="978"/>
      <c r="DL16" s="976">
        <v>0</v>
      </c>
      <c r="DM16" s="977"/>
      <c r="DN16" s="977"/>
      <c r="DO16" s="977"/>
      <c r="DP16" s="978"/>
      <c r="DQ16" s="976">
        <v>0</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t="s">
        <v>609</v>
      </c>
      <c r="BS17" s="979" t="s">
        <v>610</v>
      </c>
      <c r="BT17" s="980"/>
      <c r="BU17" s="980"/>
      <c r="BV17" s="980"/>
      <c r="BW17" s="980"/>
      <c r="BX17" s="980"/>
      <c r="BY17" s="980"/>
      <c r="BZ17" s="980"/>
      <c r="CA17" s="980"/>
      <c r="CB17" s="980"/>
      <c r="CC17" s="980"/>
      <c r="CD17" s="980"/>
      <c r="CE17" s="980"/>
      <c r="CF17" s="980"/>
      <c r="CG17" s="1001"/>
      <c r="CH17" s="976">
        <v>1178</v>
      </c>
      <c r="CI17" s="977"/>
      <c r="CJ17" s="977"/>
      <c r="CK17" s="977"/>
      <c r="CL17" s="978"/>
      <c r="CM17" s="976">
        <v>8857</v>
      </c>
      <c r="CN17" s="977"/>
      <c r="CO17" s="977"/>
      <c r="CP17" s="977"/>
      <c r="CQ17" s="978"/>
      <c r="CR17" s="976">
        <v>4919</v>
      </c>
      <c r="CS17" s="977"/>
      <c r="CT17" s="977"/>
      <c r="CU17" s="977"/>
      <c r="CV17" s="978"/>
      <c r="CW17" s="976">
        <v>297</v>
      </c>
      <c r="CX17" s="977"/>
      <c r="CY17" s="977"/>
      <c r="CZ17" s="977"/>
      <c r="DA17" s="978"/>
      <c r="DB17" s="976">
        <v>300</v>
      </c>
      <c r="DC17" s="977"/>
      <c r="DD17" s="977"/>
      <c r="DE17" s="977"/>
      <c r="DF17" s="978"/>
      <c r="DG17" s="976">
        <v>0</v>
      </c>
      <c r="DH17" s="977"/>
      <c r="DI17" s="977"/>
      <c r="DJ17" s="977"/>
      <c r="DK17" s="978"/>
      <c r="DL17" s="976">
        <v>0</v>
      </c>
      <c r="DM17" s="977"/>
      <c r="DN17" s="977"/>
      <c r="DO17" s="977"/>
      <c r="DP17" s="978"/>
      <c r="DQ17" s="976">
        <v>0</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t="s">
        <v>611</v>
      </c>
      <c r="BT18" s="980"/>
      <c r="BU18" s="980"/>
      <c r="BV18" s="980"/>
      <c r="BW18" s="980"/>
      <c r="BX18" s="980"/>
      <c r="BY18" s="980"/>
      <c r="BZ18" s="980"/>
      <c r="CA18" s="980"/>
      <c r="CB18" s="980"/>
      <c r="CC18" s="980"/>
      <c r="CD18" s="980"/>
      <c r="CE18" s="980"/>
      <c r="CF18" s="980"/>
      <c r="CG18" s="1001"/>
      <c r="CH18" s="976">
        <v>2</v>
      </c>
      <c r="CI18" s="977"/>
      <c r="CJ18" s="977"/>
      <c r="CK18" s="977"/>
      <c r="CL18" s="978"/>
      <c r="CM18" s="976">
        <v>61</v>
      </c>
      <c r="CN18" s="977"/>
      <c r="CO18" s="977"/>
      <c r="CP18" s="977"/>
      <c r="CQ18" s="978"/>
      <c r="CR18" s="976">
        <v>50</v>
      </c>
      <c r="CS18" s="977"/>
      <c r="CT18" s="977"/>
      <c r="CU18" s="977"/>
      <c r="CV18" s="978"/>
      <c r="CW18" s="976">
        <v>43</v>
      </c>
      <c r="CX18" s="977"/>
      <c r="CY18" s="977"/>
      <c r="CZ18" s="977"/>
      <c r="DA18" s="978"/>
      <c r="DB18" s="976">
        <v>0</v>
      </c>
      <c r="DC18" s="977"/>
      <c r="DD18" s="977"/>
      <c r="DE18" s="977"/>
      <c r="DF18" s="978"/>
      <c r="DG18" s="976">
        <v>0</v>
      </c>
      <c r="DH18" s="977"/>
      <c r="DI18" s="977"/>
      <c r="DJ18" s="977"/>
      <c r="DK18" s="978"/>
      <c r="DL18" s="976">
        <v>0</v>
      </c>
      <c r="DM18" s="977"/>
      <c r="DN18" s="977"/>
      <c r="DO18" s="977"/>
      <c r="DP18" s="978"/>
      <c r="DQ18" s="976">
        <v>0</v>
      </c>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394</v>
      </c>
      <c r="B23" s="924" t="s">
        <v>395</v>
      </c>
      <c r="C23" s="925"/>
      <c r="D23" s="925"/>
      <c r="E23" s="925"/>
      <c r="F23" s="925"/>
      <c r="G23" s="925"/>
      <c r="H23" s="925"/>
      <c r="I23" s="925"/>
      <c r="J23" s="925"/>
      <c r="K23" s="925"/>
      <c r="L23" s="925"/>
      <c r="M23" s="925"/>
      <c r="N23" s="925"/>
      <c r="O23" s="925"/>
      <c r="P23" s="935"/>
      <c r="Q23" s="1054">
        <v>361558</v>
      </c>
      <c r="R23" s="1048"/>
      <c r="S23" s="1048"/>
      <c r="T23" s="1048"/>
      <c r="U23" s="1048"/>
      <c r="V23" s="1048">
        <v>350280</v>
      </c>
      <c r="W23" s="1048"/>
      <c r="X23" s="1048"/>
      <c r="Y23" s="1048"/>
      <c r="Z23" s="1048"/>
      <c r="AA23" s="1048">
        <v>11278</v>
      </c>
      <c r="AB23" s="1048"/>
      <c r="AC23" s="1048"/>
      <c r="AD23" s="1048"/>
      <c r="AE23" s="1055"/>
      <c r="AF23" s="1056">
        <v>6866</v>
      </c>
      <c r="AG23" s="1048"/>
      <c r="AH23" s="1048"/>
      <c r="AI23" s="1048"/>
      <c r="AJ23" s="1057"/>
      <c r="AK23" s="1058"/>
      <c r="AL23" s="1059"/>
      <c r="AM23" s="1059"/>
      <c r="AN23" s="1059"/>
      <c r="AO23" s="1059"/>
      <c r="AP23" s="1048">
        <f t="shared" ref="AP23" si="0">SUM(AP7:AT12)</f>
        <v>496217</v>
      </c>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369</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376</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407</v>
      </c>
      <c r="C28" s="1035"/>
      <c r="D28" s="1035"/>
      <c r="E28" s="1035"/>
      <c r="F28" s="1035"/>
      <c r="G28" s="1035"/>
      <c r="H28" s="1035"/>
      <c r="I28" s="1035"/>
      <c r="J28" s="1035"/>
      <c r="K28" s="1035"/>
      <c r="L28" s="1035"/>
      <c r="M28" s="1035"/>
      <c r="N28" s="1035"/>
      <c r="O28" s="1035"/>
      <c r="P28" s="1036"/>
      <c r="Q28" s="1037">
        <v>22468</v>
      </c>
      <c r="R28" s="1038"/>
      <c r="S28" s="1038"/>
      <c r="T28" s="1038"/>
      <c r="U28" s="1038"/>
      <c r="V28" s="1038">
        <v>21720</v>
      </c>
      <c r="W28" s="1038"/>
      <c r="X28" s="1038"/>
      <c r="Y28" s="1038"/>
      <c r="Z28" s="1038"/>
      <c r="AA28" s="1038">
        <v>749</v>
      </c>
      <c r="AB28" s="1038"/>
      <c r="AC28" s="1038"/>
      <c r="AD28" s="1038"/>
      <c r="AE28" s="1039"/>
      <c r="AF28" s="1040">
        <v>749</v>
      </c>
      <c r="AG28" s="1038"/>
      <c r="AH28" s="1038"/>
      <c r="AI28" s="1038"/>
      <c r="AJ28" s="1041"/>
      <c r="AK28" s="1029">
        <v>0</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408</v>
      </c>
      <c r="C29" s="1018"/>
      <c r="D29" s="1018"/>
      <c r="E29" s="1018"/>
      <c r="F29" s="1018"/>
      <c r="G29" s="1018"/>
      <c r="H29" s="1018"/>
      <c r="I29" s="1018"/>
      <c r="J29" s="1018"/>
      <c r="K29" s="1018"/>
      <c r="L29" s="1018"/>
      <c r="M29" s="1018"/>
      <c r="N29" s="1018"/>
      <c r="O29" s="1018"/>
      <c r="P29" s="1019"/>
      <c r="Q29" s="1025">
        <v>68322</v>
      </c>
      <c r="R29" s="1026"/>
      <c r="S29" s="1026"/>
      <c r="T29" s="1026"/>
      <c r="U29" s="1026"/>
      <c r="V29" s="1026">
        <v>67009</v>
      </c>
      <c r="W29" s="1026"/>
      <c r="X29" s="1026"/>
      <c r="Y29" s="1026"/>
      <c r="Z29" s="1026"/>
      <c r="AA29" s="1026">
        <v>1313</v>
      </c>
      <c r="AB29" s="1026"/>
      <c r="AC29" s="1026"/>
      <c r="AD29" s="1026"/>
      <c r="AE29" s="1027"/>
      <c r="AF29" s="1022">
        <v>1313</v>
      </c>
      <c r="AG29" s="1023"/>
      <c r="AH29" s="1023"/>
      <c r="AI29" s="1023"/>
      <c r="AJ29" s="1024"/>
      <c r="AK29" s="967">
        <v>5316</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409</v>
      </c>
      <c r="C30" s="1018"/>
      <c r="D30" s="1018"/>
      <c r="E30" s="1018"/>
      <c r="F30" s="1018"/>
      <c r="G30" s="1018"/>
      <c r="H30" s="1018"/>
      <c r="I30" s="1018"/>
      <c r="J30" s="1018"/>
      <c r="K30" s="1018"/>
      <c r="L30" s="1018"/>
      <c r="M30" s="1018"/>
      <c r="N30" s="1018"/>
      <c r="O30" s="1018"/>
      <c r="P30" s="1019"/>
      <c r="Q30" s="1025">
        <v>99</v>
      </c>
      <c r="R30" s="1026"/>
      <c r="S30" s="1026"/>
      <c r="T30" s="1026"/>
      <c r="U30" s="1026"/>
      <c r="V30" s="1026">
        <v>99</v>
      </c>
      <c r="W30" s="1026"/>
      <c r="X30" s="1026"/>
      <c r="Y30" s="1026"/>
      <c r="Z30" s="1026"/>
      <c r="AA30" s="1026">
        <v>0</v>
      </c>
      <c r="AB30" s="1026"/>
      <c r="AC30" s="1026"/>
      <c r="AD30" s="1026"/>
      <c r="AE30" s="1027"/>
      <c r="AF30" s="1022">
        <v>0</v>
      </c>
      <c r="AG30" s="1023"/>
      <c r="AH30" s="1023"/>
      <c r="AI30" s="1023"/>
      <c r="AJ30" s="1024"/>
      <c r="AK30" s="967">
        <v>67</v>
      </c>
      <c r="AL30" s="958"/>
      <c r="AM30" s="958"/>
      <c r="AN30" s="958"/>
      <c r="AO30" s="958"/>
      <c r="AP30" s="958">
        <v>75</v>
      </c>
      <c r="AQ30" s="958"/>
      <c r="AR30" s="958"/>
      <c r="AS30" s="958"/>
      <c r="AT30" s="958"/>
      <c r="AU30" s="958">
        <v>36</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410</v>
      </c>
      <c r="C31" s="1018"/>
      <c r="D31" s="1018"/>
      <c r="E31" s="1018"/>
      <c r="F31" s="1018"/>
      <c r="G31" s="1018"/>
      <c r="H31" s="1018"/>
      <c r="I31" s="1018"/>
      <c r="J31" s="1018"/>
      <c r="K31" s="1018"/>
      <c r="L31" s="1018"/>
      <c r="M31" s="1018"/>
      <c r="N31" s="1018"/>
      <c r="O31" s="1018"/>
      <c r="P31" s="1019"/>
      <c r="Q31" s="1025">
        <v>196</v>
      </c>
      <c r="R31" s="1026"/>
      <c r="S31" s="1026"/>
      <c r="T31" s="1026"/>
      <c r="U31" s="1026"/>
      <c r="V31" s="1026">
        <v>171</v>
      </c>
      <c r="W31" s="1026"/>
      <c r="X31" s="1026"/>
      <c r="Y31" s="1026"/>
      <c r="Z31" s="1026"/>
      <c r="AA31" s="1026">
        <v>25</v>
      </c>
      <c r="AB31" s="1026"/>
      <c r="AC31" s="1026"/>
      <c r="AD31" s="1026"/>
      <c r="AE31" s="1027"/>
      <c r="AF31" s="1022">
        <v>0</v>
      </c>
      <c r="AG31" s="1023"/>
      <c r="AH31" s="1023"/>
      <c r="AI31" s="1023"/>
      <c r="AJ31" s="1024"/>
      <c r="AK31" s="967">
        <v>92</v>
      </c>
      <c r="AL31" s="958"/>
      <c r="AM31" s="958"/>
      <c r="AN31" s="958"/>
      <c r="AO31" s="958"/>
      <c r="AP31" s="958">
        <v>62</v>
      </c>
      <c r="AQ31" s="958"/>
      <c r="AR31" s="958"/>
      <c r="AS31" s="958"/>
      <c r="AT31" s="958"/>
      <c r="AU31" s="958">
        <v>38</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411</v>
      </c>
      <c r="C32" s="1018"/>
      <c r="D32" s="1018"/>
      <c r="E32" s="1018"/>
      <c r="F32" s="1018"/>
      <c r="G32" s="1018"/>
      <c r="H32" s="1018"/>
      <c r="I32" s="1018"/>
      <c r="J32" s="1018"/>
      <c r="K32" s="1018"/>
      <c r="L32" s="1018"/>
      <c r="M32" s="1018"/>
      <c r="N32" s="1018"/>
      <c r="O32" s="1018"/>
      <c r="P32" s="1019"/>
      <c r="Q32" s="1025">
        <v>72979</v>
      </c>
      <c r="R32" s="1026"/>
      <c r="S32" s="1026"/>
      <c r="T32" s="1026"/>
      <c r="U32" s="1026"/>
      <c r="V32" s="1026">
        <v>71793</v>
      </c>
      <c r="W32" s="1026"/>
      <c r="X32" s="1026"/>
      <c r="Y32" s="1026"/>
      <c r="Z32" s="1026"/>
      <c r="AA32" s="1026">
        <v>1186</v>
      </c>
      <c r="AB32" s="1026"/>
      <c r="AC32" s="1026"/>
      <c r="AD32" s="1026"/>
      <c r="AE32" s="1027"/>
      <c r="AF32" s="1022">
        <v>1186</v>
      </c>
      <c r="AG32" s="1023"/>
      <c r="AH32" s="1023"/>
      <c r="AI32" s="1023"/>
      <c r="AJ32" s="1024"/>
      <c r="AK32" s="967">
        <v>10795</v>
      </c>
      <c r="AL32" s="958"/>
      <c r="AM32" s="958"/>
      <c r="AN32" s="958"/>
      <c r="AO32" s="958"/>
      <c r="AP32" s="958">
        <v>0</v>
      </c>
      <c r="AQ32" s="958"/>
      <c r="AR32" s="958"/>
      <c r="AS32" s="958"/>
      <c r="AT32" s="958"/>
      <c r="AU32" s="958">
        <v>0</v>
      </c>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412</v>
      </c>
      <c r="C33" s="1018"/>
      <c r="D33" s="1018"/>
      <c r="E33" s="1018"/>
      <c r="F33" s="1018"/>
      <c r="G33" s="1018"/>
      <c r="H33" s="1018"/>
      <c r="I33" s="1018"/>
      <c r="J33" s="1018"/>
      <c r="K33" s="1018"/>
      <c r="L33" s="1018"/>
      <c r="M33" s="1018"/>
      <c r="N33" s="1018"/>
      <c r="O33" s="1018"/>
      <c r="P33" s="1019"/>
      <c r="Q33" s="1025">
        <v>63</v>
      </c>
      <c r="R33" s="1026"/>
      <c r="S33" s="1026"/>
      <c r="T33" s="1026"/>
      <c r="U33" s="1026"/>
      <c r="V33" s="1026">
        <v>62</v>
      </c>
      <c r="W33" s="1026"/>
      <c r="X33" s="1026"/>
      <c r="Y33" s="1026"/>
      <c r="Z33" s="1026"/>
      <c r="AA33" s="1026">
        <v>1</v>
      </c>
      <c r="AB33" s="1026"/>
      <c r="AC33" s="1026"/>
      <c r="AD33" s="1026"/>
      <c r="AE33" s="1027"/>
      <c r="AF33" s="1022">
        <v>1</v>
      </c>
      <c r="AG33" s="1023"/>
      <c r="AH33" s="1023"/>
      <c r="AI33" s="1023"/>
      <c r="AJ33" s="1024"/>
      <c r="AK33" s="967">
        <v>17</v>
      </c>
      <c r="AL33" s="958"/>
      <c r="AM33" s="958"/>
      <c r="AN33" s="958"/>
      <c r="AO33" s="958"/>
      <c r="AP33" s="958">
        <v>0</v>
      </c>
      <c r="AQ33" s="958"/>
      <c r="AR33" s="958"/>
      <c r="AS33" s="958"/>
      <c r="AT33" s="958"/>
      <c r="AU33" s="958">
        <v>0</v>
      </c>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413</v>
      </c>
      <c r="C34" s="1018"/>
      <c r="D34" s="1018"/>
      <c r="E34" s="1018"/>
      <c r="F34" s="1018"/>
      <c r="G34" s="1018"/>
      <c r="H34" s="1018"/>
      <c r="I34" s="1018"/>
      <c r="J34" s="1018"/>
      <c r="K34" s="1018"/>
      <c r="L34" s="1018"/>
      <c r="M34" s="1018"/>
      <c r="N34" s="1018"/>
      <c r="O34" s="1018"/>
      <c r="P34" s="1019"/>
      <c r="Q34" s="1025">
        <v>10356</v>
      </c>
      <c r="R34" s="1026"/>
      <c r="S34" s="1026"/>
      <c r="T34" s="1026"/>
      <c r="U34" s="1026"/>
      <c r="V34" s="1026">
        <v>10010</v>
      </c>
      <c r="W34" s="1026"/>
      <c r="X34" s="1026"/>
      <c r="Y34" s="1026"/>
      <c r="Z34" s="1026"/>
      <c r="AA34" s="1026">
        <v>346</v>
      </c>
      <c r="AB34" s="1026"/>
      <c r="AC34" s="1026"/>
      <c r="AD34" s="1026"/>
      <c r="AE34" s="1027"/>
      <c r="AF34" s="1022">
        <v>346</v>
      </c>
      <c r="AG34" s="1023"/>
      <c r="AH34" s="1023"/>
      <c r="AI34" s="1023"/>
      <c r="AJ34" s="1024"/>
      <c r="AK34" s="967">
        <v>1833</v>
      </c>
      <c r="AL34" s="958"/>
      <c r="AM34" s="958"/>
      <c r="AN34" s="958"/>
      <c r="AO34" s="958"/>
      <c r="AP34" s="958">
        <v>0</v>
      </c>
      <c r="AQ34" s="958"/>
      <c r="AR34" s="958"/>
      <c r="AS34" s="958"/>
      <c r="AT34" s="958"/>
      <c r="AU34" s="958">
        <v>0</v>
      </c>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414</v>
      </c>
      <c r="C35" s="1018"/>
      <c r="D35" s="1018"/>
      <c r="E35" s="1018"/>
      <c r="F35" s="1018"/>
      <c r="G35" s="1018"/>
      <c r="H35" s="1018"/>
      <c r="I35" s="1018"/>
      <c r="J35" s="1018"/>
      <c r="K35" s="1018"/>
      <c r="L35" s="1018"/>
      <c r="M35" s="1018"/>
      <c r="N35" s="1018"/>
      <c r="O35" s="1018"/>
      <c r="P35" s="1019"/>
      <c r="Q35" s="1025">
        <v>137</v>
      </c>
      <c r="R35" s="1026"/>
      <c r="S35" s="1026"/>
      <c r="T35" s="1026"/>
      <c r="U35" s="1026"/>
      <c r="V35" s="1026">
        <v>131</v>
      </c>
      <c r="W35" s="1026"/>
      <c r="X35" s="1026"/>
      <c r="Y35" s="1026"/>
      <c r="Z35" s="1026"/>
      <c r="AA35" s="1026">
        <v>6</v>
      </c>
      <c r="AB35" s="1026"/>
      <c r="AC35" s="1026"/>
      <c r="AD35" s="1026"/>
      <c r="AE35" s="1027"/>
      <c r="AF35" s="1022">
        <v>0</v>
      </c>
      <c r="AG35" s="1023"/>
      <c r="AH35" s="1023"/>
      <c r="AI35" s="1023"/>
      <c r="AJ35" s="1024"/>
      <c r="AK35" s="967">
        <v>86</v>
      </c>
      <c r="AL35" s="958"/>
      <c r="AM35" s="958"/>
      <c r="AN35" s="958"/>
      <c r="AO35" s="958"/>
      <c r="AP35" s="958">
        <v>770</v>
      </c>
      <c r="AQ35" s="958"/>
      <c r="AR35" s="958"/>
      <c r="AS35" s="958"/>
      <c r="AT35" s="958"/>
      <c r="AU35" s="958">
        <v>630</v>
      </c>
      <c r="AV35" s="958"/>
      <c r="AW35" s="958"/>
      <c r="AX35" s="958"/>
      <c r="AY35" s="958"/>
      <c r="AZ35" s="1028"/>
      <c r="BA35" s="1028"/>
      <c r="BB35" s="1028"/>
      <c r="BC35" s="1028"/>
      <c r="BD35" s="1028"/>
      <c r="BE35" s="959" t="s">
        <v>415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416</v>
      </c>
      <c r="C36" s="1018"/>
      <c r="D36" s="1018"/>
      <c r="E36" s="1018"/>
      <c r="F36" s="1018"/>
      <c r="G36" s="1018"/>
      <c r="H36" s="1018"/>
      <c r="I36" s="1018"/>
      <c r="J36" s="1018"/>
      <c r="K36" s="1018"/>
      <c r="L36" s="1018"/>
      <c r="M36" s="1018"/>
      <c r="N36" s="1018"/>
      <c r="O36" s="1018"/>
      <c r="P36" s="1019"/>
      <c r="Q36" s="1025">
        <v>13579</v>
      </c>
      <c r="R36" s="1026"/>
      <c r="S36" s="1026"/>
      <c r="T36" s="1026"/>
      <c r="U36" s="1026"/>
      <c r="V36" s="1026">
        <v>13010</v>
      </c>
      <c r="W36" s="1026"/>
      <c r="X36" s="1026"/>
      <c r="Y36" s="1026"/>
      <c r="Z36" s="1026"/>
      <c r="AA36" s="1026">
        <v>569</v>
      </c>
      <c r="AB36" s="1026"/>
      <c r="AC36" s="1026"/>
      <c r="AD36" s="1026"/>
      <c r="AE36" s="1027"/>
      <c r="AF36" s="1022">
        <v>3300</v>
      </c>
      <c r="AG36" s="1023"/>
      <c r="AH36" s="1023"/>
      <c r="AI36" s="1023"/>
      <c r="AJ36" s="1024"/>
      <c r="AK36" s="967">
        <v>2504</v>
      </c>
      <c r="AL36" s="958"/>
      <c r="AM36" s="958"/>
      <c r="AN36" s="958"/>
      <c r="AO36" s="958"/>
      <c r="AP36" s="958">
        <v>2818</v>
      </c>
      <c r="AQ36" s="958"/>
      <c r="AR36" s="958"/>
      <c r="AS36" s="958"/>
      <c r="AT36" s="958"/>
      <c r="AU36" s="958">
        <v>823</v>
      </c>
      <c r="AV36" s="958"/>
      <c r="AW36" s="958"/>
      <c r="AX36" s="958"/>
      <c r="AY36" s="958"/>
      <c r="AZ36" s="1028"/>
      <c r="BA36" s="1028"/>
      <c r="BB36" s="1028"/>
      <c r="BC36" s="1028"/>
      <c r="BD36" s="1028"/>
      <c r="BE36" s="959" t="s">
        <v>417</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418</v>
      </c>
      <c r="C37" s="1018"/>
      <c r="D37" s="1018"/>
      <c r="E37" s="1018"/>
      <c r="F37" s="1018"/>
      <c r="G37" s="1018"/>
      <c r="H37" s="1018"/>
      <c r="I37" s="1018"/>
      <c r="J37" s="1018"/>
      <c r="K37" s="1018"/>
      <c r="L37" s="1018"/>
      <c r="M37" s="1018"/>
      <c r="N37" s="1018"/>
      <c r="O37" s="1018"/>
      <c r="P37" s="1019"/>
      <c r="Q37" s="1025">
        <v>10979</v>
      </c>
      <c r="R37" s="1026"/>
      <c r="S37" s="1026"/>
      <c r="T37" s="1026"/>
      <c r="U37" s="1026"/>
      <c r="V37" s="1026">
        <v>9282</v>
      </c>
      <c r="W37" s="1026"/>
      <c r="X37" s="1026"/>
      <c r="Y37" s="1026"/>
      <c r="Z37" s="1026"/>
      <c r="AA37" s="1026">
        <v>1697</v>
      </c>
      <c r="AB37" s="1026"/>
      <c r="AC37" s="1026"/>
      <c r="AD37" s="1026"/>
      <c r="AE37" s="1027"/>
      <c r="AF37" s="1022">
        <v>10433</v>
      </c>
      <c r="AG37" s="1023"/>
      <c r="AH37" s="1023"/>
      <c r="AI37" s="1023"/>
      <c r="AJ37" s="1024"/>
      <c r="AK37" s="967">
        <v>142</v>
      </c>
      <c r="AL37" s="958"/>
      <c r="AM37" s="958"/>
      <c r="AN37" s="958"/>
      <c r="AO37" s="958"/>
      <c r="AP37" s="958">
        <v>43653</v>
      </c>
      <c r="AQ37" s="958"/>
      <c r="AR37" s="958"/>
      <c r="AS37" s="958"/>
      <c r="AT37" s="958"/>
      <c r="AU37" s="958">
        <v>2008</v>
      </c>
      <c r="AV37" s="958"/>
      <c r="AW37" s="958"/>
      <c r="AX37" s="958"/>
      <c r="AY37" s="958"/>
      <c r="AZ37" s="1028"/>
      <c r="BA37" s="1028"/>
      <c r="BB37" s="1028"/>
      <c r="BC37" s="1028"/>
      <c r="BD37" s="1028"/>
      <c r="BE37" s="959" t="s">
        <v>415</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419</v>
      </c>
      <c r="C38" s="1018"/>
      <c r="D38" s="1018"/>
      <c r="E38" s="1018"/>
      <c r="F38" s="1018"/>
      <c r="G38" s="1018"/>
      <c r="H38" s="1018"/>
      <c r="I38" s="1018"/>
      <c r="J38" s="1018"/>
      <c r="K38" s="1018"/>
      <c r="L38" s="1018"/>
      <c r="M38" s="1018"/>
      <c r="N38" s="1018"/>
      <c r="O38" s="1018"/>
      <c r="P38" s="1019"/>
      <c r="Q38" s="1025">
        <v>20858</v>
      </c>
      <c r="R38" s="1026"/>
      <c r="S38" s="1026"/>
      <c r="T38" s="1026"/>
      <c r="U38" s="1026"/>
      <c r="V38" s="1026">
        <v>20039</v>
      </c>
      <c r="W38" s="1026"/>
      <c r="X38" s="1026"/>
      <c r="Y38" s="1026"/>
      <c r="Z38" s="1026"/>
      <c r="AA38" s="1026">
        <v>819</v>
      </c>
      <c r="AB38" s="1026"/>
      <c r="AC38" s="1026"/>
      <c r="AD38" s="1026"/>
      <c r="AE38" s="1027"/>
      <c r="AF38" s="1022">
        <v>9539</v>
      </c>
      <c r="AG38" s="1023"/>
      <c r="AH38" s="1023"/>
      <c r="AI38" s="1023"/>
      <c r="AJ38" s="1024"/>
      <c r="AK38" s="967">
        <v>1167</v>
      </c>
      <c r="AL38" s="958"/>
      <c r="AM38" s="958"/>
      <c r="AN38" s="958"/>
      <c r="AO38" s="958"/>
      <c r="AP38" s="958">
        <v>138842</v>
      </c>
      <c r="AQ38" s="958"/>
      <c r="AR38" s="958"/>
      <c r="AS38" s="958"/>
      <c r="AT38" s="958"/>
      <c r="AU38" s="958">
        <v>54009</v>
      </c>
      <c r="AV38" s="958"/>
      <c r="AW38" s="958"/>
      <c r="AX38" s="958"/>
      <c r="AY38" s="958"/>
      <c r="AZ38" s="1028"/>
      <c r="BA38" s="1028"/>
      <c r="BB38" s="1028"/>
      <c r="BC38" s="1028"/>
      <c r="BD38" s="1028"/>
      <c r="BE38" s="959" t="s">
        <v>415</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t="s">
        <v>420</v>
      </c>
      <c r="C39" s="1018"/>
      <c r="D39" s="1018"/>
      <c r="E39" s="1018"/>
      <c r="F39" s="1018"/>
      <c r="G39" s="1018"/>
      <c r="H39" s="1018"/>
      <c r="I39" s="1018"/>
      <c r="J39" s="1018"/>
      <c r="K39" s="1018"/>
      <c r="L39" s="1018"/>
      <c r="M39" s="1018"/>
      <c r="N39" s="1018"/>
      <c r="O39" s="1018"/>
      <c r="P39" s="1019"/>
      <c r="Q39" s="1025">
        <v>306</v>
      </c>
      <c r="R39" s="1026"/>
      <c r="S39" s="1026"/>
      <c r="T39" s="1026"/>
      <c r="U39" s="1026"/>
      <c r="V39" s="1026">
        <v>305</v>
      </c>
      <c r="W39" s="1026"/>
      <c r="X39" s="1026"/>
      <c r="Y39" s="1026"/>
      <c r="Z39" s="1026"/>
      <c r="AA39" s="1026">
        <v>1</v>
      </c>
      <c r="AB39" s="1026"/>
      <c r="AC39" s="1026"/>
      <c r="AD39" s="1026"/>
      <c r="AE39" s="1027"/>
      <c r="AF39" s="1022">
        <v>1</v>
      </c>
      <c r="AG39" s="1023"/>
      <c r="AH39" s="1023"/>
      <c r="AI39" s="1023"/>
      <c r="AJ39" s="1024"/>
      <c r="AK39" s="967">
        <v>228</v>
      </c>
      <c r="AL39" s="958"/>
      <c r="AM39" s="958"/>
      <c r="AN39" s="958"/>
      <c r="AO39" s="958"/>
      <c r="AP39" s="958">
        <v>1634</v>
      </c>
      <c r="AQ39" s="958"/>
      <c r="AR39" s="958"/>
      <c r="AS39" s="958"/>
      <c r="AT39" s="958"/>
      <c r="AU39" s="958">
        <v>1471</v>
      </c>
      <c r="AV39" s="958"/>
      <c r="AW39" s="958"/>
      <c r="AX39" s="958"/>
      <c r="AY39" s="958"/>
      <c r="AZ39" s="1028"/>
      <c r="BA39" s="1028"/>
      <c r="BB39" s="1028"/>
      <c r="BC39" s="1028"/>
      <c r="BD39" s="1028"/>
      <c r="BE39" s="959" t="s">
        <v>421</v>
      </c>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t="s">
        <v>422</v>
      </c>
      <c r="C40" s="1018"/>
      <c r="D40" s="1018"/>
      <c r="E40" s="1018"/>
      <c r="F40" s="1018"/>
      <c r="G40" s="1018"/>
      <c r="H40" s="1018"/>
      <c r="I40" s="1018"/>
      <c r="J40" s="1018"/>
      <c r="K40" s="1018"/>
      <c r="L40" s="1018"/>
      <c r="M40" s="1018"/>
      <c r="N40" s="1018"/>
      <c r="O40" s="1018"/>
      <c r="P40" s="1019"/>
      <c r="Q40" s="1025">
        <v>681</v>
      </c>
      <c r="R40" s="1026"/>
      <c r="S40" s="1026"/>
      <c r="T40" s="1026"/>
      <c r="U40" s="1026"/>
      <c r="V40" s="1026">
        <v>632</v>
      </c>
      <c r="W40" s="1026"/>
      <c r="X40" s="1026"/>
      <c r="Y40" s="1026"/>
      <c r="Z40" s="1026"/>
      <c r="AA40" s="1026">
        <v>49</v>
      </c>
      <c r="AB40" s="1026"/>
      <c r="AC40" s="1026"/>
      <c r="AD40" s="1026"/>
      <c r="AE40" s="1027"/>
      <c r="AF40" s="1022">
        <v>49</v>
      </c>
      <c r="AG40" s="1023"/>
      <c r="AH40" s="1023"/>
      <c r="AI40" s="1023"/>
      <c r="AJ40" s="1024"/>
      <c r="AK40" s="967">
        <v>113</v>
      </c>
      <c r="AL40" s="958"/>
      <c r="AM40" s="958"/>
      <c r="AN40" s="958"/>
      <c r="AO40" s="958"/>
      <c r="AP40" s="958">
        <v>0</v>
      </c>
      <c r="AQ40" s="958"/>
      <c r="AR40" s="958"/>
      <c r="AS40" s="958"/>
      <c r="AT40" s="958"/>
      <c r="AU40" s="958">
        <v>0</v>
      </c>
      <c r="AV40" s="958"/>
      <c r="AW40" s="958"/>
      <c r="AX40" s="958"/>
      <c r="AY40" s="958"/>
      <c r="AZ40" s="1028"/>
      <c r="BA40" s="1028"/>
      <c r="BB40" s="1028"/>
      <c r="BC40" s="1028"/>
      <c r="BD40" s="1028"/>
      <c r="BE40" s="959" t="s">
        <v>421</v>
      </c>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394</v>
      </c>
      <c r="B63" s="924" t="s">
        <v>424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26917</v>
      </c>
      <c r="AG63" s="946"/>
      <c r="AH63" s="946"/>
      <c r="AI63" s="946"/>
      <c r="AJ63" s="1009"/>
      <c r="AK63" s="1010"/>
      <c r="AL63" s="950"/>
      <c r="AM63" s="950"/>
      <c r="AN63" s="950"/>
      <c r="AO63" s="950"/>
      <c r="AP63" s="946">
        <v>187854</v>
      </c>
      <c r="AQ63" s="946"/>
      <c r="AR63" s="946"/>
      <c r="AS63" s="946"/>
      <c r="AT63" s="946"/>
      <c r="AU63" s="946">
        <v>59015</v>
      </c>
      <c r="AV63" s="946"/>
      <c r="AW63" s="946"/>
      <c r="AX63" s="946"/>
      <c r="AY63" s="946"/>
      <c r="AZ63" s="1004"/>
      <c r="BA63" s="1004"/>
      <c r="BB63" s="1004"/>
      <c r="BC63" s="1004"/>
      <c r="BD63" s="1004"/>
      <c r="BE63" s="947"/>
      <c r="BF63" s="947"/>
      <c r="BG63" s="947"/>
      <c r="BH63" s="947"/>
      <c r="BI63" s="948"/>
      <c r="BJ63" s="1005" t="s">
        <v>425</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427</v>
      </c>
      <c r="B66" s="983"/>
      <c r="C66" s="983"/>
      <c r="D66" s="983"/>
      <c r="E66" s="983"/>
      <c r="F66" s="983"/>
      <c r="G66" s="983"/>
      <c r="H66" s="983"/>
      <c r="I66" s="983"/>
      <c r="J66" s="983"/>
      <c r="K66" s="983"/>
      <c r="L66" s="983"/>
      <c r="M66" s="983"/>
      <c r="N66" s="983"/>
      <c r="O66" s="983"/>
      <c r="P66" s="984"/>
      <c r="Q66" s="988" t="s">
        <v>428</v>
      </c>
      <c r="R66" s="989"/>
      <c r="S66" s="989"/>
      <c r="T66" s="989"/>
      <c r="U66" s="990"/>
      <c r="V66" s="988" t="s">
        <v>429</v>
      </c>
      <c r="W66" s="989"/>
      <c r="X66" s="989"/>
      <c r="Y66" s="989"/>
      <c r="Z66" s="990"/>
      <c r="AA66" s="988" t="s">
        <v>401</v>
      </c>
      <c r="AB66" s="989"/>
      <c r="AC66" s="989"/>
      <c r="AD66" s="989"/>
      <c r="AE66" s="990"/>
      <c r="AF66" s="994" t="s">
        <v>430</v>
      </c>
      <c r="AG66" s="995"/>
      <c r="AH66" s="995"/>
      <c r="AI66" s="995"/>
      <c r="AJ66" s="996"/>
      <c r="AK66" s="988" t="s">
        <v>403</v>
      </c>
      <c r="AL66" s="983"/>
      <c r="AM66" s="983"/>
      <c r="AN66" s="983"/>
      <c r="AO66" s="984"/>
      <c r="AP66" s="988" t="s">
        <v>404</v>
      </c>
      <c r="AQ66" s="989"/>
      <c r="AR66" s="989"/>
      <c r="AS66" s="989"/>
      <c r="AT66" s="990"/>
      <c r="AU66" s="988" t="s">
        <v>431</v>
      </c>
      <c r="AV66" s="989"/>
      <c r="AW66" s="989"/>
      <c r="AX66" s="989"/>
      <c r="AY66" s="990"/>
      <c r="AZ66" s="988" t="s">
        <v>376</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612</v>
      </c>
      <c r="C68" s="973"/>
      <c r="D68" s="973"/>
      <c r="E68" s="973"/>
      <c r="F68" s="973"/>
      <c r="G68" s="973"/>
      <c r="H68" s="973"/>
      <c r="I68" s="973"/>
      <c r="J68" s="973"/>
      <c r="K68" s="973"/>
      <c r="L68" s="973"/>
      <c r="M68" s="973"/>
      <c r="N68" s="973"/>
      <c r="O68" s="973"/>
      <c r="P68" s="974"/>
      <c r="Q68" s="975">
        <v>6108</v>
      </c>
      <c r="R68" s="969"/>
      <c r="S68" s="969"/>
      <c r="T68" s="969"/>
      <c r="U68" s="969"/>
      <c r="V68" s="969">
        <v>6121</v>
      </c>
      <c r="W68" s="969"/>
      <c r="X68" s="969"/>
      <c r="Y68" s="969"/>
      <c r="Z68" s="969"/>
      <c r="AA68" s="969">
        <v>-13</v>
      </c>
      <c r="AB68" s="969"/>
      <c r="AC68" s="969"/>
      <c r="AD68" s="969"/>
      <c r="AE68" s="969"/>
      <c r="AF68" s="969">
        <v>987</v>
      </c>
      <c r="AG68" s="969"/>
      <c r="AH68" s="969"/>
      <c r="AI68" s="969"/>
      <c r="AJ68" s="969"/>
      <c r="AK68" s="969">
        <v>888</v>
      </c>
      <c r="AL68" s="969"/>
      <c r="AM68" s="969"/>
      <c r="AN68" s="969"/>
      <c r="AO68" s="969"/>
      <c r="AP68" s="969">
        <v>1615</v>
      </c>
      <c r="AQ68" s="969"/>
      <c r="AR68" s="969"/>
      <c r="AS68" s="969"/>
      <c r="AT68" s="969"/>
      <c r="AU68" s="969">
        <v>399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613</v>
      </c>
      <c r="C69" s="962"/>
      <c r="D69" s="962"/>
      <c r="E69" s="962"/>
      <c r="F69" s="962"/>
      <c r="G69" s="962"/>
      <c r="H69" s="962"/>
      <c r="I69" s="962"/>
      <c r="J69" s="962"/>
      <c r="K69" s="962"/>
      <c r="L69" s="962"/>
      <c r="M69" s="962"/>
      <c r="N69" s="962"/>
      <c r="O69" s="962"/>
      <c r="P69" s="963"/>
      <c r="Q69" s="964">
        <v>466462</v>
      </c>
      <c r="R69" s="958"/>
      <c r="S69" s="958"/>
      <c r="T69" s="958"/>
      <c r="U69" s="958"/>
      <c r="V69" s="958">
        <v>453925</v>
      </c>
      <c r="W69" s="958"/>
      <c r="X69" s="958"/>
      <c r="Y69" s="958"/>
      <c r="Z69" s="958"/>
      <c r="AA69" s="958">
        <v>12537</v>
      </c>
      <c r="AB69" s="958"/>
      <c r="AC69" s="958"/>
      <c r="AD69" s="958"/>
      <c r="AE69" s="958"/>
      <c r="AF69" s="958">
        <v>12537</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614</v>
      </c>
      <c r="C70" s="962"/>
      <c r="D70" s="962"/>
      <c r="E70" s="962"/>
      <c r="F70" s="962"/>
      <c r="G70" s="962"/>
      <c r="H70" s="962"/>
      <c r="I70" s="962"/>
      <c r="J70" s="962"/>
      <c r="K70" s="962"/>
      <c r="L70" s="962"/>
      <c r="M70" s="962"/>
      <c r="N70" s="962"/>
      <c r="O70" s="962"/>
      <c r="P70" s="963"/>
      <c r="Q70" s="964">
        <v>125</v>
      </c>
      <c r="R70" s="958"/>
      <c r="S70" s="958"/>
      <c r="T70" s="958"/>
      <c r="U70" s="958"/>
      <c r="V70" s="958">
        <v>116</v>
      </c>
      <c r="W70" s="958"/>
      <c r="X70" s="958"/>
      <c r="Y70" s="958"/>
      <c r="Z70" s="958"/>
      <c r="AA70" s="958">
        <v>9</v>
      </c>
      <c r="AB70" s="958"/>
      <c r="AC70" s="958"/>
      <c r="AD70" s="958"/>
      <c r="AE70" s="958"/>
      <c r="AF70" s="958">
        <v>9</v>
      </c>
      <c r="AG70" s="958"/>
      <c r="AH70" s="958"/>
      <c r="AI70" s="958"/>
      <c r="AJ70" s="958"/>
      <c r="AK70" s="958">
        <v>0</v>
      </c>
      <c r="AL70" s="958"/>
      <c r="AM70" s="958"/>
      <c r="AN70" s="958"/>
      <c r="AO70" s="958"/>
      <c r="AP70" s="958">
        <v>0</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615</v>
      </c>
      <c r="C71" s="962"/>
      <c r="D71" s="962"/>
      <c r="E71" s="962"/>
      <c r="F71" s="962"/>
      <c r="G71" s="962"/>
      <c r="H71" s="962"/>
      <c r="I71" s="962"/>
      <c r="J71" s="962"/>
      <c r="K71" s="962"/>
      <c r="L71" s="962"/>
      <c r="M71" s="962"/>
      <c r="N71" s="962"/>
      <c r="O71" s="962"/>
      <c r="P71" s="963"/>
      <c r="Q71" s="964">
        <v>301</v>
      </c>
      <c r="R71" s="958"/>
      <c r="S71" s="958"/>
      <c r="T71" s="958"/>
      <c r="U71" s="958"/>
      <c r="V71" s="958">
        <v>290</v>
      </c>
      <c r="W71" s="958"/>
      <c r="X71" s="958"/>
      <c r="Y71" s="958"/>
      <c r="Z71" s="958"/>
      <c r="AA71" s="958">
        <v>11</v>
      </c>
      <c r="AB71" s="958"/>
      <c r="AC71" s="958"/>
      <c r="AD71" s="958"/>
      <c r="AE71" s="958"/>
      <c r="AF71" s="958">
        <v>11</v>
      </c>
      <c r="AG71" s="958"/>
      <c r="AH71" s="958"/>
      <c r="AI71" s="958"/>
      <c r="AJ71" s="958"/>
      <c r="AK71" s="958">
        <v>0</v>
      </c>
      <c r="AL71" s="958"/>
      <c r="AM71" s="958"/>
      <c r="AN71" s="958"/>
      <c r="AO71" s="958"/>
      <c r="AP71" s="958">
        <v>0</v>
      </c>
      <c r="AQ71" s="958"/>
      <c r="AR71" s="958"/>
      <c r="AS71" s="958"/>
      <c r="AT71" s="958"/>
      <c r="AU71" s="958">
        <v>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394</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13544</v>
      </c>
      <c r="AG88" s="946"/>
      <c r="AH88" s="946"/>
      <c r="AI88" s="946"/>
      <c r="AJ88" s="946"/>
      <c r="AK88" s="950"/>
      <c r="AL88" s="950"/>
      <c r="AM88" s="950"/>
      <c r="AN88" s="950"/>
      <c r="AO88" s="950"/>
      <c r="AP88" s="946">
        <v>1615</v>
      </c>
      <c r="AQ88" s="946"/>
      <c r="AR88" s="946"/>
      <c r="AS88" s="946"/>
      <c r="AT88" s="946"/>
      <c r="AU88" s="946">
        <v>399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7463</v>
      </c>
      <c r="CS102" s="940"/>
      <c r="CT102" s="940"/>
      <c r="CU102" s="940"/>
      <c r="CV102" s="941"/>
      <c r="CW102" s="939">
        <v>731</v>
      </c>
      <c r="CX102" s="940"/>
      <c r="CY102" s="940"/>
      <c r="CZ102" s="940"/>
      <c r="DA102" s="941"/>
      <c r="DB102" s="939">
        <v>300</v>
      </c>
      <c r="DC102" s="940"/>
      <c r="DD102" s="940"/>
      <c r="DE102" s="940"/>
      <c r="DF102" s="941"/>
      <c r="DG102" s="939">
        <v>2501</v>
      </c>
      <c r="DH102" s="940"/>
      <c r="DI102" s="940"/>
      <c r="DJ102" s="940"/>
      <c r="DK102" s="941"/>
      <c r="DL102" s="939">
        <v>0</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306</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306</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306</v>
      </c>
      <c r="DR109" s="883"/>
      <c r="DS109" s="883"/>
      <c r="DT109" s="883"/>
      <c r="DU109" s="884"/>
      <c r="DV109" s="885" t="s">
        <v>443</v>
      </c>
      <c r="DW109" s="883"/>
      <c r="DX109" s="883"/>
      <c r="DY109" s="883"/>
      <c r="DZ109" s="916"/>
    </row>
    <row r="110" spans="1:131" s="224" customFormat="1" ht="26.25" customHeight="1" x14ac:dyDescent="0.15">
      <c r="A110" s="794" t="s">
        <v>445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28386228</v>
      </c>
      <c r="AB110" s="876"/>
      <c r="AC110" s="876"/>
      <c r="AD110" s="876"/>
      <c r="AE110" s="877"/>
      <c r="AF110" s="878">
        <v>26243868</v>
      </c>
      <c r="AG110" s="876"/>
      <c r="AH110" s="876"/>
      <c r="AI110" s="876"/>
      <c r="AJ110" s="877"/>
      <c r="AK110" s="878">
        <v>26573533</v>
      </c>
      <c r="AL110" s="876"/>
      <c r="AM110" s="876"/>
      <c r="AN110" s="876"/>
      <c r="AO110" s="877"/>
      <c r="AP110" s="879">
        <v>15.6</v>
      </c>
      <c r="AQ110" s="880"/>
      <c r="AR110" s="880"/>
      <c r="AS110" s="880"/>
      <c r="AT110" s="881"/>
      <c r="AU110" s="917" t="s">
        <v>74</v>
      </c>
      <c r="AV110" s="918"/>
      <c r="AW110" s="918"/>
      <c r="AX110" s="918"/>
      <c r="AY110" s="918"/>
      <c r="AZ110" s="847" t="s">
        <v>446</v>
      </c>
      <c r="BA110" s="795"/>
      <c r="BB110" s="795"/>
      <c r="BC110" s="795"/>
      <c r="BD110" s="795"/>
      <c r="BE110" s="795"/>
      <c r="BF110" s="795"/>
      <c r="BG110" s="795"/>
      <c r="BH110" s="795"/>
      <c r="BI110" s="795"/>
      <c r="BJ110" s="795"/>
      <c r="BK110" s="795"/>
      <c r="BL110" s="795"/>
      <c r="BM110" s="795"/>
      <c r="BN110" s="795"/>
      <c r="BO110" s="795"/>
      <c r="BP110" s="796"/>
      <c r="BQ110" s="848">
        <v>486394317</v>
      </c>
      <c r="BR110" s="829"/>
      <c r="BS110" s="829"/>
      <c r="BT110" s="829"/>
      <c r="BU110" s="829"/>
      <c r="BV110" s="829">
        <v>491388526</v>
      </c>
      <c r="BW110" s="829"/>
      <c r="BX110" s="829"/>
      <c r="BY110" s="829"/>
      <c r="BZ110" s="829"/>
      <c r="CA110" s="829">
        <v>496216662</v>
      </c>
      <c r="CB110" s="829"/>
      <c r="CC110" s="829"/>
      <c r="CD110" s="829"/>
      <c r="CE110" s="829"/>
      <c r="CF110" s="853">
        <v>291.10000000000002</v>
      </c>
      <c r="CG110" s="854"/>
      <c r="CH110" s="854"/>
      <c r="CI110" s="854"/>
      <c r="CJ110" s="854"/>
      <c r="CK110" s="913" t="s">
        <v>447</v>
      </c>
      <c r="CL110" s="806"/>
      <c r="CM110" s="847" t="s">
        <v>448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2577779</v>
      </c>
      <c r="DH110" s="829"/>
      <c r="DI110" s="829"/>
      <c r="DJ110" s="829"/>
      <c r="DK110" s="829"/>
      <c r="DL110" s="829">
        <v>2244574</v>
      </c>
      <c r="DM110" s="829"/>
      <c r="DN110" s="829"/>
      <c r="DO110" s="829"/>
      <c r="DP110" s="829"/>
      <c r="DQ110" s="829">
        <v>1909393</v>
      </c>
      <c r="DR110" s="829"/>
      <c r="DS110" s="829"/>
      <c r="DT110" s="829"/>
      <c r="DU110" s="829"/>
      <c r="DV110" s="830">
        <v>1.1000000000000001</v>
      </c>
      <c r="DW110" s="830"/>
      <c r="DX110" s="830"/>
      <c r="DY110" s="830"/>
      <c r="DZ110" s="831"/>
    </row>
    <row r="111" spans="1:131" s="224" customFormat="1" ht="26.25" customHeight="1" x14ac:dyDescent="0.15">
      <c r="A111" s="761" t="s">
        <v>449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v>52427</v>
      </c>
      <c r="AB111" s="906"/>
      <c r="AC111" s="906"/>
      <c r="AD111" s="906"/>
      <c r="AE111" s="907"/>
      <c r="AF111" s="908">
        <v>47517</v>
      </c>
      <c r="AG111" s="906"/>
      <c r="AH111" s="906"/>
      <c r="AI111" s="906"/>
      <c r="AJ111" s="907"/>
      <c r="AK111" s="908">
        <v>43086</v>
      </c>
      <c r="AL111" s="906"/>
      <c r="AM111" s="906"/>
      <c r="AN111" s="906"/>
      <c r="AO111" s="907"/>
      <c r="AP111" s="909">
        <v>0</v>
      </c>
      <c r="AQ111" s="910"/>
      <c r="AR111" s="910"/>
      <c r="AS111" s="910"/>
      <c r="AT111" s="911"/>
      <c r="AU111" s="919"/>
      <c r="AV111" s="920"/>
      <c r="AW111" s="920"/>
      <c r="AX111" s="920"/>
      <c r="AY111" s="920"/>
      <c r="AZ111" s="802" t="s">
        <v>450</v>
      </c>
      <c r="BA111" s="739"/>
      <c r="BB111" s="739"/>
      <c r="BC111" s="739"/>
      <c r="BD111" s="739"/>
      <c r="BE111" s="739"/>
      <c r="BF111" s="739"/>
      <c r="BG111" s="739"/>
      <c r="BH111" s="739"/>
      <c r="BI111" s="739"/>
      <c r="BJ111" s="739"/>
      <c r="BK111" s="739"/>
      <c r="BL111" s="739"/>
      <c r="BM111" s="739"/>
      <c r="BN111" s="739"/>
      <c r="BO111" s="739"/>
      <c r="BP111" s="740"/>
      <c r="BQ111" s="803">
        <v>3880552</v>
      </c>
      <c r="BR111" s="804"/>
      <c r="BS111" s="804"/>
      <c r="BT111" s="804"/>
      <c r="BU111" s="804"/>
      <c r="BV111" s="804">
        <v>3134975</v>
      </c>
      <c r="BW111" s="804"/>
      <c r="BX111" s="804"/>
      <c r="BY111" s="804"/>
      <c r="BZ111" s="804"/>
      <c r="CA111" s="804">
        <v>2779881</v>
      </c>
      <c r="CB111" s="804"/>
      <c r="CC111" s="804"/>
      <c r="CD111" s="804"/>
      <c r="CE111" s="804"/>
      <c r="CF111" s="862">
        <v>1.6</v>
      </c>
      <c r="CG111" s="863"/>
      <c r="CH111" s="863"/>
      <c r="CI111" s="863"/>
      <c r="CJ111" s="863"/>
      <c r="CK111" s="914"/>
      <c r="CL111" s="808"/>
      <c r="CM111" s="802" t="s">
        <v>451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452</v>
      </c>
      <c r="DH111" s="804"/>
      <c r="DI111" s="804"/>
      <c r="DJ111" s="804"/>
      <c r="DK111" s="804"/>
      <c r="DL111" s="804" t="s">
        <v>130</v>
      </c>
      <c r="DM111" s="804"/>
      <c r="DN111" s="804"/>
      <c r="DO111" s="804"/>
      <c r="DP111" s="804"/>
      <c r="DQ111" s="804" t="s">
        <v>130</v>
      </c>
      <c r="DR111" s="804"/>
      <c r="DS111" s="804"/>
      <c r="DT111" s="804"/>
      <c r="DU111" s="804"/>
      <c r="DV111" s="781" t="s">
        <v>453</v>
      </c>
      <c r="DW111" s="781"/>
      <c r="DX111" s="781"/>
      <c r="DY111" s="781"/>
      <c r="DZ111" s="782"/>
    </row>
    <row r="112" spans="1:131" s="224" customFormat="1" ht="26.25" customHeight="1" x14ac:dyDescent="0.15">
      <c r="A112" s="899" t="s">
        <v>454</v>
      </c>
      <c r="B112" s="900"/>
      <c r="C112" s="739" t="s">
        <v>455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9591667</v>
      </c>
      <c r="AB112" s="767"/>
      <c r="AC112" s="767"/>
      <c r="AD112" s="767"/>
      <c r="AE112" s="768"/>
      <c r="AF112" s="769">
        <v>10315000</v>
      </c>
      <c r="AG112" s="767"/>
      <c r="AH112" s="767"/>
      <c r="AI112" s="767"/>
      <c r="AJ112" s="768"/>
      <c r="AK112" s="769">
        <v>11038333</v>
      </c>
      <c r="AL112" s="767"/>
      <c r="AM112" s="767"/>
      <c r="AN112" s="767"/>
      <c r="AO112" s="768"/>
      <c r="AP112" s="811">
        <v>6.5</v>
      </c>
      <c r="AQ112" s="812"/>
      <c r="AR112" s="812"/>
      <c r="AS112" s="812"/>
      <c r="AT112" s="813"/>
      <c r="AU112" s="919"/>
      <c r="AV112" s="920"/>
      <c r="AW112" s="920"/>
      <c r="AX112" s="920"/>
      <c r="AY112" s="920"/>
      <c r="AZ112" s="802" t="s">
        <v>456</v>
      </c>
      <c r="BA112" s="739"/>
      <c r="BB112" s="739"/>
      <c r="BC112" s="739"/>
      <c r="BD112" s="739"/>
      <c r="BE112" s="739"/>
      <c r="BF112" s="739"/>
      <c r="BG112" s="739"/>
      <c r="BH112" s="739"/>
      <c r="BI112" s="739"/>
      <c r="BJ112" s="739"/>
      <c r="BK112" s="739"/>
      <c r="BL112" s="739"/>
      <c r="BM112" s="739"/>
      <c r="BN112" s="739"/>
      <c r="BO112" s="739"/>
      <c r="BP112" s="740"/>
      <c r="BQ112" s="803">
        <v>62544037</v>
      </c>
      <c r="BR112" s="804"/>
      <c r="BS112" s="804"/>
      <c r="BT112" s="804"/>
      <c r="BU112" s="804"/>
      <c r="BV112" s="804">
        <v>60408274</v>
      </c>
      <c r="BW112" s="804"/>
      <c r="BX112" s="804"/>
      <c r="BY112" s="804"/>
      <c r="BZ112" s="804"/>
      <c r="CA112" s="804">
        <v>59015142</v>
      </c>
      <c r="CB112" s="804"/>
      <c r="CC112" s="804"/>
      <c r="CD112" s="804"/>
      <c r="CE112" s="804"/>
      <c r="CF112" s="862">
        <v>34.6</v>
      </c>
      <c r="CG112" s="863"/>
      <c r="CH112" s="863"/>
      <c r="CI112" s="863"/>
      <c r="CJ112" s="863"/>
      <c r="CK112" s="914"/>
      <c r="CL112" s="808"/>
      <c r="CM112" s="802"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458</v>
      </c>
      <c r="DH112" s="804"/>
      <c r="DI112" s="804"/>
      <c r="DJ112" s="804"/>
      <c r="DK112" s="804"/>
      <c r="DL112" s="804" t="s">
        <v>425</v>
      </c>
      <c r="DM112" s="804"/>
      <c r="DN112" s="804"/>
      <c r="DO112" s="804"/>
      <c r="DP112" s="804"/>
      <c r="DQ112" s="804" t="s">
        <v>130</v>
      </c>
      <c r="DR112" s="804"/>
      <c r="DS112" s="804"/>
      <c r="DT112" s="804"/>
      <c r="DU112" s="804"/>
      <c r="DV112" s="781" t="s">
        <v>425</v>
      </c>
      <c r="DW112" s="781"/>
      <c r="DX112" s="781"/>
      <c r="DY112" s="781"/>
      <c r="DZ112" s="782"/>
    </row>
    <row r="113" spans="1:130" s="224" customFormat="1" ht="26.25" customHeight="1" x14ac:dyDescent="0.15">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5569132</v>
      </c>
      <c r="AB113" s="906"/>
      <c r="AC113" s="906"/>
      <c r="AD113" s="906"/>
      <c r="AE113" s="907"/>
      <c r="AF113" s="908">
        <v>5465892</v>
      </c>
      <c r="AG113" s="906"/>
      <c r="AH113" s="906"/>
      <c r="AI113" s="906"/>
      <c r="AJ113" s="907"/>
      <c r="AK113" s="908">
        <v>5215734</v>
      </c>
      <c r="AL113" s="906"/>
      <c r="AM113" s="906"/>
      <c r="AN113" s="906"/>
      <c r="AO113" s="907"/>
      <c r="AP113" s="909">
        <v>3.1</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v>541720</v>
      </c>
      <c r="BR113" s="804"/>
      <c r="BS113" s="804"/>
      <c r="BT113" s="804"/>
      <c r="BU113" s="804"/>
      <c r="BV113" s="804">
        <v>509198</v>
      </c>
      <c r="BW113" s="804"/>
      <c r="BX113" s="804"/>
      <c r="BY113" s="804"/>
      <c r="BZ113" s="804"/>
      <c r="CA113" s="804">
        <v>398752</v>
      </c>
      <c r="CB113" s="804"/>
      <c r="CC113" s="804"/>
      <c r="CD113" s="804"/>
      <c r="CE113" s="804"/>
      <c r="CF113" s="862">
        <v>0.2</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425</v>
      </c>
      <c r="DH113" s="767"/>
      <c r="DI113" s="767"/>
      <c r="DJ113" s="767"/>
      <c r="DK113" s="768"/>
      <c r="DL113" s="769" t="s">
        <v>130</v>
      </c>
      <c r="DM113" s="767"/>
      <c r="DN113" s="767"/>
      <c r="DO113" s="767"/>
      <c r="DP113" s="768"/>
      <c r="DQ113" s="769" t="s">
        <v>462</v>
      </c>
      <c r="DR113" s="767"/>
      <c r="DS113" s="767"/>
      <c r="DT113" s="767"/>
      <c r="DU113" s="768"/>
      <c r="DV113" s="811" t="s">
        <v>130</v>
      </c>
      <c r="DW113" s="812"/>
      <c r="DX113" s="812"/>
      <c r="DY113" s="812"/>
      <c r="DZ113" s="813"/>
    </row>
    <row r="114" spans="1:130" s="224" customFormat="1" ht="26.25" customHeight="1" x14ac:dyDescent="0.15">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131573</v>
      </c>
      <c r="AB114" s="767"/>
      <c r="AC114" s="767"/>
      <c r="AD114" s="767"/>
      <c r="AE114" s="768"/>
      <c r="AF114" s="769">
        <v>137921</v>
      </c>
      <c r="AG114" s="767"/>
      <c r="AH114" s="767"/>
      <c r="AI114" s="767"/>
      <c r="AJ114" s="768"/>
      <c r="AK114" s="769">
        <v>134573</v>
      </c>
      <c r="AL114" s="767"/>
      <c r="AM114" s="767"/>
      <c r="AN114" s="767"/>
      <c r="AO114" s="768"/>
      <c r="AP114" s="811">
        <v>0.1</v>
      </c>
      <c r="AQ114" s="812"/>
      <c r="AR114" s="812"/>
      <c r="AS114" s="812"/>
      <c r="AT114" s="813"/>
      <c r="AU114" s="919"/>
      <c r="AV114" s="920"/>
      <c r="AW114" s="920"/>
      <c r="AX114" s="920"/>
      <c r="AY114" s="920"/>
      <c r="AZ114" s="802" t="s">
        <v>464</v>
      </c>
      <c r="BA114" s="739"/>
      <c r="BB114" s="739"/>
      <c r="BC114" s="739"/>
      <c r="BD114" s="739"/>
      <c r="BE114" s="739"/>
      <c r="BF114" s="739"/>
      <c r="BG114" s="739"/>
      <c r="BH114" s="739"/>
      <c r="BI114" s="739"/>
      <c r="BJ114" s="739"/>
      <c r="BK114" s="739"/>
      <c r="BL114" s="739"/>
      <c r="BM114" s="739"/>
      <c r="BN114" s="739"/>
      <c r="BO114" s="739"/>
      <c r="BP114" s="740"/>
      <c r="BQ114" s="803">
        <v>57094231</v>
      </c>
      <c r="BR114" s="804"/>
      <c r="BS114" s="804"/>
      <c r="BT114" s="804"/>
      <c r="BU114" s="804"/>
      <c r="BV114" s="804">
        <v>55328060</v>
      </c>
      <c r="BW114" s="804"/>
      <c r="BX114" s="804"/>
      <c r="BY114" s="804"/>
      <c r="BZ114" s="804"/>
      <c r="CA114" s="804">
        <v>53734494</v>
      </c>
      <c r="CB114" s="804"/>
      <c r="CC114" s="804"/>
      <c r="CD114" s="804"/>
      <c r="CE114" s="804"/>
      <c r="CF114" s="862">
        <v>31.5</v>
      </c>
      <c r="CG114" s="863"/>
      <c r="CH114" s="863"/>
      <c r="CI114" s="863"/>
      <c r="CJ114" s="863"/>
      <c r="CK114" s="914"/>
      <c r="CL114" s="808"/>
      <c r="CM114" s="802"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130</v>
      </c>
      <c r="DH114" s="767"/>
      <c r="DI114" s="767"/>
      <c r="DJ114" s="767"/>
      <c r="DK114" s="768"/>
      <c r="DL114" s="769" t="s">
        <v>130</v>
      </c>
      <c r="DM114" s="767"/>
      <c r="DN114" s="767"/>
      <c r="DO114" s="767"/>
      <c r="DP114" s="768"/>
      <c r="DQ114" s="769" t="s">
        <v>130</v>
      </c>
      <c r="DR114" s="767"/>
      <c r="DS114" s="767"/>
      <c r="DT114" s="767"/>
      <c r="DU114" s="768"/>
      <c r="DV114" s="811" t="s">
        <v>466</v>
      </c>
      <c r="DW114" s="812"/>
      <c r="DX114" s="812"/>
      <c r="DY114" s="812"/>
      <c r="DZ114" s="813"/>
    </row>
    <row r="115" spans="1:130" s="224" customFormat="1" ht="26.25" customHeight="1" x14ac:dyDescent="0.15">
      <c r="A115" s="901"/>
      <c r="B115" s="902"/>
      <c r="C115" s="739" t="s">
        <v>467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1141549</v>
      </c>
      <c r="AB115" s="906"/>
      <c r="AC115" s="906"/>
      <c r="AD115" s="906"/>
      <c r="AE115" s="907"/>
      <c r="AF115" s="908">
        <v>902185</v>
      </c>
      <c r="AG115" s="906"/>
      <c r="AH115" s="906"/>
      <c r="AI115" s="906"/>
      <c r="AJ115" s="907"/>
      <c r="AK115" s="908">
        <v>1091440</v>
      </c>
      <c r="AL115" s="906"/>
      <c r="AM115" s="906"/>
      <c r="AN115" s="906"/>
      <c r="AO115" s="907"/>
      <c r="AP115" s="909">
        <v>0.6</v>
      </c>
      <c r="AQ115" s="910"/>
      <c r="AR115" s="910"/>
      <c r="AS115" s="910"/>
      <c r="AT115" s="911"/>
      <c r="AU115" s="919"/>
      <c r="AV115" s="920"/>
      <c r="AW115" s="920"/>
      <c r="AX115" s="920"/>
      <c r="AY115" s="920"/>
      <c r="AZ115" s="802" t="s">
        <v>468</v>
      </c>
      <c r="BA115" s="739"/>
      <c r="BB115" s="739"/>
      <c r="BC115" s="739"/>
      <c r="BD115" s="739"/>
      <c r="BE115" s="739"/>
      <c r="BF115" s="739"/>
      <c r="BG115" s="739"/>
      <c r="BH115" s="739"/>
      <c r="BI115" s="739"/>
      <c r="BJ115" s="739"/>
      <c r="BK115" s="739"/>
      <c r="BL115" s="739"/>
      <c r="BM115" s="739"/>
      <c r="BN115" s="739"/>
      <c r="BO115" s="739"/>
      <c r="BP115" s="740"/>
      <c r="BQ115" s="803">
        <v>2361465</v>
      </c>
      <c r="BR115" s="804"/>
      <c r="BS115" s="804"/>
      <c r="BT115" s="804"/>
      <c r="BU115" s="804"/>
      <c r="BV115" s="804">
        <v>2097450</v>
      </c>
      <c r="BW115" s="804"/>
      <c r="BX115" s="804"/>
      <c r="BY115" s="804"/>
      <c r="BZ115" s="804"/>
      <c r="CA115" s="804">
        <v>2058777</v>
      </c>
      <c r="CB115" s="804"/>
      <c r="CC115" s="804"/>
      <c r="CD115" s="804"/>
      <c r="CE115" s="804"/>
      <c r="CF115" s="862">
        <v>1.2</v>
      </c>
      <c r="CG115" s="863"/>
      <c r="CH115" s="863"/>
      <c r="CI115" s="863"/>
      <c r="CJ115" s="863"/>
      <c r="CK115" s="914"/>
      <c r="CL115" s="808"/>
      <c r="CM115" s="802" t="s">
        <v>469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714418</v>
      </c>
      <c r="DH115" s="767"/>
      <c r="DI115" s="767"/>
      <c r="DJ115" s="767"/>
      <c r="DK115" s="768"/>
      <c r="DL115" s="769">
        <v>313123</v>
      </c>
      <c r="DM115" s="767"/>
      <c r="DN115" s="767"/>
      <c r="DO115" s="767"/>
      <c r="DP115" s="768"/>
      <c r="DQ115" s="769">
        <v>304288</v>
      </c>
      <c r="DR115" s="767"/>
      <c r="DS115" s="767"/>
      <c r="DT115" s="767"/>
      <c r="DU115" s="768"/>
      <c r="DV115" s="811">
        <v>0.2</v>
      </c>
      <c r="DW115" s="812"/>
      <c r="DX115" s="812"/>
      <c r="DY115" s="812"/>
      <c r="DZ115" s="813"/>
    </row>
    <row r="116" spans="1:130" s="224" customFormat="1" ht="26.25" customHeight="1" x14ac:dyDescent="0.15">
      <c r="A116" s="903"/>
      <c r="B116" s="904"/>
      <c r="C116" s="826" t="s">
        <v>470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471</v>
      </c>
      <c r="AB116" s="767"/>
      <c r="AC116" s="767"/>
      <c r="AD116" s="767"/>
      <c r="AE116" s="768"/>
      <c r="AF116" s="769" t="s">
        <v>472</v>
      </c>
      <c r="AG116" s="767"/>
      <c r="AH116" s="767"/>
      <c r="AI116" s="767"/>
      <c r="AJ116" s="768"/>
      <c r="AK116" s="769" t="s">
        <v>473</v>
      </c>
      <c r="AL116" s="767"/>
      <c r="AM116" s="767"/>
      <c r="AN116" s="767"/>
      <c r="AO116" s="768"/>
      <c r="AP116" s="811" t="s">
        <v>130</v>
      </c>
      <c r="AQ116" s="812"/>
      <c r="AR116" s="812"/>
      <c r="AS116" s="812"/>
      <c r="AT116" s="813"/>
      <c r="AU116" s="919"/>
      <c r="AV116" s="920"/>
      <c r="AW116" s="920"/>
      <c r="AX116" s="920"/>
      <c r="AY116" s="920"/>
      <c r="AZ116" s="896" t="s">
        <v>474</v>
      </c>
      <c r="BA116" s="897"/>
      <c r="BB116" s="897"/>
      <c r="BC116" s="897"/>
      <c r="BD116" s="897"/>
      <c r="BE116" s="897"/>
      <c r="BF116" s="897"/>
      <c r="BG116" s="897"/>
      <c r="BH116" s="897"/>
      <c r="BI116" s="897"/>
      <c r="BJ116" s="897"/>
      <c r="BK116" s="897"/>
      <c r="BL116" s="897"/>
      <c r="BM116" s="897"/>
      <c r="BN116" s="897"/>
      <c r="BO116" s="897"/>
      <c r="BP116" s="898"/>
      <c r="BQ116" s="803" t="s">
        <v>475</v>
      </c>
      <c r="BR116" s="804"/>
      <c r="BS116" s="804"/>
      <c r="BT116" s="804"/>
      <c r="BU116" s="804"/>
      <c r="BV116" s="804" t="s">
        <v>425</v>
      </c>
      <c r="BW116" s="804"/>
      <c r="BX116" s="804"/>
      <c r="BY116" s="804"/>
      <c r="BZ116" s="804"/>
      <c r="CA116" s="804" t="s">
        <v>130</v>
      </c>
      <c r="CB116" s="804"/>
      <c r="CC116" s="804"/>
      <c r="CD116" s="804"/>
      <c r="CE116" s="804"/>
      <c r="CF116" s="862" t="s">
        <v>476</v>
      </c>
      <c r="CG116" s="863"/>
      <c r="CH116" s="863"/>
      <c r="CI116" s="863"/>
      <c r="CJ116" s="863"/>
      <c r="CK116" s="914"/>
      <c r="CL116" s="808"/>
      <c r="CM116" s="802" t="s">
        <v>477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22155</v>
      </c>
      <c r="DH116" s="767"/>
      <c r="DI116" s="767"/>
      <c r="DJ116" s="767"/>
      <c r="DK116" s="768"/>
      <c r="DL116" s="769">
        <v>11078</v>
      </c>
      <c r="DM116" s="767"/>
      <c r="DN116" s="767"/>
      <c r="DO116" s="767"/>
      <c r="DP116" s="768"/>
      <c r="DQ116" s="769" t="s">
        <v>471</v>
      </c>
      <c r="DR116" s="767"/>
      <c r="DS116" s="767"/>
      <c r="DT116" s="767"/>
      <c r="DU116" s="768"/>
      <c r="DV116" s="811" t="s">
        <v>425</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478</v>
      </c>
      <c r="Z117" s="884"/>
      <c r="AA117" s="889">
        <v>44872576</v>
      </c>
      <c r="AB117" s="890"/>
      <c r="AC117" s="890"/>
      <c r="AD117" s="890"/>
      <c r="AE117" s="891"/>
      <c r="AF117" s="892">
        <v>43112383</v>
      </c>
      <c r="AG117" s="890"/>
      <c r="AH117" s="890"/>
      <c r="AI117" s="890"/>
      <c r="AJ117" s="891"/>
      <c r="AK117" s="892">
        <v>44096699</v>
      </c>
      <c r="AL117" s="890"/>
      <c r="AM117" s="890"/>
      <c r="AN117" s="890"/>
      <c r="AO117" s="891"/>
      <c r="AP117" s="893"/>
      <c r="AQ117" s="894"/>
      <c r="AR117" s="894"/>
      <c r="AS117" s="894"/>
      <c r="AT117" s="895"/>
      <c r="AU117" s="919"/>
      <c r="AV117" s="920"/>
      <c r="AW117" s="920"/>
      <c r="AX117" s="920"/>
      <c r="AY117" s="920"/>
      <c r="AZ117" s="850" t="s">
        <v>479</v>
      </c>
      <c r="BA117" s="851"/>
      <c r="BB117" s="851"/>
      <c r="BC117" s="851"/>
      <c r="BD117" s="851"/>
      <c r="BE117" s="851"/>
      <c r="BF117" s="851"/>
      <c r="BG117" s="851"/>
      <c r="BH117" s="851"/>
      <c r="BI117" s="851"/>
      <c r="BJ117" s="851"/>
      <c r="BK117" s="851"/>
      <c r="BL117" s="851"/>
      <c r="BM117" s="851"/>
      <c r="BN117" s="851"/>
      <c r="BO117" s="851"/>
      <c r="BP117" s="852"/>
      <c r="BQ117" s="803" t="s">
        <v>471</v>
      </c>
      <c r="BR117" s="804"/>
      <c r="BS117" s="804"/>
      <c r="BT117" s="804"/>
      <c r="BU117" s="804"/>
      <c r="BV117" s="804" t="s">
        <v>476</v>
      </c>
      <c r="BW117" s="804"/>
      <c r="BX117" s="804"/>
      <c r="BY117" s="804"/>
      <c r="BZ117" s="804"/>
      <c r="CA117" s="804" t="s">
        <v>130</v>
      </c>
      <c r="CB117" s="804"/>
      <c r="CC117" s="804"/>
      <c r="CD117" s="804"/>
      <c r="CE117" s="804"/>
      <c r="CF117" s="862" t="s">
        <v>476</v>
      </c>
      <c r="CG117" s="863"/>
      <c r="CH117" s="863"/>
      <c r="CI117" s="863"/>
      <c r="CJ117" s="863"/>
      <c r="CK117" s="914"/>
      <c r="CL117" s="808"/>
      <c r="CM117" s="802" t="s">
        <v>480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425</v>
      </c>
      <c r="DR117" s="767"/>
      <c r="DS117" s="767"/>
      <c r="DT117" s="767"/>
      <c r="DU117" s="768"/>
      <c r="DV117" s="811" t="s">
        <v>476</v>
      </c>
      <c r="DW117" s="812"/>
      <c r="DX117" s="812"/>
      <c r="DY117" s="812"/>
      <c r="DZ117" s="813"/>
    </row>
    <row r="118" spans="1:130" s="224" customFormat="1" ht="26.25" customHeight="1" x14ac:dyDescent="0.15">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306</v>
      </c>
      <c r="AL118" s="883"/>
      <c r="AM118" s="883"/>
      <c r="AN118" s="883"/>
      <c r="AO118" s="884"/>
      <c r="AP118" s="886" t="s">
        <v>443</v>
      </c>
      <c r="AQ118" s="887"/>
      <c r="AR118" s="887"/>
      <c r="AS118" s="887"/>
      <c r="AT118" s="888"/>
      <c r="AU118" s="919"/>
      <c r="AV118" s="920"/>
      <c r="AW118" s="920"/>
      <c r="AX118" s="920"/>
      <c r="AY118" s="920"/>
      <c r="AZ118" s="825" t="s">
        <v>481</v>
      </c>
      <c r="BA118" s="826"/>
      <c r="BB118" s="826"/>
      <c r="BC118" s="826"/>
      <c r="BD118" s="826"/>
      <c r="BE118" s="826"/>
      <c r="BF118" s="826"/>
      <c r="BG118" s="826"/>
      <c r="BH118" s="826"/>
      <c r="BI118" s="826"/>
      <c r="BJ118" s="826"/>
      <c r="BK118" s="826"/>
      <c r="BL118" s="826"/>
      <c r="BM118" s="826"/>
      <c r="BN118" s="826"/>
      <c r="BO118" s="826"/>
      <c r="BP118" s="827"/>
      <c r="BQ118" s="866" t="s">
        <v>482</v>
      </c>
      <c r="BR118" s="832"/>
      <c r="BS118" s="832"/>
      <c r="BT118" s="832"/>
      <c r="BU118" s="832"/>
      <c r="BV118" s="832" t="s">
        <v>130</v>
      </c>
      <c r="BW118" s="832"/>
      <c r="BX118" s="832"/>
      <c r="BY118" s="832"/>
      <c r="BZ118" s="832"/>
      <c r="CA118" s="832" t="s">
        <v>130</v>
      </c>
      <c r="CB118" s="832"/>
      <c r="CC118" s="832"/>
      <c r="CD118" s="832"/>
      <c r="CE118" s="832"/>
      <c r="CF118" s="862" t="s">
        <v>425</v>
      </c>
      <c r="CG118" s="863"/>
      <c r="CH118" s="863"/>
      <c r="CI118" s="863"/>
      <c r="CJ118" s="863"/>
      <c r="CK118" s="914"/>
      <c r="CL118" s="808"/>
      <c r="CM118" s="802" t="s">
        <v>483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484</v>
      </c>
      <c r="DH118" s="767"/>
      <c r="DI118" s="767"/>
      <c r="DJ118" s="767"/>
      <c r="DK118" s="768"/>
      <c r="DL118" s="769" t="s">
        <v>425</v>
      </c>
      <c r="DM118" s="767"/>
      <c r="DN118" s="767"/>
      <c r="DO118" s="767"/>
      <c r="DP118" s="768"/>
      <c r="DQ118" s="769" t="s">
        <v>130</v>
      </c>
      <c r="DR118" s="767"/>
      <c r="DS118" s="767"/>
      <c r="DT118" s="767"/>
      <c r="DU118" s="768"/>
      <c r="DV118" s="811" t="s">
        <v>475</v>
      </c>
      <c r="DW118" s="812"/>
      <c r="DX118" s="812"/>
      <c r="DY118" s="812"/>
      <c r="DZ118" s="813"/>
    </row>
    <row r="119" spans="1:130" s="224" customFormat="1" ht="26.25" customHeight="1" x14ac:dyDescent="0.15">
      <c r="A119" s="805" t="s">
        <v>447</v>
      </c>
      <c r="B119" s="806"/>
      <c r="C119" s="847" t="s">
        <v>448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356910</v>
      </c>
      <c r="AB119" s="876"/>
      <c r="AC119" s="876"/>
      <c r="AD119" s="876"/>
      <c r="AE119" s="877"/>
      <c r="AF119" s="878">
        <v>353118</v>
      </c>
      <c r="AG119" s="876"/>
      <c r="AH119" s="876"/>
      <c r="AI119" s="876"/>
      <c r="AJ119" s="877"/>
      <c r="AK119" s="878">
        <v>352339</v>
      </c>
      <c r="AL119" s="876"/>
      <c r="AM119" s="876"/>
      <c r="AN119" s="876"/>
      <c r="AO119" s="877"/>
      <c r="AP119" s="879">
        <v>0.2</v>
      </c>
      <c r="AQ119" s="880"/>
      <c r="AR119" s="880"/>
      <c r="AS119" s="880"/>
      <c r="AT119" s="881"/>
      <c r="AU119" s="921"/>
      <c r="AV119" s="922"/>
      <c r="AW119" s="922"/>
      <c r="AX119" s="922"/>
      <c r="AY119" s="922"/>
      <c r="AZ119" s="247" t="s">
        <v>188</v>
      </c>
      <c r="BA119" s="247"/>
      <c r="BB119" s="247"/>
      <c r="BC119" s="247"/>
      <c r="BD119" s="247"/>
      <c r="BE119" s="247"/>
      <c r="BF119" s="247"/>
      <c r="BG119" s="247"/>
      <c r="BH119" s="247"/>
      <c r="BI119" s="247"/>
      <c r="BJ119" s="247"/>
      <c r="BK119" s="247"/>
      <c r="BL119" s="247"/>
      <c r="BM119" s="247"/>
      <c r="BN119" s="247"/>
      <c r="BO119" s="864" t="s">
        <v>485</v>
      </c>
      <c r="BP119" s="865"/>
      <c r="BQ119" s="866">
        <v>612816322</v>
      </c>
      <c r="BR119" s="832"/>
      <c r="BS119" s="832"/>
      <c r="BT119" s="832"/>
      <c r="BU119" s="832"/>
      <c r="BV119" s="832">
        <v>612866483</v>
      </c>
      <c r="BW119" s="832"/>
      <c r="BX119" s="832"/>
      <c r="BY119" s="832"/>
      <c r="BZ119" s="832"/>
      <c r="CA119" s="832">
        <v>614203708</v>
      </c>
      <c r="CB119" s="832"/>
      <c r="CC119" s="832"/>
      <c r="CD119" s="832"/>
      <c r="CE119" s="832"/>
      <c r="CF119" s="735"/>
      <c r="CG119" s="736"/>
      <c r="CH119" s="736"/>
      <c r="CI119" s="736"/>
      <c r="CJ119" s="821"/>
      <c r="CK119" s="915"/>
      <c r="CL119" s="810"/>
      <c r="CM119" s="825" t="s">
        <v>486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566200</v>
      </c>
      <c r="DH119" s="751"/>
      <c r="DI119" s="751"/>
      <c r="DJ119" s="751"/>
      <c r="DK119" s="752"/>
      <c r="DL119" s="753">
        <v>566200</v>
      </c>
      <c r="DM119" s="751"/>
      <c r="DN119" s="751"/>
      <c r="DO119" s="751"/>
      <c r="DP119" s="752"/>
      <c r="DQ119" s="753">
        <v>566200</v>
      </c>
      <c r="DR119" s="751"/>
      <c r="DS119" s="751"/>
      <c r="DT119" s="751"/>
      <c r="DU119" s="752"/>
      <c r="DV119" s="835">
        <v>0.3</v>
      </c>
      <c r="DW119" s="836"/>
      <c r="DX119" s="836"/>
      <c r="DY119" s="836"/>
      <c r="DZ119" s="837"/>
    </row>
    <row r="120" spans="1:130" s="224" customFormat="1" ht="26.25" customHeight="1" x14ac:dyDescent="0.15">
      <c r="A120" s="807"/>
      <c r="B120" s="808"/>
      <c r="C120" s="802" t="s">
        <v>451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462</v>
      </c>
      <c r="AB120" s="767"/>
      <c r="AC120" s="767"/>
      <c r="AD120" s="767"/>
      <c r="AE120" s="768"/>
      <c r="AF120" s="769" t="s">
        <v>130</v>
      </c>
      <c r="AG120" s="767"/>
      <c r="AH120" s="767"/>
      <c r="AI120" s="767"/>
      <c r="AJ120" s="768"/>
      <c r="AK120" s="769" t="s">
        <v>452</v>
      </c>
      <c r="AL120" s="767"/>
      <c r="AM120" s="767"/>
      <c r="AN120" s="767"/>
      <c r="AO120" s="768"/>
      <c r="AP120" s="811" t="s">
        <v>130</v>
      </c>
      <c r="AQ120" s="812"/>
      <c r="AR120" s="812"/>
      <c r="AS120" s="812"/>
      <c r="AT120" s="813"/>
      <c r="AU120" s="867" t="s">
        <v>487</v>
      </c>
      <c r="AV120" s="868"/>
      <c r="AW120" s="868"/>
      <c r="AX120" s="868"/>
      <c r="AY120" s="869"/>
      <c r="AZ120" s="847" t="s">
        <v>488</v>
      </c>
      <c r="BA120" s="795"/>
      <c r="BB120" s="795"/>
      <c r="BC120" s="795"/>
      <c r="BD120" s="795"/>
      <c r="BE120" s="795"/>
      <c r="BF120" s="795"/>
      <c r="BG120" s="795"/>
      <c r="BH120" s="795"/>
      <c r="BI120" s="795"/>
      <c r="BJ120" s="795"/>
      <c r="BK120" s="795"/>
      <c r="BL120" s="795"/>
      <c r="BM120" s="795"/>
      <c r="BN120" s="795"/>
      <c r="BO120" s="795"/>
      <c r="BP120" s="796"/>
      <c r="BQ120" s="848">
        <v>66715905</v>
      </c>
      <c r="BR120" s="829"/>
      <c r="BS120" s="829"/>
      <c r="BT120" s="829"/>
      <c r="BU120" s="829"/>
      <c r="BV120" s="829">
        <v>80418340</v>
      </c>
      <c r="BW120" s="829"/>
      <c r="BX120" s="829"/>
      <c r="BY120" s="829"/>
      <c r="BZ120" s="829"/>
      <c r="CA120" s="829">
        <v>87848216</v>
      </c>
      <c r="CB120" s="829"/>
      <c r="CC120" s="829"/>
      <c r="CD120" s="829"/>
      <c r="CE120" s="829"/>
      <c r="CF120" s="853">
        <v>51.5</v>
      </c>
      <c r="CG120" s="854"/>
      <c r="CH120" s="854"/>
      <c r="CI120" s="854"/>
      <c r="CJ120" s="854"/>
      <c r="CK120" s="855" t="s">
        <v>489</v>
      </c>
      <c r="CL120" s="839"/>
      <c r="CM120" s="839"/>
      <c r="CN120" s="839"/>
      <c r="CO120" s="840"/>
      <c r="CP120" s="859" t="s">
        <v>490</v>
      </c>
      <c r="CQ120" s="860"/>
      <c r="CR120" s="860"/>
      <c r="CS120" s="860"/>
      <c r="CT120" s="860"/>
      <c r="CU120" s="860"/>
      <c r="CV120" s="860"/>
      <c r="CW120" s="860"/>
      <c r="CX120" s="860"/>
      <c r="CY120" s="860"/>
      <c r="CZ120" s="860"/>
      <c r="DA120" s="860"/>
      <c r="DB120" s="860"/>
      <c r="DC120" s="860"/>
      <c r="DD120" s="860"/>
      <c r="DE120" s="860"/>
      <c r="DF120" s="861"/>
      <c r="DG120" s="848">
        <v>56412411</v>
      </c>
      <c r="DH120" s="829"/>
      <c r="DI120" s="829"/>
      <c r="DJ120" s="829"/>
      <c r="DK120" s="829"/>
      <c r="DL120" s="829">
        <v>55083065</v>
      </c>
      <c r="DM120" s="829"/>
      <c r="DN120" s="829"/>
      <c r="DO120" s="829"/>
      <c r="DP120" s="829"/>
      <c r="DQ120" s="829">
        <v>54009462</v>
      </c>
      <c r="DR120" s="829"/>
      <c r="DS120" s="829"/>
      <c r="DT120" s="829"/>
      <c r="DU120" s="829"/>
      <c r="DV120" s="830">
        <v>31.7</v>
      </c>
      <c r="DW120" s="830"/>
      <c r="DX120" s="830"/>
      <c r="DY120" s="830"/>
      <c r="DZ120" s="831"/>
    </row>
    <row r="121" spans="1:130" s="224" customFormat="1" ht="26.25" customHeight="1" x14ac:dyDescent="0.15">
      <c r="A121" s="807"/>
      <c r="B121" s="808"/>
      <c r="C121" s="850" t="s">
        <v>491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476</v>
      </c>
      <c r="AB121" s="767"/>
      <c r="AC121" s="767"/>
      <c r="AD121" s="767"/>
      <c r="AE121" s="768"/>
      <c r="AF121" s="769" t="s">
        <v>130</v>
      </c>
      <c r="AG121" s="767"/>
      <c r="AH121" s="767"/>
      <c r="AI121" s="767"/>
      <c r="AJ121" s="768"/>
      <c r="AK121" s="769" t="s">
        <v>482</v>
      </c>
      <c r="AL121" s="767"/>
      <c r="AM121" s="767"/>
      <c r="AN121" s="767"/>
      <c r="AO121" s="768"/>
      <c r="AP121" s="811" t="s">
        <v>130</v>
      </c>
      <c r="AQ121" s="812"/>
      <c r="AR121" s="812"/>
      <c r="AS121" s="812"/>
      <c r="AT121" s="813"/>
      <c r="AU121" s="870"/>
      <c r="AV121" s="871"/>
      <c r="AW121" s="871"/>
      <c r="AX121" s="871"/>
      <c r="AY121" s="872"/>
      <c r="AZ121" s="802" t="s">
        <v>492</v>
      </c>
      <c r="BA121" s="739"/>
      <c r="BB121" s="739"/>
      <c r="BC121" s="739"/>
      <c r="BD121" s="739"/>
      <c r="BE121" s="739"/>
      <c r="BF121" s="739"/>
      <c r="BG121" s="739"/>
      <c r="BH121" s="739"/>
      <c r="BI121" s="739"/>
      <c r="BJ121" s="739"/>
      <c r="BK121" s="739"/>
      <c r="BL121" s="739"/>
      <c r="BM121" s="739"/>
      <c r="BN121" s="739"/>
      <c r="BO121" s="739"/>
      <c r="BP121" s="740"/>
      <c r="BQ121" s="803">
        <v>80619166</v>
      </c>
      <c r="BR121" s="804"/>
      <c r="BS121" s="804"/>
      <c r="BT121" s="804"/>
      <c r="BU121" s="804"/>
      <c r="BV121" s="804">
        <v>78928832</v>
      </c>
      <c r="BW121" s="804"/>
      <c r="BX121" s="804"/>
      <c r="BY121" s="804"/>
      <c r="BZ121" s="804"/>
      <c r="CA121" s="804">
        <v>76922431</v>
      </c>
      <c r="CB121" s="804"/>
      <c r="CC121" s="804"/>
      <c r="CD121" s="804"/>
      <c r="CE121" s="804"/>
      <c r="CF121" s="862">
        <v>45.1</v>
      </c>
      <c r="CG121" s="863"/>
      <c r="CH121" s="863"/>
      <c r="CI121" s="863"/>
      <c r="CJ121" s="863"/>
      <c r="CK121" s="856"/>
      <c r="CL121" s="842"/>
      <c r="CM121" s="842"/>
      <c r="CN121" s="842"/>
      <c r="CO121" s="843"/>
      <c r="CP121" s="822" t="s">
        <v>414</v>
      </c>
      <c r="CQ121" s="823"/>
      <c r="CR121" s="823"/>
      <c r="CS121" s="823"/>
      <c r="CT121" s="823"/>
      <c r="CU121" s="823"/>
      <c r="CV121" s="823"/>
      <c r="CW121" s="823"/>
      <c r="CX121" s="823"/>
      <c r="CY121" s="823"/>
      <c r="CZ121" s="823"/>
      <c r="DA121" s="823"/>
      <c r="DB121" s="823"/>
      <c r="DC121" s="823"/>
      <c r="DD121" s="823"/>
      <c r="DE121" s="823"/>
      <c r="DF121" s="824"/>
      <c r="DG121" s="803">
        <v>1632104</v>
      </c>
      <c r="DH121" s="804"/>
      <c r="DI121" s="804"/>
      <c r="DJ121" s="804"/>
      <c r="DK121" s="804"/>
      <c r="DL121" s="804">
        <v>1641094</v>
      </c>
      <c r="DM121" s="804"/>
      <c r="DN121" s="804"/>
      <c r="DO121" s="804"/>
      <c r="DP121" s="804"/>
      <c r="DQ121" s="804">
        <v>2008044</v>
      </c>
      <c r="DR121" s="804"/>
      <c r="DS121" s="804"/>
      <c r="DT121" s="804"/>
      <c r="DU121" s="804"/>
      <c r="DV121" s="781">
        <v>1.2</v>
      </c>
      <c r="DW121" s="781"/>
      <c r="DX121" s="781"/>
      <c r="DY121" s="781"/>
      <c r="DZ121" s="782"/>
    </row>
    <row r="122" spans="1:130" s="224" customFormat="1" ht="26.25" customHeight="1" x14ac:dyDescent="0.15">
      <c r="A122" s="807"/>
      <c r="B122" s="808"/>
      <c r="C122" s="802"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482</v>
      </c>
      <c r="AB122" s="767"/>
      <c r="AC122" s="767"/>
      <c r="AD122" s="767"/>
      <c r="AE122" s="768"/>
      <c r="AF122" s="769" t="s">
        <v>425</v>
      </c>
      <c r="AG122" s="767"/>
      <c r="AH122" s="767"/>
      <c r="AI122" s="767"/>
      <c r="AJ122" s="768"/>
      <c r="AK122" s="769" t="s">
        <v>458</v>
      </c>
      <c r="AL122" s="767"/>
      <c r="AM122" s="767"/>
      <c r="AN122" s="767"/>
      <c r="AO122" s="768"/>
      <c r="AP122" s="811" t="s">
        <v>482</v>
      </c>
      <c r="AQ122" s="812"/>
      <c r="AR122" s="812"/>
      <c r="AS122" s="812"/>
      <c r="AT122" s="813"/>
      <c r="AU122" s="870"/>
      <c r="AV122" s="871"/>
      <c r="AW122" s="871"/>
      <c r="AX122" s="871"/>
      <c r="AY122" s="872"/>
      <c r="AZ122" s="825" t="s">
        <v>493</v>
      </c>
      <c r="BA122" s="826"/>
      <c r="BB122" s="826"/>
      <c r="BC122" s="826"/>
      <c r="BD122" s="826"/>
      <c r="BE122" s="826"/>
      <c r="BF122" s="826"/>
      <c r="BG122" s="826"/>
      <c r="BH122" s="826"/>
      <c r="BI122" s="826"/>
      <c r="BJ122" s="826"/>
      <c r="BK122" s="826"/>
      <c r="BL122" s="826"/>
      <c r="BM122" s="826"/>
      <c r="BN122" s="826"/>
      <c r="BO122" s="826"/>
      <c r="BP122" s="827"/>
      <c r="BQ122" s="866">
        <v>383536843</v>
      </c>
      <c r="BR122" s="832"/>
      <c r="BS122" s="832"/>
      <c r="BT122" s="832"/>
      <c r="BU122" s="832"/>
      <c r="BV122" s="832">
        <v>387760786</v>
      </c>
      <c r="BW122" s="832"/>
      <c r="BX122" s="832"/>
      <c r="BY122" s="832"/>
      <c r="BZ122" s="832"/>
      <c r="CA122" s="832">
        <v>390847470</v>
      </c>
      <c r="CB122" s="832"/>
      <c r="CC122" s="832"/>
      <c r="CD122" s="832"/>
      <c r="CE122" s="832"/>
      <c r="CF122" s="833">
        <v>229.3</v>
      </c>
      <c r="CG122" s="834"/>
      <c r="CH122" s="834"/>
      <c r="CI122" s="834"/>
      <c r="CJ122" s="834"/>
      <c r="CK122" s="856"/>
      <c r="CL122" s="842"/>
      <c r="CM122" s="842"/>
      <c r="CN122" s="842"/>
      <c r="CO122" s="843"/>
      <c r="CP122" s="822" t="s">
        <v>494</v>
      </c>
      <c r="CQ122" s="823"/>
      <c r="CR122" s="823"/>
      <c r="CS122" s="823"/>
      <c r="CT122" s="823"/>
      <c r="CU122" s="823"/>
      <c r="CV122" s="823"/>
      <c r="CW122" s="823"/>
      <c r="CX122" s="823"/>
      <c r="CY122" s="823"/>
      <c r="CZ122" s="823"/>
      <c r="DA122" s="823"/>
      <c r="DB122" s="823"/>
      <c r="DC122" s="823"/>
      <c r="DD122" s="823"/>
      <c r="DE122" s="823"/>
      <c r="DF122" s="824"/>
      <c r="DG122" s="803">
        <v>1603498</v>
      </c>
      <c r="DH122" s="804"/>
      <c r="DI122" s="804"/>
      <c r="DJ122" s="804"/>
      <c r="DK122" s="804"/>
      <c r="DL122" s="804">
        <v>1543466</v>
      </c>
      <c r="DM122" s="804"/>
      <c r="DN122" s="804"/>
      <c r="DO122" s="804"/>
      <c r="DP122" s="804"/>
      <c r="DQ122" s="804">
        <v>1470807</v>
      </c>
      <c r="DR122" s="804"/>
      <c r="DS122" s="804"/>
      <c r="DT122" s="804"/>
      <c r="DU122" s="804"/>
      <c r="DV122" s="781">
        <v>0.9</v>
      </c>
      <c r="DW122" s="781"/>
      <c r="DX122" s="781"/>
      <c r="DY122" s="781"/>
      <c r="DZ122" s="782"/>
    </row>
    <row r="123" spans="1:130" s="224" customFormat="1" ht="26.25" customHeight="1" x14ac:dyDescent="0.15">
      <c r="A123" s="807"/>
      <c r="B123" s="808"/>
      <c r="C123" s="802" t="s">
        <v>477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11078</v>
      </c>
      <c r="AB123" s="767"/>
      <c r="AC123" s="767"/>
      <c r="AD123" s="767"/>
      <c r="AE123" s="768"/>
      <c r="AF123" s="769">
        <v>11078</v>
      </c>
      <c r="AG123" s="767"/>
      <c r="AH123" s="767"/>
      <c r="AI123" s="767"/>
      <c r="AJ123" s="768"/>
      <c r="AK123" s="769">
        <v>11078</v>
      </c>
      <c r="AL123" s="767"/>
      <c r="AM123" s="767"/>
      <c r="AN123" s="767"/>
      <c r="AO123" s="768"/>
      <c r="AP123" s="811">
        <v>0</v>
      </c>
      <c r="AQ123" s="812"/>
      <c r="AR123" s="812"/>
      <c r="AS123" s="812"/>
      <c r="AT123" s="813"/>
      <c r="AU123" s="873"/>
      <c r="AV123" s="874"/>
      <c r="AW123" s="874"/>
      <c r="AX123" s="874"/>
      <c r="AY123" s="874"/>
      <c r="AZ123" s="247" t="s">
        <v>188</v>
      </c>
      <c r="BA123" s="247"/>
      <c r="BB123" s="247"/>
      <c r="BC123" s="247"/>
      <c r="BD123" s="247"/>
      <c r="BE123" s="247"/>
      <c r="BF123" s="247"/>
      <c r="BG123" s="247"/>
      <c r="BH123" s="247"/>
      <c r="BI123" s="247"/>
      <c r="BJ123" s="247"/>
      <c r="BK123" s="247"/>
      <c r="BL123" s="247"/>
      <c r="BM123" s="247"/>
      <c r="BN123" s="247"/>
      <c r="BO123" s="864" t="s">
        <v>495</v>
      </c>
      <c r="BP123" s="865"/>
      <c r="BQ123" s="819">
        <v>530871914</v>
      </c>
      <c r="BR123" s="820"/>
      <c r="BS123" s="820"/>
      <c r="BT123" s="820"/>
      <c r="BU123" s="820"/>
      <c r="BV123" s="820">
        <v>547107958</v>
      </c>
      <c r="BW123" s="820"/>
      <c r="BX123" s="820"/>
      <c r="BY123" s="820"/>
      <c r="BZ123" s="820"/>
      <c r="CA123" s="820">
        <v>555618117</v>
      </c>
      <c r="CB123" s="820"/>
      <c r="CC123" s="820"/>
      <c r="CD123" s="820"/>
      <c r="CE123" s="820"/>
      <c r="CF123" s="735"/>
      <c r="CG123" s="736"/>
      <c r="CH123" s="736"/>
      <c r="CI123" s="736"/>
      <c r="CJ123" s="821"/>
      <c r="CK123" s="856"/>
      <c r="CL123" s="842"/>
      <c r="CM123" s="842"/>
      <c r="CN123" s="842"/>
      <c r="CO123" s="843"/>
      <c r="CP123" s="822" t="s">
        <v>496</v>
      </c>
      <c r="CQ123" s="823"/>
      <c r="CR123" s="823"/>
      <c r="CS123" s="823"/>
      <c r="CT123" s="823"/>
      <c r="CU123" s="823"/>
      <c r="CV123" s="823"/>
      <c r="CW123" s="823"/>
      <c r="CX123" s="823"/>
      <c r="CY123" s="823"/>
      <c r="CZ123" s="823"/>
      <c r="DA123" s="823"/>
      <c r="DB123" s="823"/>
      <c r="DC123" s="823"/>
      <c r="DD123" s="823"/>
      <c r="DE123" s="823"/>
      <c r="DF123" s="824"/>
      <c r="DG123" s="766">
        <v>1947259</v>
      </c>
      <c r="DH123" s="767"/>
      <c r="DI123" s="767"/>
      <c r="DJ123" s="767"/>
      <c r="DK123" s="768"/>
      <c r="DL123" s="769">
        <v>1319061</v>
      </c>
      <c r="DM123" s="767"/>
      <c r="DN123" s="767"/>
      <c r="DO123" s="767"/>
      <c r="DP123" s="768"/>
      <c r="DQ123" s="769">
        <v>822922</v>
      </c>
      <c r="DR123" s="767"/>
      <c r="DS123" s="767"/>
      <c r="DT123" s="767"/>
      <c r="DU123" s="768"/>
      <c r="DV123" s="811">
        <v>0.5</v>
      </c>
      <c r="DW123" s="812"/>
      <c r="DX123" s="812"/>
      <c r="DY123" s="812"/>
      <c r="DZ123" s="813"/>
    </row>
    <row r="124" spans="1:130" s="224" customFormat="1" ht="26.25" customHeight="1" thickBot="1" x14ac:dyDescent="0.2">
      <c r="A124" s="807"/>
      <c r="B124" s="808"/>
      <c r="C124" s="802" t="s">
        <v>480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475</v>
      </c>
      <c r="AB124" s="767"/>
      <c r="AC124" s="767"/>
      <c r="AD124" s="767"/>
      <c r="AE124" s="768"/>
      <c r="AF124" s="769" t="s">
        <v>472</v>
      </c>
      <c r="AG124" s="767"/>
      <c r="AH124" s="767"/>
      <c r="AI124" s="767"/>
      <c r="AJ124" s="768"/>
      <c r="AK124" s="769" t="s">
        <v>130</v>
      </c>
      <c r="AL124" s="767"/>
      <c r="AM124" s="767"/>
      <c r="AN124" s="767"/>
      <c r="AO124" s="768"/>
      <c r="AP124" s="811" t="s">
        <v>130</v>
      </c>
      <c r="AQ124" s="812"/>
      <c r="AR124" s="812"/>
      <c r="AS124" s="812"/>
      <c r="AT124" s="813"/>
      <c r="AU124" s="814" t="s">
        <v>497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48.8</v>
      </c>
      <c r="BR124" s="818"/>
      <c r="BS124" s="818"/>
      <c r="BT124" s="818"/>
      <c r="BU124" s="818"/>
      <c r="BV124" s="818">
        <v>37.1</v>
      </c>
      <c r="BW124" s="818"/>
      <c r="BX124" s="818"/>
      <c r="BY124" s="818"/>
      <c r="BZ124" s="818"/>
      <c r="CA124" s="818">
        <v>34.299999999999997</v>
      </c>
      <c r="CB124" s="818"/>
      <c r="CC124" s="818"/>
      <c r="CD124" s="818"/>
      <c r="CE124" s="818"/>
      <c r="CF124" s="713"/>
      <c r="CG124" s="714"/>
      <c r="CH124" s="714"/>
      <c r="CI124" s="714"/>
      <c r="CJ124" s="849"/>
      <c r="CK124" s="857"/>
      <c r="CL124" s="857"/>
      <c r="CM124" s="857"/>
      <c r="CN124" s="857"/>
      <c r="CO124" s="858"/>
      <c r="CP124" s="822" t="s">
        <v>498</v>
      </c>
      <c r="CQ124" s="823"/>
      <c r="CR124" s="823"/>
      <c r="CS124" s="823"/>
      <c r="CT124" s="823"/>
      <c r="CU124" s="823"/>
      <c r="CV124" s="823"/>
      <c r="CW124" s="823"/>
      <c r="CX124" s="823"/>
      <c r="CY124" s="823"/>
      <c r="CZ124" s="823"/>
      <c r="DA124" s="823"/>
      <c r="DB124" s="823"/>
      <c r="DC124" s="823"/>
      <c r="DD124" s="823"/>
      <c r="DE124" s="823"/>
      <c r="DF124" s="824"/>
      <c r="DG124" s="750">
        <v>948765</v>
      </c>
      <c r="DH124" s="751"/>
      <c r="DI124" s="751"/>
      <c r="DJ124" s="751"/>
      <c r="DK124" s="752"/>
      <c r="DL124" s="753">
        <v>821588</v>
      </c>
      <c r="DM124" s="751"/>
      <c r="DN124" s="751"/>
      <c r="DO124" s="751"/>
      <c r="DP124" s="752"/>
      <c r="DQ124" s="753">
        <v>703907</v>
      </c>
      <c r="DR124" s="751"/>
      <c r="DS124" s="751"/>
      <c r="DT124" s="751"/>
      <c r="DU124" s="752"/>
      <c r="DV124" s="835">
        <v>0.4</v>
      </c>
      <c r="DW124" s="836"/>
      <c r="DX124" s="836"/>
      <c r="DY124" s="836"/>
      <c r="DZ124" s="837"/>
    </row>
    <row r="125" spans="1:130" s="224" customFormat="1" ht="26.25" customHeight="1" x14ac:dyDescent="0.15">
      <c r="A125" s="807"/>
      <c r="B125" s="808"/>
      <c r="C125" s="802" t="s">
        <v>483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130</v>
      </c>
      <c r="AB125" s="767"/>
      <c r="AC125" s="767"/>
      <c r="AD125" s="767"/>
      <c r="AE125" s="768"/>
      <c r="AF125" s="769" t="s">
        <v>472</v>
      </c>
      <c r="AG125" s="767"/>
      <c r="AH125" s="767"/>
      <c r="AI125" s="767"/>
      <c r="AJ125" s="768"/>
      <c r="AK125" s="769" t="s">
        <v>484</v>
      </c>
      <c r="AL125" s="767"/>
      <c r="AM125" s="767"/>
      <c r="AN125" s="767"/>
      <c r="AO125" s="768"/>
      <c r="AP125" s="811" t="s">
        <v>499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500</v>
      </c>
      <c r="CL125" s="839"/>
      <c r="CM125" s="839"/>
      <c r="CN125" s="839"/>
      <c r="CO125" s="840"/>
      <c r="CP125" s="847" t="s">
        <v>501</v>
      </c>
      <c r="CQ125" s="795"/>
      <c r="CR125" s="795"/>
      <c r="CS125" s="795"/>
      <c r="CT125" s="795"/>
      <c r="CU125" s="795"/>
      <c r="CV125" s="795"/>
      <c r="CW125" s="795"/>
      <c r="CX125" s="795"/>
      <c r="CY125" s="795"/>
      <c r="CZ125" s="795"/>
      <c r="DA125" s="795"/>
      <c r="DB125" s="795"/>
      <c r="DC125" s="795"/>
      <c r="DD125" s="795"/>
      <c r="DE125" s="795"/>
      <c r="DF125" s="796"/>
      <c r="DG125" s="848" t="s">
        <v>425</v>
      </c>
      <c r="DH125" s="829"/>
      <c r="DI125" s="829"/>
      <c r="DJ125" s="829"/>
      <c r="DK125" s="829"/>
      <c r="DL125" s="829" t="s">
        <v>130</v>
      </c>
      <c r="DM125" s="829"/>
      <c r="DN125" s="829"/>
      <c r="DO125" s="829"/>
      <c r="DP125" s="829"/>
      <c r="DQ125" s="829" t="s">
        <v>130</v>
      </c>
      <c r="DR125" s="829"/>
      <c r="DS125" s="829"/>
      <c r="DT125" s="829"/>
      <c r="DU125" s="829"/>
      <c r="DV125" s="830" t="s">
        <v>130</v>
      </c>
      <c r="DW125" s="830"/>
      <c r="DX125" s="830"/>
      <c r="DY125" s="830"/>
      <c r="DZ125" s="831"/>
    </row>
    <row r="126" spans="1:130" s="224" customFormat="1" ht="26.25" customHeight="1" thickBot="1" x14ac:dyDescent="0.2">
      <c r="A126" s="807"/>
      <c r="B126" s="808"/>
      <c r="C126" s="802" t="s">
        <v>486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772945</v>
      </c>
      <c r="AB126" s="767"/>
      <c r="AC126" s="767"/>
      <c r="AD126" s="767"/>
      <c r="AE126" s="768"/>
      <c r="AF126" s="769">
        <v>537516</v>
      </c>
      <c r="AG126" s="767"/>
      <c r="AH126" s="767"/>
      <c r="AI126" s="767"/>
      <c r="AJ126" s="768"/>
      <c r="AK126" s="769">
        <v>727778</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502</v>
      </c>
      <c r="CQ126" s="739"/>
      <c r="CR126" s="739"/>
      <c r="CS126" s="739"/>
      <c r="CT126" s="739"/>
      <c r="CU126" s="739"/>
      <c r="CV126" s="739"/>
      <c r="CW126" s="739"/>
      <c r="CX126" s="739"/>
      <c r="CY126" s="739"/>
      <c r="CZ126" s="739"/>
      <c r="DA126" s="739"/>
      <c r="DB126" s="739"/>
      <c r="DC126" s="739"/>
      <c r="DD126" s="739"/>
      <c r="DE126" s="739"/>
      <c r="DF126" s="740"/>
      <c r="DG126" s="803">
        <v>2361465</v>
      </c>
      <c r="DH126" s="804"/>
      <c r="DI126" s="804"/>
      <c r="DJ126" s="804"/>
      <c r="DK126" s="804"/>
      <c r="DL126" s="804">
        <v>2097450</v>
      </c>
      <c r="DM126" s="804"/>
      <c r="DN126" s="804"/>
      <c r="DO126" s="804"/>
      <c r="DP126" s="804"/>
      <c r="DQ126" s="804">
        <v>2058777</v>
      </c>
      <c r="DR126" s="804"/>
      <c r="DS126" s="804"/>
      <c r="DT126" s="804"/>
      <c r="DU126" s="804"/>
      <c r="DV126" s="781">
        <v>1.2</v>
      </c>
      <c r="DW126" s="781"/>
      <c r="DX126" s="781"/>
      <c r="DY126" s="781"/>
      <c r="DZ126" s="782"/>
    </row>
    <row r="127" spans="1:130" s="224" customFormat="1" ht="26.25" customHeight="1" x14ac:dyDescent="0.15">
      <c r="A127" s="809"/>
      <c r="B127" s="810"/>
      <c r="C127" s="825" t="s">
        <v>503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616</v>
      </c>
      <c r="AB127" s="767"/>
      <c r="AC127" s="767"/>
      <c r="AD127" s="767"/>
      <c r="AE127" s="768"/>
      <c r="AF127" s="769">
        <v>473</v>
      </c>
      <c r="AG127" s="767"/>
      <c r="AH127" s="767"/>
      <c r="AI127" s="767"/>
      <c r="AJ127" s="768"/>
      <c r="AK127" s="769">
        <v>245</v>
      </c>
      <c r="AL127" s="767"/>
      <c r="AM127" s="767"/>
      <c r="AN127" s="767"/>
      <c r="AO127" s="768"/>
      <c r="AP127" s="811">
        <v>0</v>
      </c>
      <c r="AQ127" s="812"/>
      <c r="AR127" s="812"/>
      <c r="AS127" s="812"/>
      <c r="AT127" s="813"/>
      <c r="AU127" s="226"/>
      <c r="AV127" s="226"/>
      <c r="AW127" s="226"/>
      <c r="AX127" s="828" t="s">
        <v>504</v>
      </c>
      <c r="AY127" s="799"/>
      <c r="AZ127" s="799"/>
      <c r="BA127" s="799"/>
      <c r="BB127" s="799"/>
      <c r="BC127" s="799"/>
      <c r="BD127" s="799"/>
      <c r="BE127" s="800"/>
      <c r="BF127" s="798" t="s">
        <v>505</v>
      </c>
      <c r="BG127" s="799"/>
      <c r="BH127" s="799"/>
      <c r="BI127" s="799"/>
      <c r="BJ127" s="799"/>
      <c r="BK127" s="799"/>
      <c r="BL127" s="800"/>
      <c r="BM127" s="798" t="s">
        <v>506</v>
      </c>
      <c r="BN127" s="799"/>
      <c r="BO127" s="799"/>
      <c r="BP127" s="799"/>
      <c r="BQ127" s="799"/>
      <c r="BR127" s="799"/>
      <c r="BS127" s="800"/>
      <c r="BT127" s="798" t="s">
        <v>507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508</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130</v>
      </c>
      <c r="DM127" s="804"/>
      <c r="DN127" s="804"/>
      <c r="DO127" s="804"/>
      <c r="DP127" s="804"/>
      <c r="DQ127" s="804" t="s">
        <v>472</v>
      </c>
      <c r="DR127" s="804"/>
      <c r="DS127" s="804"/>
      <c r="DT127" s="804"/>
      <c r="DU127" s="804"/>
      <c r="DV127" s="781" t="s">
        <v>425</v>
      </c>
      <c r="DW127" s="781"/>
      <c r="DX127" s="781"/>
      <c r="DY127" s="781"/>
      <c r="DZ127" s="782"/>
    </row>
    <row r="128" spans="1:130" s="224" customFormat="1" ht="26.25" customHeight="1" thickBot="1" x14ac:dyDescent="0.2">
      <c r="A128" s="783" t="s">
        <v>509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510</v>
      </c>
      <c r="X128" s="785"/>
      <c r="Y128" s="785"/>
      <c r="Z128" s="786"/>
      <c r="AA128" s="787">
        <v>10845058</v>
      </c>
      <c r="AB128" s="788"/>
      <c r="AC128" s="788"/>
      <c r="AD128" s="788"/>
      <c r="AE128" s="789"/>
      <c r="AF128" s="790">
        <v>10286472</v>
      </c>
      <c r="AG128" s="788"/>
      <c r="AH128" s="788"/>
      <c r="AI128" s="788"/>
      <c r="AJ128" s="789"/>
      <c r="AK128" s="790">
        <v>10155431</v>
      </c>
      <c r="AL128" s="788"/>
      <c r="AM128" s="788"/>
      <c r="AN128" s="788"/>
      <c r="AO128" s="789"/>
      <c r="AP128" s="791"/>
      <c r="AQ128" s="792"/>
      <c r="AR128" s="792"/>
      <c r="AS128" s="792"/>
      <c r="AT128" s="793"/>
      <c r="AU128" s="226"/>
      <c r="AV128" s="226"/>
      <c r="AW128" s="226"/>
      <c r="AX128" s="794" t="s">
        <v>511</v>
      </c>
      <c r="AY128" s="795"/>
      <c r="AZ128" s="795"/>
      <c r="BA128" s="795"/>
      <c r="BB128" s="795"/>
      <c r="BC128" s="795"/>
      <c r="BD128" s="795"/>
      <c r="BE128" s="796"/>
      <c r="BF128" s="773" t="s">
        <v>130</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512</v>
      </c>
      <c r="CQ128" s="717"/>
      <c r="CR128" s="717"/>
      <c r="CS128" s="717"/>
      <c r="CT128" s="717"/>
      <c r="CU128" s="717"/>
      <c r="CV128" s="717"/>
      <c r="CW128" s="717"/>
      <c r="CX128" s="717"/>
      <c r="CY128" s="717"/>
      <c r="CZ128" s="717"/>
      <c r="DA128" s="717"/>
      <c r="DB128" s="717"/>
      <c r="DC128" s="717"/>
      <c r="DD128" s="717"/>
      <c r="DE128" s="717"/>
      <c r="DF128" s="718"/>
      <c r="DG128" s="777" t="s">
        <v>130</v>
      </c>
      <c r="DH128" s="778"/>
      <c r="DI128" s="778"/>
      <c r="DJ128" s="778"/>
      <c r="DK128" s="778"/>
      <c r="DL128" s="778" t="s">
        <v>466</v>
      </c>
      <c r="DM128" s="778"/>
      <c r="DN128" s="778"/>
      <c r="DO128" s="778"/>
      <c r="DP128" s="778"/>
      <c r="DQ128" s="778" t="s">
        <v>130</v>
      </c>
      <c r="DR128" s="778"/>
      <c r="DS128" s="778"/>
      <c r="DT128" s="778"/>
      <c r="DU128" s="778"/>
      <c r="DV128" s="779" t="s">
        <v>466</v>
      </c>
      <c r="DW128" s="779"/>
      <c r="DX128" s="779"/>
      <c r="DY128" s="779"/>
      <c r="DZ128" s="780"/>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513</v>
      </c>
      <c r="X129" s="764"/>
      <c r="Y129" s="764"/>
      <c r="Z129" s="765"/>
      <c r="AA129" s="766">
        <v>190502477</v>
      </c>
      <c r="AB129" s="767"/>
      <c r="AC129" s="767"/>
      <c r="AD129" s="767"/>
      <c r="AE129" s="768"/>
      <c r="AF129" s="769">
        <v>199938663</v>
      </c>
      <c r="AG129" s="767"/>
      <c r="AH129" s="767"/>
      <c r="AI129" s="767"/>
      <c r="AJ129" s="768"/>
      <c r="AK129" s="769">
        <v>193465064</v>
      </c>
      <c r="AL129" s="767"/>
      <c r="AM129" s="767"/>
      <c r="AN129" s="767"/>
      <c r="AO129" s="768"/>
      <c r="AP129" s="770"/>
      <c r="AQ129" s="771"/>
      <c r="AR129" s="771"/>
      <c r="AS129" s="771"/>
      <c r="AT129" s="772"/>
      <c r="AU129" s="227"/>
      <c r="AV129" s="227"/>
      <c r="AW129" s="227"/>
      <c r="AX129" s="738" t="s">
        <v>514</v>
      </c>
      <c r="AY129" s="739"/>
      <c r="AZ129" s="739"/>
      <c r="BA129" s="739"/>
      <c r="BB129" s="739"/>
      <c r="BC129" s="739"/>
      <c r="BD129" s="739"/>
      <c r="BE129" s="740"/>
      <c r="BF129" s="757" t="s">
        <v>130</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516</v>
      </c>
      <c r="X130" s="764"/>
      <c r="Y130" s="764"/>
      <c r="Z130" s="765"/>
      <c r="AA130" s="766">
        <v>22675304</v>
      </c>
      <c r="AB130" s="767"/>
      <c r="AC130" s="767"/>
      <c r="AD130" s="767"/>
      <c r="AE130" s="768"/>
      <c r="AF130" s="769">
        <v>22716933</v>
      </c>
      <c r="AG130" s="767"/>
      <c r="AH130" s="767"/>
      <c r="AI130" s="767"/>
      <c r="AJ130" s="768"/>
      <c r="AK130" s="769">
        <v>22975905</v>
      </c>
      <c r="AL130" s="767"/>
      <c r="AM130" s="767"/>
      <c r="AN130" s="767"/>
      <c r="AO130" s="768"/>
      <c r="AP130" s="770"/>
      <c r="AQ130" s="771"/>
      <c r="AR130" s="771"/>
      <c r="AS130" s="771"/>
      <c r="AT130" s="772"/>
      <c r="AU130" s="227"/>
      <c r="AV130" s="227"/>
      <c r="AW130" s="227"/>
      <c r="AX130" s="738" t="s">
        <v>517</v>
      </c>
      <c r="AY130" s="739"/>
      <c r="AZ130" s="739"/>
      <c r="BA130" s="739"/>
      <c r="BB130" s="739"/>
      <c r="BC130" s="739"/>
      <c r="BD130" s="739"/>
      <c r="BE130" s="740"/>
      <c r="BF130" s="741">
        <v>6.3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518</v>
      </c>
      <c r="X131" s="748"/>
      <c r="Y131" s="748"/>
      <c r="Z131" s="749"/>
      <c r="AA131" s="750">
        <v>167827173</v>
      </c>
      <c r="AB131" s="751"/>
      <c r="AC131" s="751"/>
      <c r="AD131" s="751"/>
      <c r="AE131" s="752"/>
      <c r="AF131" s="753">
        <v>177221730</v>
      </c>
      <c r="AG131" s="751"/>
      <c r="AH131" s="751"/>
      <c r="AI131" s="751"/>
      <c r="AJ131" s="752"/>
      <c r="AK131" s="753">
        <v>170489159</v>
      </c>
      <c r="AL131" s="751"/>
      <c r="AM131" s="751"/>
      <c r="AN131" s="751"/>
      <c r="AO131" s="752"/>
      <c r="AP131" s="754"/>
      <c r="AQ131" s="755"/>
      <c r="AR131" s="755"/>
      <c r="AS131" s="755"/>
      <c r="AT131" s="756"/>
      <c r="AU131" s="227"/>
      <c r="AV131" s="227"/>
      <c r="AW131" s="227"/>
      <c r="AX131" s="716" t="s">
        <v>519</v>
      </c>
      <c r="AY131" s="717"/>
      <c r="AZ131" s="717"/>
      <c r="BA131" s="717"/>
      <c r="BB131" s="717"/>
      <c r="BC131" s="717"/>
      <c r="BD131" s="717"/>
      <c r="BE131" s="718"/>
      <c r="BF131" s="719">
        <v>34.299999999999997</v>
      </c>
      <c r="BG131" s="720"/>
      <c r="BH131" s="720"/>
      <c r="BI131" s="720"/>
      <c r="BJ131" s="720"/>
      <c r="BK131" s="720"/>
      <c r="BL131" s="721"/>
      <c r="BM131" s="719">
        <v>400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520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521</v>
      </c>
      <c r="W132" s="729"/>
      <c r="X132" s="729"/>
      <c r="Y132" s="729"/>
      <c r="Z132" s="730"/>
      <c r="AA132" s="731">
        <v>6.7642285019999999</v>
      </c>
      <c r="AB132" s="732"/>
      <c r="AC132" s="732"/>
      <c r="AD132" s="732"/>
      <c r="AE132" s="733"/>
      <c r="AF132" s="734">
        <v>5.7041413570000001</v>
      </c>
      <c r="AG132" s="732"/>
      <c r="AH132" s="732"/>
      <c r="AI132" s="732"/>
      <c r="AJ132" s="733"/>
      <c r="AK132" s="734">
        <v>6.4317068979999998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522</v>
      </c>
      <c r="W133" s="708"/>
      <c r="X133" s="708"/>
      <c r="Y133" s="708"/>
      <c r="Z133" s="709"/>
      <c r="AA133" s="710">
        <v>6.5</v>
      </c>
      <c r="AB133" s="711"/>
      <c r="AC133" s="711"/>
      <c r="AD133" s="711"/>
      <c r="AE133" s="712"/>
      <c r="AF133" s="710">
        <v>6.2</v>
      </c>
      <c r="AG133" s="711"/>
      <c r="AH133" s="711"/>
      <c r="AI133" s="711"/>
      <c r="AJ133" s="712"/>
      <c r="AK133" s="710">
        <v>6.3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bSFGlpadtq0wvbXk+Qc+IkQ0zia85bcik/YxbLxJp6nDPozelQLgcRtNhAFJcATXycSVH+0vaT+RnH4+rYahQ==" saltValue="nJ8WWAFctGcr+JPzhQLI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A804-B762-40C6-90CD-580468B5FCB8}">
  <sheetPr>
    <pageSetUpPr fitToPage="1"/>
  </sheetPr>
  <dimension ref="A1:DQ105"/>
  <sheetViews>
    <sheetView showGridLines="0" view="pageBreakPreview" topLeftCell="A61" zoomScaleNormal="85" zoomScaleSheetLayoutView="100" workbookViewId="0">
      <selection activeCell="CJ94" sqref="CJ9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cjaIDgnXnN8j0sI+4ixRbvOgeNcrGWuFrKCA9Xf9iiiv0r6DYStr0lvwz6TvDAvsO43BMX6xHMIdaQMk92CCw==" saltValue="bAzJs761ip6MnL3LVrTC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58" zoomScale="94" zoomScaleNormal="94"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ZZnqNLAa6U/WgB9yxk/Yb497GKjiofyDeAhPFeACYUXRp8tyCy7+KszrIjaigXY7oJ3/CgiXYn+PYs/zJuMA==" saltValue="hfA8vAVhZqgCv4qHhGza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525</v>
      </c>
      <c r="AL6" s="260"/>
      <c r="AM6" s="260"/>
      <c r="AN6" s="260"/>
    </row>
    <row r="7" spans="1:46" ht="13.5" customHeight="1" x14ac:dyDescent="0.15">
      <c r="A7" s="259"/>
      <c r="AK7" s="262"/>
      <c r="AL7" s="263"/>
      <c r="AM7" s="263"/>
      <c r="AN7" s="264"/>
      <c r="AO7" s="1105" t="s">
        <v>526</v>
      </c>
      <c r="AP7" s="265"/>
      <c r="AQ7" s="266" t="s">
        <v>527</v>
      </c>
      <c r="AR7" s="267"/>
    </row>
    <row r="8" spans="1:46" x14ac:dyDescent="0.15">
      <c r="A8" s="259"/>
      <c r="AK8" s="268"/>
      <c r="AL8" s="269"/>
      <c r="AM8" s="269"/>
      <c r="AN8" s="270"/>
      <c r="AO8" s="1106"/>
      <c r="AP8" s="271" t="s">
        <v>528</v>
      </c>
      <c r="AQ8" s="272" t="s">
        <v>529</v>
      </c>
      <c r="AR8" s="273" t="s">
        <v>530</v>
      </c>
    </row>
    <row r="9" spans="1:46" x14ac:dyDescent="0.15">
      <c r="A9" s="259"/>
      <c r="AK9" s="1117" t="s">
        <v>531</v>
      </c>
      <c r="AL9" s="1118"/>
      <c r="AM9" s="1118"/>
      <c r="AN9" s="1119"/>
      <c r="AO9" s="274">
        <v>73952421</v>
      </c>
      <c r="AP9" s="274">
        <v>108159</v>
      </c>
      <c r="AQ9" s="275">
        <v>106216</v>
      </c>
      <c r="AR9" s="276">
        <v>1.8</v>
      </c>
    </row>
    <row r="10" spans="1:46" ht="13.5" customHeight="1" x14ac:dyDescent="0.15">
      <c r="A10" s="259"/>
      <c r="AK10" s="1117" t="s">
        <v>532</v>
      </c>
      <c r="AL10" s="1118"/>
      <c r="AM10" s="1118"/>
      <c r="AN10" s="1119"/>
      <c r="AO10" s="277">
        <v>16324</v>
      </c>
      <c r="AP10" s="277">
        <v>24</v>
      </c>
      <c r="AQ10" s="278">
        <v>93</v>
      </c>
      <c r="AR10" s="279">
        <v>-74.2</v>
      </c>
    </row>
    <row r="11" spans="1:46" ht="13.5" customHeight="1" x14ac:dyDescent="0.15">
      <c r="A11" s="259"/>
      <c r="AK11" s="1117" t="s">
        <v>533</v>
      </c>
      <c r="AL11" s="1118"/>
      <c r="AM11" s="1118"/>
      <c r="AN11" s="1119"/>
      <c r="AO11" s="277">
        <v>875683</v>
      </c>
      <c r="AP11" s="277">
        <v>1281</v>
      </c>
      <c r="AQ11" s="278">
        <v>1081</v>
      </c>
      <c r="AR11" s="279">
        <v>18.5</v>
      </c>
    </row>
    <row r="12" spans="1:46" ht="13.5" customHeight="1" x14ac:dyDescent="0.15">
      <c r="A12" s="259"/>
      <c r="AK12" s="1117" t="s">
        <v>534</v>
      </c>
      <c r="AL12" s="1118"/>
      <c r="AM12" s="1118"/>
      <c r="AN12" s="1119"/>
      <c r="AO12" s="277" t="s">
        <v>535</v>
      </c>
      <c r="AP12" s="277" t="s">
        <v>535</v>
      </c>
      <c r="AQ12" s="278">
        <v>5</v>
      </c>
      <c r="AR12" s="279" t="s">
        <v>535</v>
      </c>
    </row>
    <row r="13" spans="1:46" ht="13.5" customHeight="1" x14ac:dyDescent="0.15">
      <c r="A13" s="259"/>
      <c r="AK13" s="1117" t="s">
        <v>536</v>
      </c>
      <c r="AL13" s="1118"/>
      <c r="AM13" s="1118"/>
      <c r="AN13" s="1119"/>
      <c r="AO13" s="277">
        <v>1777719</v>
      </c>
      <c r="AP13" s="277">
        <v>2600</v>
      </c>
      <c r="AQ13" s="278">
        <v>1912</v>
      </c>
      <c r="AR13" s="279">
        <v>36</v>
      </c>
    </row>
    <row r="14" spans="1:46" ht="13.5" customHeight="1" x14ac:dyDescent="0.15">
      <c r="A14" s="259"/>
      <c r="AK14" s="1117" t="s">
        <v>537</v>
      </c>
      <c r="AL14" s="1118"/>
      <c r="AM14" s="1118"/>
      <c r="AN14" s="1119"/>
      <c r="AO14" s="277">
        <v>1361351</v>
      </c>
      <c r="AP14" s="277">
        <v>1991</v>
      </c>
      <c r="AQ14" s="278">
        <v>1291</v>
      </c>
      <c r="AR14" s="279">
        <v>54.2</v>
      </c>
    </row>
    <row r="15" spans="1:46" ht="13.5" customHeight="1" x14ac:dyDescent="0.15">
      <c r="A15" s="259"/>
      <c r="AK15" s="1120" t="s">
        <v>538</v>
      </c>
      <c r="AL15" s="1121"/>
      <c r="AM15" s="1121"/>
      <c r="AN15" s="1122"/>
      <c r="AO15" s="277">
        <v>-5443462</v>
      </c>
      <c r="AP15" s="277">
        <v>-7961</v>
      </c>
      <c r="AQ15" s="278">
        <v>-7284</v>
      </c>
      <c r="AR15" s="279">
        <v>9.3000000000000007</v>
      </c>
    </row>
    <row r="16" spans="1:46" x14ac:dyDescent="0.15">
      <c r="A16" s="259"/>
      <c r="AK16" s="1120" t="s">
        <v>188</v>
      </c>
      <c r="AL16" s="1121"/>
      <c r="AM16" s="1121"/>
      <c r="AN16" s="1122"/>
      <c r="AO16" s="277">
        <v>72540036</v>
      </c>
      <c r="AP16" s="277">
        <v>106093</v>
      </c>
      <c r="AQ16" s="278">
        <v>103314</v>
      </c>
      <c r="AR16" s="279">
        <v>2.7</v>
      </c>
    </row>
    <row r="17" spans="1:46" x14ac:dyDescent="0.15">
      <c r="A17" s="259"/>
    </row>
    <row r="18" spans="1:46" x14ac:dyDescent="0.15">
      <c r="A18" s="259"/>
      <c r="AQ18" s="280"/>
      <c r="AR18" s="280"/>
    </row>
    <row r="19" spans="1:46" x14ac:dyDescent="0.15">
      <c r="A19" s="259"/>
      <c r="AK19" s="255" t="s">
        <v>539</v>
      </c>
    </row>
    <row r="20" spans="1:46" x14ac:dyDescent="0.15">
      <c r="A20" s="259"/>
      <c r="AK20" s="281"/>
      <c r="AL20" s="282"/>
      <c r="AM20" s="282"/>
      <c r="AN20" s="283"/>
      <c r="AO20" s="284" t="s">
        <v>540</v>
      </c>
      <c r="AP20" s="285" t="s">
        <v>541</v>
      </c>
      <c r="AQ20" s="286" t="s">
        <v>542</v>
      </c>
      <c r="AR20" s="287"/>
    </row>
    <row r="21" spans="1:46" s="260" customFormat="1" x14ac:dyDescent="0.15">
      <c r="A21" s="288"/>
      <c r="AK21" s="1123" t="s">
        <v>543</v>
      </c>
      <c r="AL21" s="1124"/>
      <c r="AM21" s="1124"/>
      <c r="AN21" s="1125"/>
      <c r="AO21" s="289">
        <v>11.52</v>
      </c>
      <c r="AP21" s="290">
        <v>11.33</v>
      </c>
      <c r="AQ21" s="291">
        <v>0.19</v>
      </c>
      <c r="AS21" s="292"/>
      <c r="AT21" s="288"/>
    </row>
    <row r="22" spans="1:46" s="260" customFormat="1" x14ac:dyDescent="0.15">
      <c r="A22" s="288"/>
      <c r="AK22" s="1123" t="s">
        <v>544</v>
      </c>
      <c r="AL22" s="1124"/>
      <c r="AM22" s="1124"/>
      <c r="AN22" s="1125"/>
      <c r="AO22" s="293">
        <v>102.2</v>
      </c>
      <c r="AP22" s="294">
        <v>99.7</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545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547</v>
      </c>
      <c r="AL29" s="260"/>
      <c r="AM29" s="260"/>
      <c r="AN29" s="260"/>
      <c r="AS29" s="302"/>
    </row>
    <row r="30" spans="1:46" ht="13.5" customHeight="1" x14ac:dyDescent="0.15">
      <c r="A30" s="259"/>
      <c r="AK30" s="262"/>
      <c r="AL30" s="263"/>
      <c r="AM30" s="263"/>
      <c r="AN30" s="264"/>
      <c r="AO30" s="1105" t="s">
        <v>526</v>
      </c>
      <c r="AP30" s="265"/>
      <c r="AQ30" s="266" t="s">
        <v>527</v>
      </c>
      <c r="AR30" s="267"/>
    </row>
    <row r="31" spans="1:46" x14ac:dyDescent="0.15">
      <c r="A31" s="259"/>
      <c r="AK31" s="268"/>
      <c r="AL31" s="269"/>
      <c r="AM31" s="269"/>
      <c r="AN31" s="270"/>
      <c r="AO31" s="1106"/>
      <c r="AP31" s="271" t="s">
        <v>528</v>
      </c>
      <c r="AQ31" s="272" t="s">
        <v>529</v>
      </c>
      <c r="AR31" s="273" t="s">
        <v>530</v>
      </c>
    </row>
    <row r="32" spans="1:46" ht="27" customHeight="1" x14ac:dyDescent="0.15">
      <c r="A32" s="259"/>
      <c r="AK32" s="1107" t="s">
        <v>548</v>
      </c>
      <c r="AL32" s="1108"/>
      <c r="AM32" s="1108"/>
      <c r="AN32" s="1109"/>
      <c r="AO32" s="303">
        <v>26573533</v>
      </c>
      <c r="AP32" s="303">
        <v>38865</v>
      </c>
      <c r="AQ32" s="304">
        <v>30951</v>
      </c>
      <c r="AR32" s="305">
        <v>25.6</v>
      </c>
    </row>
    <row r="33" spans="1:46" ht="13.5" customHeight="1" x14ac:dyDescent="0.15">
      <c r="A33" s="259"/>
      <c r="AK33" s="1107" t="s">
        <v>549</v>
      </c>
      <c r="AL33" s="1108"/>
      <c r="AM33" s="1108"/>
      <c r="AN33" s="1109"/>
      <c r="AO33" s="303">
        <v>43086</v>
      </c>
      <c r="AP33" s="303">
        <v>63</v>
      </c>
      <c r="AQ33" s="304">
        <v>1792</v>
      </c>
      <c r="AR33" s="305">
        <v>-96.5</v>
      </c>
    </row>
    <row r="34" spans="1:46" ht="27" customHeight="1" x14ac:dyDescent="0.15">
      <c r="A34" s="259"/>
      <c r="AK34" s="1107" t="s">
        <v>550</v>
      </c>
      <c r="AL34" s="1108"/>
      <c r="AM34" s="1108"/>
      <c r="AN34" s="1109"/>
      <c r="AO34" s="303">
        <v>11038333</v>
      </c>
      <c r="AP34" s="303">
        <v>16144</v>
      </c>
      <c r="AQ34" s="304">
        <v>21367</v>
      </c>
      <c r="AR34" s="305">
        <v>-24.4</v>
      </c>
    </row>
    <row r="35" spans="1:46" ht="27" customHeight="1" x14ac:dyDescent="0.15">
      <c r="A35" s="259"/>
      <c r="AK35" s="1107" t="s">
        <v>551</v>
      </c>
      <c r="AL35" s="1108"/>
      <c r="AM35" s="1108"/>
      <c r="AN35" s="1109"/>
      <c r="AO35" s="303">
        <v>5215734</v>
      </c>
      <c r="AP35" s="303">
        <v>7628</v>
      </c>
      <c r="AQ35" s="304">
        <v>9606</v>
      </c>
      <c r="AR35" s="305">
        <v>-20.6</v>
      </c>
    </row>
    <row r="36" spans="1:46" ht="27" customHeight="1" x14ac:dyDescent="0.15">
      <c r="A36" s="259"/>
      <c r="AK36" s="1107" t="s">
        <v>552</v>
      </c>
      <c r="AL36" s="1108"/>
      <c r="AM36" s="1108"/>
      <c r="AN36" s="1109"/>
      <c r="AO36" s="303">
        <v>134573</v>
      </c>
      <c r="AP36" s="303">
        <v>197</v>
      </c>
      <c r="AQ36" s="304">
        <v>129</v>
      </c>
      <c r="AR36" s="305">
        <v>52.7</v>
      </c>
    </row>
    <row r="37" spans="1:46" ht="13.5" customHeight="1" x14ac:dyDescent="0.15">
      <c r="A37" s="259"/>
      <c r="AK37" s="1107" t="s">
        <v>553</v>
      </c>
      <c r="AL37" s="1108"/>
      <c r="AM37" s="1108"/>
      <c r="AN37" s="1109"/>
      <c r="AO37" s="303">
        <v>1091440</v>
      </c>
      <c r="AP37" s="303">
        <v>1596</v>
      </c>
      <c r="AQ37" s="304">
        <v>1458</v>
      </c>
      <c r="AR37" s="305">
        <v>9.5</v>
      </c>
    </row>
    <row r="38" spans="1:46" ht="27" customHeight="1" x14ac:dyDescent="0.15">
      <c r="A38" s="259"/>
      <c r="AK38" s="1110" t="s">
        <v>554</v>
      </c>
      <c r="AL38" s="1111"/>
      <c r="AM38" s="1111"/>
      <c r="AN38" s="1112"/>
      <c r="AO38" s="306" t="s">
        <v>535</v>
      </c>
      <c r="AP38" s="306" t="s">
        <v>535</v>
      </c>
      <c r="AQ38" s="307">
        <v>0</v>
      </c>
      <c r="AR38" s="295" t="s">
        <v>535</v>
      </c>
      <c r="AS38" s="302"/>
    </row>
    <row r="39" spans="1:46" x14ac:dyDescent="0.15">
      <c r="A39" s="259"/>
      <c r="AK39" s="1110" t="s">
        <v>555</v>
      </c>
      <c r="AL39" s="1111"/>
      <c r="AM39" s="1111"/>
      <c r="AN39" s="1112"/>
      <c r="AO39" s="303">
        <v>-10155431</v>
      </c>
      <c r="AP39" s="303">
        <v>-14853</v>
      </c>
      <c r="AQ39" s="304">
        <v>-17360</v>
      </c>
      <c r="AR39" s="305">
        <v>-14.4</v>
      </c>
      <c r="AS39" s="302"/>
    </row>
    <row r="40" spans="1:46" ht="27" customHeight="1" x14ac:dyDescent="0.15">
      <c r="A40" s="259"/>
      <c r="AK40" s="1107" t="s">
        <v>556</v>
      </c>
      <c r="AL40" s="1108"/>
      <c r="AM40" s="1108"/>
      <c r="AN40" s="1109"/>
      <c r="AO40" s="303">
        <v>-22975905</v>
      </c>
      <c r="AP40" s="303">
        <v>-33603</v>
      </c>
      <c r="AQ40" s="304">
        <v>-31639</v>
      </c>
      <c r="AR40" s="305">
        <v>6.2</v>
      </c>
      <c r="AS40" s="302"/>
    </row>
    <row r="41" spans="1:46" x14ac:dyDescent="0.15">
      <c r="A41" s="259"/>
      <c r="AK41" s="1113" t="s">
        <v>299</v>
      </c>
      <c r="AL41" s="1114"/>
      <c r="AM41" s="1114"/>
      <c r="AN41" s="1115"/>
      <c r="AO41" s="303">
        <v>10965363</v>
      </c>
      <c r="AP41" s="303">
        <v>16037</v>
      </c>
      <c r="AQ41" s="304">
        <v>16304</v>
      </c>
      <c r="AR41" s="305">
        <v>-1.6</v>
      </c>
      <c r="AS41" s="302"/>
    </row>
    <row r="42" spans="1:46" x14ac:dyDescent="0.15">
      <c r="A42" s="259"/>
      <c r="AK42" s="308" t="s">
        <v>557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558</v>
      </c>
    </row>
    <row r="48" spans="1:46" x14ac:dyDescent="0.15">
      <c r="A48" s="259"/>
      <c r="AK48" s="313" t="s">
        <v>559</v>
      </c>
      <c r="AL48" s="313"/>
      <c r="AM48" s="313"/>
      <c r="AN48" s="313"/>
      <c r="AO48" s="313"/>
      <c r="AP48" s="313"/>
      <c r="AQ48" s="314"/>
      <c r="AR48" s="313"/>
    </row>
    <row r="49" spans="1:44" ht="13.5" customHeight="1" x14ac:dyDescent="0.15">
      <c r="A49" s="259"/>
      <c r="AK49" s="315"/>
      <c r="AL49" s="316"/>
      <c r="AM49" s="1100" t="s">
        <v>526</v>
      </c>
      <c r="AN49" s="1102" t="s">
        <v>560</v>
      </c>
      <c r="AO49" s="1103"/>
      <c r="AP49" s="1103"/>
      <c r="AQ49" s="1103"/>
      <c r="AR49" s="1104"/>
    </row>
    <row r="50" spans="1:44" x14ac:dyDescent="0.15">
      <c r="A50" s="259"/>
      <c r="AK50" s="317"/>
      <c r="AL50" s="318"/>
      <c r="AM50" s="1101"/>
      <c r="AN50" s="319" t="s">
        <v>561</v>
      </c>
      <c r="AO50" s="320" t="s">
        <v>562</v>
      </c>
      <c r="AP50" s="321" t="s">
        <v>563</v>
      </c>
      <c r="AQ50" s="322" t="s">
        <v>564</v>
      </c>
      <c r="AR50" s="323" t="s">
        <v>565</v>
      </c>
    </row>
    <row r="51" spans="1:44" x14ac:dyDescent="0.15">
      <c r="A51" s="259"/>
      <c r="AK51" s="315" t="s">
        <v>566</v>
      </c>
      <c r="AL51" s="316"/>
      <c r="AM51" s="324">
        <v>37368165</v>
      </c>
      <c r="AN51" s="325">
        <v>53201</v>
      </c>
      <c r="AO51" s="326">
        <v>-13.3</v>
      </c>
      <c r="AP51" s="327">
        <v>54945</v>
      </c>
      <c r="AQ51" s="328">
        <v>3.9</v>
      </c>
      <c r="AR51" s="329">
        <v>-17.2</v>
      </c>
    </row>
    <row r="52" spans="1:44" x14ac:dyDescent="0.15">
      <c r="A52" s="259"/>
      <c r="AK52" s="330"/>
      <c r="AL52" s="331" t="s">
        <v>567</v>
      </c>
      <c r="AM52" s="332">
        <v>16897284</v>
      </c>
      <c r="AN52" s="333">
        <v>24057</v>
      </c>
      <c r="AO52" s="334">
        <v>-8.1</v>
      </c>
      <c r="AP52" s="335">
        <v>29293</v>
      </c>
      <c r="AQ52" s="336">
        <v>8.4</v>
      </c>
      <c r="AR52" s="337">
        <v>-16.5</v>
      </c>
    </row>
    <row r="53" spans="1:44" x14ac:dyDescent="0.15">
      <c r="A53" s="259"/>
      <c r="AK53" s="315" t="s">
        <v>568</v>
      </c>
      <c r="AL53" s="316"/>
      <c r="AM53" s="324">
        <v>39263134</v>
      </c>
      <c r="AN53" s="325">
        <v>56229</v>
      </c>
      <c r="AO53" s="326">
        <v>5.7</v>
      </c>
      <c r="AP53" s="327">
        <v>57132</v>
      </c>
      <c r="AQ53" s="328">
        <v>4</v>
      </c>
      <c r="AR53" s="329">
        <v>1.7</v>
      </c>
    </row>
    <row r="54" spans="1:44" x14ac:dyDescent="0.15">
      <c r="A54" s="259"/>
      <c r="AK54" s="330"/>
      <c r="AL54" s="331" t="s">
        <v>567</v>
      </c>
      <c r="AM54" s="332">
        <v>19373731</v>
      </c>
      <c r="AN54" s="333">
        <v>27745</v>
      </c>
      <c r="AO54" s="334">
        <v>15.3</v>
      </c>
      <c r="AP54" s="335">
        <v>30126</v>
      </c>
      <c r="AQ54" s="336">
        <v>2.8</v>
      </c>
      <c r="AR54" s="337">
        <v>12.5</v>
      </c>
    </row>
    <row r="55" spans="1:44" x14ac:dyDescent="0.15">
      <c r="A55" s="259"/>
      <c r="AK55" s="315" t="s">
        <v>569</v>
      </c>
      <c r="AL55" s="316"/>
      <c r="AM55" s="324">
        <v>45551881</v>
      </c>
      <c r="AN55" s="325">
        <v>65609</v>
      </c>
      <c r="AO55" s="326">
        <v>16.7</v>
      </c>
      <c r="AP55" s="327">
        <v>58766</v>
      </c>
      <c r="AQ55" s="328">
        <v>2.9</v>
      </c>
      <c r="AR55" s="329">
        <v>13.8</v>
      </c>
    </row>
    <row r="56" spans="1:44" x14ac:dyDescent="0.15">
      <c r="A56" s="259"/>
      <c r="AK56" s="330"/>
      <c r="AL56" s="331" t="s">
        <v>567</v>
      </c>
      <c r="AM56" s="332">
        <v>20973408</v>
      </c>
      <c r="AN56" s="333">
        <v>30208</v>
      </c>
      <c r="AO56" s="334">
        <v>8.9</v>
      </c>
      <c r="AP56" s="335">
        <v>29363</v>
      </c>
      <c r="AQ56" s="336">
        <v>-2.5</v>
      </c>
      <c r="AR56" s="337">
        <v>11.4</v>
      </c>
    </row>
    <row r="57" spans="1:44" x14ac:dyDescent="0.15">
      <c r="A57" s="259"/>
      <c r="AK57" s="315" t="s">
        <v>570</v>
      </c>
      <c r="AL57" s="316"/>
      <c r="AM57" s="324">
        <v>38121160</v>
      </c>
      <c r="AN57" s="325">
        <v>55322</v>
      </c>
      <c r="AO57" s="326">
        <v>-15.7</v>
      </c>
      <c r="AP57" s="327">
        <v>62482</v>
      </c>
      <c r="AQ57" s="328">
        <v>6.3</v>
      </c>
      <c r="AR57" s="329">
        <v>-22</v>
      </c>
    </row>
    <row r="58" spans="1:44" x14ac:dyDescent="0.15">
      <c r="A58" s="259"/>
      <c r="AK58" s="330"/>
      <c r="AL58" s="331" t="s">
        <v>567</v>
      </c>
      <c r="AM58" s="332">
        <v>17246292</v>
      </c>
      <c r="AN58" s="333">
        <v>25028</v>
      </c>
      <c r="AO58" s="334">
        <v>-17.100000000000001</v>
      </c>
      <c r="AP58" s="335">
        <v>34626</v>
      </c>
      <c r="AQ58" s="336">
        <v>17.899999999999999</v>
      </c>
      <c r="AR58" s="337">
        <v>-35</v>
      </c>
    </row>
    <row r="59" spans="1:44" x14ac:dyDescent="0.15">
      <c r="A59" s="259"/>
      <c r="AK59" s="315" t="s">
        <v>571</v>
      </c>
      <c r="AL59" s="316"/>
      <c r="AM59" s="324">
        <v>36457850</v>
      </c>
      <c r="AN59" s="325">
        <v>53321</v>
      </c>
      <c r="AO59" s="326">
        <v>-3.6</v>
      </c>
      <c r="AP59" s="327">
        <v>59288</v>
      </c>
      <c r="AQ59" s="328">
        <v>-5.0999999999999996</v>
      </c>
      <c r="AR59" s="329">
        <v>1.5</v>
      </c>
    </row>
    <row r="60" spans="1:44" x14ac:dyDescent="0.15">
      <c r="A60" s="259"/>
      <c r="AK60" s="330"/>
      <c r="AL60" s="331" t="s">
        <v>567</v>
      </c>
      <c r="AM60" s="332">
        <v>15388900</v>
      </c>
      <c r="AN60" s="333">
        <v>22507</v>
      </c>
      <c r="AO60" s="334">
        <v>-10.1</v>
      </c>
      <c r="AP60" s="335">
        <v>32670</v>
      </c>
      <c r="AQ60" s="336">
        <v>-5.6</v>
      </c>
      <c r="AR60" s="337">
        <v>-4.5</v>
      </c>
    </row>
    <row r="61" spans="1:44" x14ac:dyDescent="0.15">
      <c r="A61" s="259"/>
      <c r="AK61" s="315" t="s">
        <v>572</v>
      </c>
      <c r="AL61" s="338"/>
      <c r="AM61" s="324">
        <v>39352438</v>
      </c>
      <c r="AN61" s="325">
        <v>56736</v>
      </c>
      <c r="AO61" s="326">
        <v>-2</v>
      </c>
      <c r="AP61" s="327">
        <v>58523</v>
      </c>
      <c r="AQ61" s="339">
        <v>2.4</v>
      </c>
      <c r="AR61" s="329">
        <v>-4.4000000000000004</v>
      </c>
    </row>
    <row r="62" spans="1:44" x14ac:dyDescent="0.15">
      <c r="A62" s="259"/>
      <c r="AK62" s="330"/>
      <c r="AL62" s="331" t="s">
        <v>567</v>
      </c>
      <c r="AM62" s="332">
        <v>17975923</v>
      </c>
      <c r="AN62" s="333">
        <v>25909</v>
      </c>
      <c r="AO62" s="334">
        <v>-2.2000000000000002</v>
      </c>
      <c r="AP62" s="335">
        <v>31216</v>
      </c>
      <c r="AQ62" s="336">
        <v>4.2</v>
      </c>
      <c r="AR62" s="337">
        <v>-6.4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qjquR8Sb0RKtBXqxqSfJHzsmdP5Drz0zTMKyQ6B7FmVbXR5y7LZHEMg9h0+t+GchCQ5MNkVZXSw7XDl8SRungg==" saltValue="0J4AxNMmV5em8fa+tmES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574</v>
      </c>
    </row>
    <row r="121" spans="125:125" ht="13.5" hidden="1" customHeight="1" x14ac:dyDescent="0.15">
      <c r="DU121" s="253"/>
    </row>
  </sheetData>
  <sheetProtection algorithmName="SHA-512" hashValue="pLkoq9wnExdb2uSYgGsfs+2WaRUgX+PxQwIB1sCvcwbEz7knEUUQeUkQ0CNX43vnyLL+8DY3lAWKGzeQzfnpXg==" saltValue="uhdB1FHjy6qdCuOw4tNe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575</v>
      </c>
    </row>
  </sheetData>
  <sheetProtection algorithmName="SHA-512" hashValue="g3vhPf9AbmsCnBkjUulUP/n5UfEo4IY2SN70SLuy8lrWHhSKKqYccpC5bbhTSbFWEOeU4DTge7oguCKfvrCUxA==" saltValue="xxEdiU+T2KagxH5wXave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26" t="s">
        <v>3</v>
      </c>
      <c r="D47" s="1126"/>
      <c r="E47" s="1127"/>
      <c r="F47" s="11">
        <v>4.55</v>
      </c>
      <c r="G47" s="12">
        <v>4.58</v>
      </c>
      <c r="H47" s="12">
        <v>4.53</v>
      </c>
      <c r="I47" s="12">
        <v>5.81</v>
      </c>
      <c r="J47" s="13">
        <v>6.02</v>
      </c>
    </row>
    <row r="48" spans="2:10" ht="57.75" customHeight="1" x14ac:dyDescent="0.15">
      <c r="B48" s="14"/>
      <c r="C48" s="1128" t="s">
        <v>4</v>
      </c>
      <c r="D48" s="1128"/>
      <c r="E48" s="1129"/>
      <c r="F48" s="15">
        <v>2.84</v>
      </c>
      <c r="G48" s="16">
        <v>2.72</v>
      </c>
      <c r="H48" s="16">
        <v>2.8</v>
      </c>
      <c r="I48" s="16">
        <v>3.3</v>
      </c>
      <c r="J48" s="17">
        <v>3.55</v>
      </c>
    </row>
    <row r="49" spans="2:10" ht="57.75" customHeight="1" thickBot="1" x14ac:dyDescent="0.2">
      <c r="B49" s="18"/>
      <c r="C49" s="1130" t="s">
        <v>5</v>
      </c>
      <c r="D49" s="1130"/>
      <c r="E49" s="1131"/>
      <c r="F49" s="19">
        <v>0.4</v>
      </c>
      <c r="G49" s="20" t="s">
        <v>581</v>
      </c>
      <c r="H49" s="20">
        <v>0.14000000000000001</v>
      </c>
      <c r="I49" s="20">
        <v>2.12</v>
      </c>
      <c r="J49" s="21">
        <v>0.17</v>
      </c>
    </row>
    <row r="50" spans="2:10" x14ac:dyDescent="0.15"/>
  </sheetData>
  <sheetProtection algorithmName="SHA-512" hashValue="Iq8SNAe+8btrN7qJV9BMk3jywrZj/CGoR4JKJMMYY6pcrxWWVsGBN6zaU4Zyx8RsOdxG/7rRYQ7ueM+mIoiRlg==" saltValue="4KOuNfEP86fBZ4UpQNdC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69" zoomScaleNormal="69" zoomScaleSheetLayoutView="100" workbookViewId="0">
      <selection activeCell="Q39" sqref="Q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576</v>
      </c>
      <c r="J40" s="101" t="s">
        <v>577</v>
      </c>
      <c r="K40" s="101" t="s">
        <v>578</v>
      </c>
      <c r="L40" s="101" t="s">
        <v>579</v>
      </c>
      <c r="M40" s="102" t="s">
        <v>580</v>
      </c>
    </row>
    <row r="41" spans="2:13" ht="27.75" customHeight="1" x14ac:dyDescent="0.15">
      <c r="B41" s="1144" t="s">
        <v>32</v>
      </c>
      <c r="C41" s="1145"/>
      <c r="D41" s="103"/>
      <c r="E41" s="1146" t="s">
        <v>33</v>
      </c>
      <c r="F41" s="1146"/>
      <c r="G41" s="1146"/>
      <c r="H41" s="1147"/>
      <c r="I41" s="342">
        <v>470595</v>
      </c>
      <c r="J41" s="343">
        <v>477105</v>
      </c>
      <c r="K41" s="343">
        <v>486394</v>
      </c>
      <c r="L41" s="343">
        <v>491389</v>
      </c>
      <c r="M41" s="344">
        <v>496217</v>
      </c>
    </row>
    <row r="42" spans="2:13" ht="27.75" customHeight="1" x14ac:dyDescent="0.15">
      <c r="B42" s="1134"/>
      <c r="C42" s="1135"/>
      <c r="D42" s="104"/>
      <c r="E42" s="1138" t="s">
        <v>34</v>
      </c>
      <c r="F42" s="1138"/>
      <c r="G42" s="1138"/>
      <c r="H42" s="1139"/>
      <c r="I42" s="345">
        <v>5790</v>
      </c>
      <c r="J42" s="346">
        <v>4808</v>
      </c>
      <c r="K42" s="346">
        <v>3881</v>
      </c>
      <c r="L42" s="346">
        <v>3135</v>
      </c>
      <c r="M42" s="347">
        <v>2780</v>
      </c>
    </row>
    <row r="43" spans="2:13" ht="27.75" customHeight="1" x14ac:dyDescent="0.15">
      <c r="B43" s="1134"/>
      <c r="C43" s="1135"/>
      <c r="D43" s="104"/>
      <c r="E43" s="1138" t="s">
        <v>35</v>
      </c>
      <c r="F43" s="1138"/>
      <c r="G43" s="1138"/>
      <c r="H43" s="1139"/>
      <c r="I43" s="345">
        <v>67787</v>
      </c>
      <c r="J43" s="346">
        <v>66178</v>
      </c>
      <c r="K43" s="346">
        <v>62544</v>
      </c>
      <c r="L43" s="346">
        <v>60408</v>
      </c>
      <c r="M43" s="347">
        <v>59015</v>
      </c>
    </row>
    <row r="44" spans="2:13" ht="27.75" customHeight="1" x14ac:dyDescent="0.15">
      <c r="B44" s="1134"/>
      <c r="C44" s="1135"/>
      <c r="D44" s="104"/>
      <c r="E44" s="1138" t="s">
        <v>36</v>
      </c>
      <c r="F44" s="1138"/>
      <c r="G44" s="1138"/>
      <c r="H44" s="1139"/>
      <c r="I44" s="345">
        <v>669</v>
      </c>
      <c r="J44" s="346">
        <v>624</v>
      </c>
      <c r="K44" s="346">
        <v>542</v>
      </c>
      <c r="L44" s="346">
        <v>509</v>
      </c>
      <c r="M44" s="347">
        <v>399</v>
      </c>
    </row>
    <row r="45" spans="2:13" ht="27.75" customHeight="1" x14ac:dyDescent="0.15">
      <c r="B45" s="1134"/>
      <c r="C45" s="1135"/>
      <c r="D45" s="104"/>
      <c r="E45" s="1138" t="s">
        <v>37</v>
      </c>
      <c r="F45" s="1138"/>
      <c r="G45" s="1138"/>
      <c r="H45" s="1139"/>
      <c r="I45" s="345">
        <v>62331</v>
      </c>
      <c r="J45" s="346">
        <v>60468</v>
      </c>
      <c r="K45" s="346">
        <v>57094</v>
      </c>
      <c r="L45" s="346">
        <v>55328</v>
      </c>
      <c r="M45" s="347">
        <v>53734</v>
      </c>
    </row>
    <row r="46" spans="2:13" ht="27.75" customHeight="1" x14ac:dyDescent="0.15">
      <c r="B46" s="1134"/>
      <c r="C46" s="1135"/>
      <c r="D46" s="105"/>
      <c r="E46" s="1138" t="s">
        <v>38</v>
      </c>
      <c r="F46" s="1138"/>
      <c r="G46" s="1138"/>
      <c r="H46" s="1139"/>
      <c r="I46" s="345">
        <v>1922</v>
      </c>
      <c r="J46" s="346">
        <v>1925</v>
      </c>
      <c r="K46" s="346">
        <v>2361</v>
      </c>
      <c r="L46" s="346">
        <v>2097</v>
      </c>
      <c r="M46" s="347">
        <v>2059</v>
      </c>
    </row>
    <row r="47" spans="2:13" ht="27.75" customHeight="1" x14ac:dyDescent="0.15">
      <c r="B47" s="1134"/>
      <c r="C47" s="1135"/>
      <c r="D47" s="106"/>
      <c r="E47" s="1148" t="s">
        <v>39</v>
      </c>
      <c r="F47" s="1149"/>
      <c r="G47" s="1149"/>
      <c r="H47" s="1150"/>
      <c r="I47" s="345" t="s">
        <v>535</v>
      </c>
      <c r="J47" s="346" t="s">
        <v>535</v>
      </c>
      <c r="K47" s="346" t="s">
        <v>535</v>
      </c>
      <c r="L47" s="346" t="s">
        <v>535</v>
      </c>
      <c r="M47" s="347" t="s">
        <v>535</v>
      </c>
    </row>
    <row r="48" spans="2:13" ht="27.75" customHeight="1" x14ac:dyDescent="0.15">
      <c r="B48" s="1134"/>
      <c r="C48" s="1135"/>
      <c r="D48" s="104"/>
      <c r="E48" s="1138" t="s">
        <v>40</v>
      </c>
      <c r="F48" s="1138"/>
      <c r="G48" s="1138"/>
      <c r="H48" s="1139"/>
      <c r="I48" s="345" t="s">
        <v>535</v>
      </c>
      <c r="J48" s="346" t="s">
        <v>535</v>
      </c>
      <c r="K48" s="346" t="s">
        <v>535</v>
      </c>
      <c r="L48" s="346" t="s">
        <v>535</v>
      </c>
      <c r="M48" s="347" t="s">
        <v>535</v>
      </c>
    </row>
    <row r="49" spans="2:13" ht="27.75" customHeight="1" x14ac:dyDescent="0.15">
      <c r="B49" s="1136"/>
      <c r="C49" s="1137"/>
      <c r="D49" s="104"/>
      <c r="E49" s="1138" t="s">
        <v>41</v>
      </c>
      <c r="F49" s="1138"/>
      <c r="G49" s="1138"/>
      <c r="H49" s="1139"/>
      <c r="I49" s="345" t="s">
        <v>535</v>
      </c>
      <c r="J49" s="346" t="s">
        <v>535</v>
      </c>
      <c r="K49" s="346" t="s">
        <v>535</v>
      </c>
      <c r="L49" s="346" t="s">
        <v>535</v>
      </c>
      <c r="M49" s="347" t="s">
        <v>535</v>
      </c>
    </row>
    <row r="50" spans="2:13" ht="27.75" customHeight="1" x14ac:dyDescent="0.15">
      <c r="B50" s="1132" t="s">
        <v>42</v>
      </c>
      <c r="C50" s="1133"/>
      <c r="D50" s="107"/>
      <c r="E50" s="1138" t="s">
        <v>43</v>
      </c>
      <c r="F50" s="1138"/>
      <c r="G50" s="1138"/>
      <c r="H50" s="1139"/>
      <c r="I50" s="345">
        <v>66579</v>
      </c>
      <c r="J50" s="346">
        <v>65048</v>
      </c>
      <c r="K50" s="346">
        <v>66716</v>
      </c>
      <c r="L50" s="346">
        <v>80418</v>
      </c>
      <c r="M50" s="347">
        <v>87848</v>
      </c>
    </row>
    <row r="51" spans="2:13" ht="27.75" customHeight="1" x14ac:dyDescent="0.15">
      <c r="B51" s="1134"/>
      <c r="C51" s="1135"/>
      <c r="D51" s="104"/>
      <c r="E51" s="1138" t="s">
        <v>44</v>
      </c>
      <c r="F51" s="1138"/>
      <c r="G51" s="1138"/>
      <c r="H51" s="1139"/>
      <c r="I51" s="345">
        <v>88670</v>
      </c>
      <c r="J51" s="346">
        <v>88008</v>
      </c>
      <c r="K51" s="346">
        <v>80619</v>
      </c>
      <c r="L51" s="346">
        <v>78929</v>
      </c>
      <c r="M51" s="347">
        <v>76922</v>
      </c>
    </row>
    <row r="52" spans="2:13" ht="27.75" customHeight="1" x14ac:dyDescent="0.15">
      <c r="B52" s="1136"/>
      <c r="C52" s="1137"/>
      <c r="D52" s="104"/>
      <c r="E52" s="1138" t="s">
        <v>45</v>
      </c>
      <c r="F52" s="1138"/>
      <c r="G52" s="1138"/>
      <c r="H52" s="1139"/>
      <c r="I52" s="345">
        <v>373689</v>
      </c>
      <c r="J52" s="346">
        <v>377604</v>
      </c>
      <c r="K52" s="346">
        <v>383537</v>
      </c>
      <c r="L52" s="346">
        <v>387761</v>
      </c>
      <c r="M52" s="347">
        <v>390847</v>
      </c>
    </row>
    <row r="53" spans="2:13" ht="27.75" customHeight="1" thickBot="1" x14ac:dyDescent="0.2">
      <c r="B53" s="1140" t="s">
        <v>46</v>
      </c>
      <c r="C53" s="1141"/>
      <c r="D53" s="108"/>
      <c r="E53" s="1142" t="s">
        <v>47</v>
      </c>
      <c r="F53" s="1142"/>
      <c r="G53" s="1142"/>
      <c r="H53" s="1143"/>
      <c r="I53" s="348">
        <v>80157</v>
      </c>
      <c r="J53" s="349">
        <v>80449</v>
      </c>
      <c r="K53" s="349">
        <v>81944</v>
      </c>
      <c r="L53" s="349">
        <v>65759</v>
      </c>
      <c r="M53" s="350">
        <v>58586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XXeZRB9YxXuP4Q7K0xHrMqgCFUlim4ZVoCy+PpHGYJkFCzF0pTA0RntPkEBtw3Ei2yPyjAQ3MMqc1j3uX5m+iw==" saltValue="3BN9W+cGoKOpjBbSySuW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5" zoomScaleNormal="75" zoomScaleSheetLayoutView="100" workbookViewId="0">
      <selection activeCell="P37" sqref="P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5" t="s">
        <v>582</v>
      </c>
      <c r="D34" s="1155"/>
      <c r="E34" s="1156"/>
      <c r="F34" s="32">
        <v>5.5</v>
      </c>
      <c r="G34" s="33">
        <v>5.14</v>
      </c>
      <c r="H34" s="33">
        <v>5.59</v>
      </c>
      <c r="I34" s="33">
        <v>6.04</v>
      </c>
      <c r="J34" s="34">
        <v>5.39</v>
      </c>
      <c r="K34" s="22"/>
      <c r="L34" s="22"/>
      <c r="M34" s="22"/>
      <c r="N34" s="22"/>
      <c r="O34" s="22"/>
      <c r="P34" s="22"/>
    </row>
    <row r="35" spans="1:16" ht="39" customHeight="1" x14ac:dyDescent="0.15">
      <c r="A35" s="22"/>
      <c r="B35" s="35"/>
      <c r="C35" s="1151" t="s">
        <v>583</v>
      </c>
      <c r="D35" s="1151"/>
      <c r="E35" s="1152"/>
      <c r="F35" s="36">
        <v>6.39</v>
      </c>
      <c r="G35" s="37">
        <v>6.35</v>
      </c>
      <c r="H35" s="37">
        <v>6.47</v>
      </c>
      <c r="I35" s="37">
        <v>5.53</v>
      </c>
      <c r="J35" s="38">
        <v>4.93</v>
      </c>
      <c r="K35" s="22"/>
      <c r="L35" s="22"/>
      <c r="M35" s="22"/>
      <c r="N35" s="22"/>
      <c r="O35" s="22"/>
      <c r="P35" s="22"/>
    </row>
    <row r="36" spans="1:16" ht="39" customHeight="1" x14ac:dyDescent="0.15">
      <c r="A36" s="22"/>
      <c r="B36" s="35"/>
      <c r="C36" s="1151" t="s">
        <v>584</v>
      </c>
      <c r="D36" s="1151"/>
      <c r="E36" s="1152"/>
      <c r="F36" s="36">
        <v>2.82</v>
      </c>
      <c r="G36" s="37">
        <v>2.7</v>
      </c>
      <c r="H36" s="37">
        <v>2.77</v>
      </c>
      <c r="I36" s="37">
        <v>3.26</v>
      </c>
      <c r="J36" s="38">
        <v>3.53</v>
      </c>
      <c r="K36" s="22"/>
      <c r="L36" s="22"/>
      <c r="M36" s="22"/>
      <c r="N36" s="22"/>
      <c r="O36" s="22"/>
      <c r="P36" s="22"/>
    </row>
    <row r="37" spans="1:16" ht="39" customHeight="1" x14ac:dyDescent="0.15">
      <c r="A37" s="22"/>
      <c r="B37" s="35"/>
      <c r="C37" s="1151" t="s">
        <v>585</v>
      </c>
      <c r="D37" s="1151"/>
      <c r="E37" s="1152"/>
      <c r="F37" s="36">
        <v>0.76</v>
      </c>
      <c r="G37" s="37">
        <v>0.86</v>
      </c>
      <c r="H37" s="37">
        <v>0.95</v>
      </c>
      <c r="I37" s="37">
        <v>1.3</v>
      </c>
      <c r="J37" s="38">
        <v>1.7</v>
      </c>
      <c r="K37" s="22"/>
      <c r="L37" s="22"/>
      <c r="M37" s="22"/>
      <c r="N37" s="22"/>
      <c r="O37" s="22"/>
      <c r="P37" s="22"/>
    </row>
    <row r="38" spans="1:16" ht="39" customHeight="1" x14ac:dyDescent="0.15">
      <c r="A38" s="22"/>
      <c r="B38" s="35"/>
      <c r="C38" s="1151" t="s">
        <v>586</v>
      </c>
      <c r="D38" s="1151"/>
      <c r="E38" s="1152"/>
      <c r="F38" s="36">
        <v>0.59</v>
      </c>
      <c r="G38" s="37">
        <v>0.6</v>
      </c>
      <c r="H38" s="37">
        <v>1.04</v>
      </c>
      <c r="I38" s="37">
        <v>0.96</v>
      </c>
      <c r="J38" s="38">
        <v>0.67</v>
      </c>
      <c r="K38" s="22"/>
      <c r="L38" s="22"/>
      <c r="M38" s="22"/>
      <c r="N38" s="22"/>
      <c r="O38" s="22"/>
      <c r="P38" s="22"/>
    </row>
    <row r="39" spans="1:16" ht="39" customHeight="1" x14ac:dyDescent="0.15">
      <c r="A39" s="22"/>
      <c r="B39" s="35"/>
      <c r="C39" s="1151" t="s">
        <v>587</v>
      </c>
      <c r="D39" s="1151"/>
      <c r="E39" s="1152"/>
      <c r="F39" s="36">
        <v>0.39</v>
      </c>
      <c r="G39" s="37">
        <v>0.12</v>
      </c>
      <c r="H39" s="37">
        <v>0.25</v>
      </c>
      <c r="I39" s="37">
        <v>0.5</v>
      </c>
      <c r="J39" s="38">
        <v>0.61</v>
      </c>
      <c r="K39" s="22"/>
      <c r="L39" s="22"/>
      <c r="M39" s="22"/>
      <c r="N39" s="22"/>
      <c r="O39" s="22"/>
      <c r="P39" s="22"/>
    </row>
    <row r="40" spans="1:16" ht="39" customHeight="1" x14ac:dyDescent="0.15">
      <c r="A40" s="22"/>
      <c r="B40" s="35"/>
      <c r="C40" s="1151" t="s">
        <v>588</v>
      </c>
      <c r="D40" s="1151"/>
      <c r="E40" s="1152"/>
      <c r="F40" s="36">
        <v>0.16</v>
      </c>
      <c r="G40" s="37">
        <v>0.18</v>
      </c>
      <c r="H40" s="37">
        <v>0.3</v>
      </c>
      <c r="I40" s="37">
        <v>0.28000000000000003</v>
      </c>
      <c r="J40" s="38">
        <v>0.38</v>
      </c>
      <c r="K40" s="22"/>
      <c r="L40" s="22"/>
      <c r="M40" s="22"/>
      <c r="N40" s="22"/>
      <c r="O40" s="22"/>
      <c r="P40" s="22"/>
    </row>
    <row r="41" spans="1:16" ht="39" customHeight="1" x14ac:dyDescent="0.15">
      <c r="A41" s="22"/>
      <c r="B41" s="35"/>
      <c r="C41" s="1151" t="s">
        <v>589</v>
      </c>
      <c r="D41" s="1151"/>
      <c r="E41" s="1152"/>
      <c r="F41" s="36">
        <v>0.16</v>
      </c>
      <c r="G41" s="37">
        <v>0.16</v>
      </c>
      <c r="H41" s="37">
        <v>0.15</v>
      </c>
      <c r="I41" s="37">
        <v>0.15</v>
      </c>
      <c r="J41" s="38">
        <v>0.17</v>
      </c>
      <c r="K41" s="22"/>
      <c r="L41" s="22"/>
      <c r="M41" s="22"/>
      <c r="N41" s="22"/>
      <c r="O41" s="22"/>
      <c r="P41" s="22"/>
    </row>
    <row r="42" spans="1:16" ht="39" customHeight="1" x14ac:dyDescent="0.15">
      <c r="A42" s="22"/>
      <c r="B42" s="39"/>
      <c r="C42" s="1151" t="s">
        <v>590</v>
      </c>
      <c r="D42" s="1151"/>
      <c r="E42" s="1152"/>
      <c r="F42" s="36" t="s">
        <v>535</v>
      </c>
      <c r="G42" s="37" t="s">
        <v>535</v>
      </c>
      <c r="H42" s="37" t="s">
        <v>535</v>
      </c>
      <c r="I42" s="37" t="s">
        <v>535</v>
      </c>
      <c r="J42" s="38" t="s">
        <v>535</v>
      </c>
      <c r="K42" s="22"/>
      <c r="L42" s="22"/>
      <c r="M42" s="22"/>
      <c r="N42" s="22"/>
      <c r="O42" s="22"/>
      <c r="P42" s="22"/>
    </row>
    <row r="43" spans="1:16" ht="39" customHeight="1" thickBot="1" x14ac:dyDescent="0.2">
      <c r="A43" s="22"/>
      <c r="B43" s="40"/>
      <c r="C43" s="1153" t="s">
        <v>591</v>
      </c>
      <c r="D43" s="1153"/>
      <c r="E43" s="1154"/>
      <c r="F43" s="41">
        <v>0.03</v>
      </c>
      <c r="G43" s="42">
        <v>0.03</v>
      </c>
      <c r="H43" s="42">
        <v>0.04</v>
      </c>
      <c r="I43" s="42">
        <v>0.06</v>
      </c>
      <c r="J43" s="43">
        <v>0.04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3yG0mSFXCEQlZ1NR8XpZldcajEfubBVur2/wsTjvhp9unw/iily3xwUMyIMb2mgSkX3sAWJy2+EuEdtECRbzA==" saltValue="vkNW8mIJL5aMf/X50kK1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M55" sqref="M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576</v>
      </c>
      <c r="L44" s="54" t="s">
        <v>577</v>
      </c>
      <c r="M44" s="54" t="s">
        <v>578</v>
      </c>
      <c r="N44" s="54" t="s">
        <v>579</v>
      </c>
      <c r="O44" s="55" t="s">
        <v>580</v>
      </c>
      <c r="P44" s="46"/>
      <c r="Q44" s="46"/>
      <c r="R44" s="46"/>
      <c r="S44" s="46"/>
      <c r="T44" s="46"/>
      <c r="U44" s="46"/>
    </row>
    <row r="45" spans="1:21" ht="30.75" customHeight="1" x14ac:dyDescent="0.15">
      <c r="A45" s="46"/>
      <c r="B45" s="1180" t="s">
        <v>11</v>
      </c>
      <c r="C45" s="1181"/>
      <c r="D45" s="56"/>
      <c r="E45" s="1186" t="s">
        <v>12</v>
      </c>
      <c r="F45" s="1186"/>
      <c r="G45" s="1186"/>
      <c r="H45" s="1186"/>
      <c r="I45" s="1186"/>
      <c r="J45" s="1187"/>
      <c r="K45" s="57">
        <v>29609</v>
      </c>
      <c r="L45" s="58">
        <v>28891</v>
      </c>
      <c r="M45" s="58">
        <v>28386</v>
      </c>
      <c r="N45" s="58">
        <v>26244</v>
      </c>
      <c r="O45" s="59">
        <v>26574</v>
      </c>
      <c r="P45" s="46"/>
      <c r="Q45" s="46"/>
      <c r="R45" s="46"/>
      <c r="S45" s="46"/>
      <c r="T45" s="46"/>
      <c r="U45" s="46"/>
    </row>
    <row r="46" spans="1:21" ht="30.75" customHeight="1" x14ac:dyDescent="0.15">
      <c r="A46" s="46"/>
      <c r="B46" s="1182"/>
      <c r="C46" s="1183"/>
      <c r="D46" s="60"/>
      <c r="E46" s="1159" t="s">
        <v>13</v>
      </c>
      <c r="F46" s="1159"/>
      <c r="G46" s="1159"/>
      <c r="H46" s="1159"/>
      <c r="I46" s="1159"/>
      <c r="J46" s="1160"/>
      <c r="K46" s="61">
        <v>39</v>
      </c>
      <c r="L46" s="62">
        <v>58</v>
      </c>
      <c r="M46" s="62">
        <v>52</v>
      </c>
      <c r="N46" s="62">
        <v>48</v>
      </c>
      <c r="O46" s="63">
        <v>43</v>
      </c>
      <c r="P46" s="46"/>
      <c r="Q46" s="46"/>
      <c r="R46" s="46"/>
      <c r="S46" s="46"/>
      <c r="T46" s="46"/>
      <c r="U46" s="46"/>
    </row>
    <row r="47" spans="1:21" ht="30.75" customHeight="1" x14ac:dyDescent="0.15">
      <c r="A47" s="46"/>
      <c r="B47" s="1182"/>
      <c r="C47" s="1183"/>
      <c r="D47" s="60"/>
      <c r="E47" s="1159" t="s">
        <v>14</v>
      </c>
      <c r="F47" s="1159"/>
      <c r="G47" s="1159"/>
      <c r="H47" s="1159"/>
      <c r="I47" s="1159"/>
      <c r="J47" s="1160"/>
      <c r="K47" s="61">
        <v>8035</v>
      </c>
      <c r="L47" s="62">
        <v>8868</v>
      </c>
      <c r="M47" s="62">
        <v>9592</v>
      </c>
      <c r="N47" s="62">
        <v>10315</v>
      </c>
      <c r="O47" s="63">
        <v>11038</v>
      </c>
      <c r="P47" s="46"/>
      <c r="Q47" s="46"/>
      <c r="R47" s="46"/>
      <c r="S47" s="46"/>
      <c r="T47" s="46"/>
      <c r="U47" s="46"/>
    </row>
    <row r="48" spans="1:21" ht="30.75" customHeight="1" x14ac:dyDescent="0.15">
      <c r="A48" s="46"/>
      <c r="B48" s="1182"/>
      <c r="C48" s="1183"/>
      <c r="D48" s="60"/>
      <c r="E48" s="1159" t="s">
        <v>15</v>
      </c>
      <c r="F48" s="1159"/>
      <c r="G48" s="1159"/>
      <c r="H48" s="1159"/>
      <c r="I48" s="1159"/>
      <c r="J48" s="1160"/>
      <c r="K48" s="61">
        <v>6509</v>
      </c>
      <c r="L48" s="62">
        <v>5819</v>
      </c>
      <c r="M48" s="62">
        <v>5569</v>
      </c>
      <c r="N48" s="62">
        <v>5466</v>
      </c>
      <c r="O48" s="63">
        <v>5216</v>
      </c>
      <c r="P48" s="46"/>
      <c r="Q48" s="46"/>
      <c r="R48" s="46"/>
      <c r="S48" s="46"/>
      <c r="T48" s="46"/>
      <c r="U48" s="46"/>
    </row>
    <row r="49" spans="1:21" ht="30.75" customHeight="1" x14ac:dyDescent="0.15">
      <c r="A49" s="46"/>
      <c r="B49" s="1182"/>
      <c r="C49" s="1183"/>
      <c r="D49" s="60"/>
      <c r="E49" s="1159" t="s">
        <v>16</v>
      </c>
      <c r="F49" s="1159"/>
      <c r="G49" s="1159"/>
      <c r="H49" s="1159"/>
      <c r="I49" s="1159"/>
      <c r="J49" s="1160"/>
      <c r="K49" s="61">
        <v>143</v>
      </c>
      <c r="L49" s="62">
        <v>126</v>
      </c>
      <c r="M49" s="62">
        <v>132</v>
      </c>
      <c r="N49" s="62">
        <v>138</v>
      </c>
      <c r="O49" s="63">
        <v>135</v>
      </c>
      <c r="P49" s="46"/>
      <c r="Q49" s="46"/>
      <c r="R49" s="46"/>
      <c r="S49" s="46"/>
      <c r="T49" s="46"/>
      <c r="U49" s="46"/>
    </row>
    <row r="50" spans="1:21" ht="30.75" customHeight="1" x14ac:dyDescent="0.15">
      <c r="A50" s="46"/>
      <c r="B50" s="1182"/>
      <c r="C50" s="1183"/>
      <c r="D50" s="60"/>
      <c r="E50" s="1159" t="s">
        <v>17</v>
      </c>
      <c r="F50" s="1159"/>
      <c r="G50" s="1159"/>
      <c r="H50" s="1159"/>
      <c r="I50" s="1159"/>
      <c r="J50" s="1160"/>
      <c r="K50" s="61">
        <v>1376</v>
      </c>
      <c r="L50" s="62">
        <v>1160</v>
      </c>
      <c r="M50" s="62">
        <v>1142</v>
      </c>
      <c r="N50" s="62">
        <v>902</v>
      </c>
      <c r="O50" s="63">
        <v>1091</v>
      </c>
      <c r="P50" s="46"/>
      <c r="Q50" s="46"/>
      <c r="R50" s="46"/>
      <c r="S50" s="46"/>
      <c r="T50" s="46"/>
      <c r="U50" s="46"/>
    </row>
    <row r="51" spans="1:21" ht="30.75" customHeight="1" x14ac:dyDescent="0.15">
      <c r="A51" s="46"/>
      <c r="B51" s="1184"/>
      <c r="C51" s="1185"/>
      <c r="D51" s="64"/>
      <c r="E51" s="1159" t="s">
        <v>18</v>
      </c>
      <c r="F51" s="1159"/>
      <c r="G51" s="1159"/>
      <c r="H51" s="1159"/>
      <c r="I51" s="1159"/>
      <c r="J51" s="1160"/>
      <c r="K51" s="61" t="s">
        <v>535</v>
      </c>
      <c r="L51" s="62" t="s">
        <v>535</v>
      </c>
      <c r="M51" s="62" t="s">
        <v>535</v>
      </c>
      <c r="N51" s="62" t="s">
        <v>535</v>
      </c>
      <c r="O51" s="63" t="s">
        <v>535</v>
      </c>
      <c r="P51" s="46"/>
      <c r="Q51" s="46"/>
      <c r="R51" s="46"/>
      <c r="S51" s="46"/>
      <c r="T51" s="46"/>
      <c r="U51" s="46"/>
    </row>
    <row r="52" spans="1:21" ht="30.75" customHeight="1" x14ac:dyDescent="0.15">
      <c r="A52" s="46"/>
      <c r="B52" s="1157" t="s">
        <v>19</v>
      </c>
      <c r="C52" s="1158"/>
      <c r="D52" s="64"/>
      <c r="E52" s="1159" t="s">
        <v>20</v>
      </c>
      <c r="F52" s="1159"/>
      <c r="G52" s="1159"/>
      <c r="H52" s="1159"/>
      <c r="I52" s="1159"/>
      <c r="J52" s="1160"/>
      <c r="K52" s="61">
        <v>35019</v>
      </c>
      <c r="L52" s="62">
        <v>34590</v>
      </c>
      <c r="M52" s="62">
        <v>33521</v>
      </c>
      <c r="N52" s="62">
        <v>33003</v>
      </c>
      <c r="O52" s="63">
        <v>33131</v>
      </c>
      <c r="P52" s="46"/>
      <c r="Q52" s="46"/>
      <c r="R52" s="46"/>
      <c r="S52" s="46"/>
      <c r="T52" s="46"/>
      <c r="U52" s="46"/>
    </row>
    <row r="53" spans="1:21" ht="30.75" customHeight="1" thickBot="1" x14ac:dyDescent="0.2">
      <c r="A53" s="46"/>
      <c r="B53" s="1161" t="s">
        <v>21</v>
      </c>
      <c r="C53" s="1162"/>
      <c r="D53" s="65"/>
      <c r="E53" s="1163" t="s">
        <v>22</v>
      </c>
      <c r="F53" s="1163"/>
      <c r="G53" s="1163"/>
      <c r="H53" s="1163"/>
      <c r="I53" s="1163"/>
      <c r="J53" s="1164"/>
      <c r="K53" s="66">
        <v>10692</v>
      </c>
      <c r="L53" s="67">
        <v>10332</v>
      </c>
      <c r="M53" s="67">
        <v>11352</v>
      </c>
      <c r="N53" s="67">
        <v>10110</v>
      </c>
      <c r="O53" s="68">
        <v>10966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592</v>
      </c>
      <c r="P56" s="46"/>
      <c r="Q56" s="46"/>
      <c r="R56" s="46"/>
      <c r="S56" s="46"/>
      <c r="T56" s="46"/>
      <c r="U56" s="46"/>
    </row>
    <row r="57" spans="1:21" ht="31.5" customHeight="1" thickBot="1" x14ac:dyDescent="0.2">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x14ac:dyDescent="0.15">
      <c r="B58" s="1165" t="s">
        <v>26</v>
      </c>
      <c r="C58" s="1166"/>
      <c r="D58" s="1171" t="s">
        <v>27</v>
      </c>
      <c r="E58" s="1172"/>
      <c r="F58" s="1172"/>
      <c r="G58" s="1172"/>
      <c r="H58" s="1172"/>
      <c r="I58" s="1172"/>
      <c r="J58" s="1173"/>
      <c r="K58" s="81">
        <v>5000</v>
      </c>
      <c r="L58" s="82">
        <v>6600</v>
      </c>
      <c r="M58" s="82">
        <v>6600</v>
      </c>
      <c r="N58" s="82">
        <v>6600</v>
      </c>
      <c r="O58" s="83">
        <v>6600</v>
      </c>
    </row>
    <row r="59" spans="1:21" ht="31.5" customHeight="1" x14ac:dyDescent="0.15">
      <c r="B59" s="1167"/>
      <c r="C59" s="1168"/>
      <c r="D59" s="1174" t="s">
        <v>28</v>
      </c>
      <c r="E59" s="1175"/>
      <c r="F59" s="1175"/>
      <c r="G59" s="1175"/>
      <c r="H59" s="1175"/>
      <c r="I59" s="1175"/>
      <c r="J59" s="1176"/>
      <c r="K59" s="84">
        <v>29560</v>
      </c>
      <c r="L59" s="85">
        <v>32540</v>
      </c>
      <c r="M59" s="85">
        <v>34750</v>
      </c>
      <c r="N59" s="85">
        <v>37680</v>
      </c>
      <c r="O59" s="86">
        <v>41330</v>
      </c>
    </row>
    <row r="60" spans="1:21" ht="31.5" customHeight="1" thickBot="1" x14ac:dyDescent="0.2">
      <c r="B60" s="1169"/>
      <c r="C60" s="1170"/>
      <c r="D60" s="1177" t="s">
        <v>29</v>
      </c>
      <c r="E60" s="1178"/>
      <c r="F60" s="1178"/>
      <c r="G60" s="1178"/>
      <c r="H60" s="1178"/>
      <c r="I60" s="1178"/>
      <c r="J60" s="1179"/>
      <c r="K60" s="87">
        <v>29792</v>
      </c>
      <c r="L60" s="88">
        <v>32827</v>
      </c>
      <c r="M60" s="88">
        <v>35028</v>
      </c>
      <c r="N60" s="88">
        <v>37953</v>
      </c>
      <c r="O60" s="89">
        <v>41602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Oo+xYMLymMku9aa3wdES03BXRzxvrjUO5LV+GA+q6fH4N3MdxkgdL6xmnACr37lGlb5FylMoX26PR8gmzNoeA==" saltValue="qVBGVEZunV4VyWhpoL+a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578</v>
      </c>
      <c r="G54" s="117" t="s">
        <v>579</v>
      </c>
      <c r="H54" s="118" t="s">
        <v>580</v>
      </c>
    </row>
    <row r="55" spans="2:8" ht="52.5" customHeight="1" x14ac:dyDescent="0.15">
      <c r="B55" s="119"/>
      <c r="C55" s="1196" t="s">
        <v>50</v>
      </c>
      <c r="D55" s="1196"/>
      <c r="E55" s="1197"/>
      <c r="F55" s="120">
        <v>8620</v>
      </c>
      <c r="G55" s="120">
        <v>11612</v>
      </c>
      <c r="H55" s="121">
        <v>11642</v>
      </c>
    </row>
    <row r="56" spans="2:8" ht="52.5" customHeight="1" x14ac:dyDescent="0.15">
      <c r="B56" s="122"/>
      <c r="C56" s="1198" t="s">
        <v>51</v>
      </c>
      <c r="D56" s="1198"/>
      <c r="E56" s="1199"/>
      <c r="F56" s="123">
        <v>2671</v>
      </c>
      <c r="G56" s="123">
        <v>2671</v>
      </c>
      <c r="H56" s="124">
        <v>2671</v>
      </c>
    </row>
    <row r="57" spans="2:8" ht="53.25" customHeight="1" x14ac:dyDescent="0.15">
      <c r="B57" s="122"/>
      <c r="C57" s="1200" t="s">
        <v>52</v>
      </c>
      <c r="D57" s="1200"/>
      <c r="E57" s="1201"/>
      <c r="F57" s="125">
        <v>18068</v>
      </c>
      <c r="G57" s="125">
        <v>23417</v>
      </c>
      <c r="H57" s="126">
        <v>24249</v>
      </c>
    </row>
    <row r="58" spans="2:8" ht="45.75" customHeight="1" x14ac:dyDescent="0.15">
      <c r="B58" s="127"/>
      <c r="C58" s="1188" t="s">
        <v>616</v>
      </c>
      <c r="D58" s="1189"/>
      <c r="E58" s="1190"/>
      <c r="F58" s="128">
        <v>0</v>
      </c>
      <c r="G58" s="128">
        <v>5000</v>
      </c>
      <c r="H58" s="129">
        <v>5146</v>
      </c>
    </row>
    <row r="59" spans="2:8" ht="45.75" customHeight="1" x14ac:dyDescent="0.15">
      <c r="B59" s="127"/>
      <c r="C59" s="1188" t="s">
        <v>617</v>
      </c>
      <c r="D59" s="1189"/>
      <c r="E59" s="1190"/>
      <c r="F59" s="128">
        <v>4000</v>
      </c>
      <c r="G59" s="128">
        <v>4000</v>
      </c>
      <c r="H59" s="129">
        <v>4000</v>
      </c>
    </row>
    <row r="60" spans="2:8" ht="45.75" customHeight="1" x14ac:dyDescent="0.15">
      <c r="B60" s="127"/>
      <c r="C60" s="1188" t="s">
        <v>618</v>
      </c>
      <c r="D60" s="1189"/>
      <c r="E60" s="1190"/>
      <c r="F60" s="128">
        <v>3391</v>
      </c>
      <c r="G60" s="128">
        <v>3620</v>
      </c>
      <c r="H60" s="129">
        <v>3849</v>
      </c>
    </row>
    <row r="61" spans="2:8" ht="45.75" customHeight="1" x14ac:dyDescent="0.15">
      <c r="B61" s="127"/>
      <c r="C61" s="1188" t="s">
        <v>619</v>
      </c>
      <c r="D61" s="1189"/>
      <c r="E61" s="1190"/>
      <c r="F61" s="128">
        <v>2142</v>
      </c>
      <c r="G61" s="128">
        <v>2142</v>
      </c>
      <c r="H61" s="129">
        <v>2143</v>
      </c>
    </row>
    <row r="62" spans="2:8" ht="45.75" customHeight="1" thickBot="1" x14ac:dyDescent="0.2">
      <c r="B62" s="130"/>
      <c r="C62" s="1191" t="s">
        <v>620</v>
      </c>
      <c r="D62" s="1192"/>
      <c r="E62" s="1193"/>
      <c r="F62" s="131">
        <v>1438</v>
      </c>
      <c r="G62" s="131">
        <v>1439</v>
      </c>
      <c r="H62" s="132">
        <v>1940</v>
      </c>
    </row>
    <row r="63" spans="2:8" ht="52.5" customHeight="1" thickBot="1" x14ac:dyDescent="0.2">
      <c r="B63" s="133"/>
      <c r="C63" s="1194" t="s">
        <v>53</v>
      </c>
      <c r="D63" s="1194"/>
      <c r="E63" s="1195"/>
      <c r="F63" s="134">
        <v>29359</v>
      </c>
      <c r="G63" s="134">
        <v>37700</v>
      </c>
      <c r="H63" s="135">
        <v>38562</v>
      </c>
    </row>
    <row r="64" spans="2:8" x14ac:dyDescent="0.15"/>
  </sheetData>
  <sheetProtection algorithmName="SHA-512" hashValue="pOnJeQWijAMqw6TGY+bczIO1pVuHKMlF/6NmX0NoXPrQgvB6hJslNboPkeAmTwHklmfFWraewFN5J98Jgy/z6A==" saltValue="oNXHsqx9dpVwHZgcbgN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5853-4DCA-4755-86FC-7E16B4C7B0D6}">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631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627</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630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625</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576</v>
      </c>
      <c r="BQ50" s="1205"/>
      <c r="BR50" s="1205"/>
      <c r="BS50" s="1205"/>
      <c r="BT50" s="1205"/>
      <c r="BU50" s="1205"/>
      <c r="BV50" s="1205"/>
      <c r="BW50" s="1205"/>
      <c r="BX50" s="1205" t="s">
        <v>577</v>
      </c>
      <c r="BY50" s="1205"/>
      <c r="BZ50" s="1205"/>
      <c r="CA50" s="1205"/>
      <c r="CB50" s="1205"/>
      <c r="CC50" s="1205"/>
      <c r="CD50" s="1205"/>
      <c r="CE50" s="1205"/>
      <c r="CF50" s="1205" t="s">
        <v>578</v>
      </c>
      <c r="CG50" s="1205"/>
      <c r="CH50" s="1205"/>
      <c r="CI50" s="1205"/>
      <c r="CJ50" s="1205"/>
      <c r="CK50" s="1205"/>
      <c r="CL50" s="1205"/>
      <c r="CM50" s="1205"/>
      <c r="CN50" s="1205" t="s">
        <v>579</v>
      </c>
      <c r="CO50" s="1205"/>
      <c r="CP50" s="1205"/>
      <c r="CQ50" s="1205"/>
      <c r="CR50" s="1205"/>
      <c r="CS50" s="1205"/>
      <c r="CT50" s="1205"/>
      <c r="CU50" s="1205"/>
      <c r="CV50" s="1205" t="s">
        <v>580</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624</v>
      </c>
      <c r="AO51" s="1204"/>
      <c r="AP51" s="1204"/>
      <c r="AQ51" s="1204"/>
      <c r="AR51" s="1204"/>
      <c r="AS51" s="1204"/>
      <c r="AT51" s="1204"/>
      <c r="AU51" s="1204"/>
      <c r="AV51" s="1204"/>
      <c r="AW51" s="1204"/>
      <c r="AX51" s="1204"/>
      <c r="AY51" s="1204"/>
      <c r="AZ51" s="1204"/>
      <c r="BA51" s="1204"/>
      <c r="BB51" s="1204" t="s">
        <v>622</v>
      </c>
      <c r="BC51" s="1204"/>
      <c r="BD51" s="1204"/>
      <c r="BE51" s="1204"/>
      <c r="BF51" s="1204"/>
      <c r="BG51" s="1204"/>
      <c r="BH51" s="1204"/>
      <c r="BI51" s="1204"/>
      <c r="BJ51" s="1204"/>
      <c r="BK51" s="1204"/>
      <c r="BL51" s="1204"/>
      <c r="BM51" s="1204"/>
      <c r="BN51" s="1204"/>
      <c r="BO51" s="1204"/>
      <c r="BP51" s="1203">
        <v>48.8</v>
      </c>
      <c r="BQ51" s="1203"/>
      <c r="BR51" s="1203"/>
      <c r="BS51" s="1203"/>
      <c r="BT51" s="1203"/>
      <c r="BU51" s="1203"/>
      <c r="BV51" s="1203"/>
      <c r="BW51" s="1203"/>
      <c r="BX51" s="1203">
        <v>48.9</v>
      </c>
      <c r="BY51" s="1203"/>
      <c r="BZ51" s="1203"/>
      <c r="CA51" s="1203"/>
      <c r="CB51" s="1203"/>
      <c r="CC51" s="1203"/>
      <c r="CD51" s="1203"/>
      <c r="CE51" s="1203"/>
      <c r="CF51" s="1203">
        <v>48.8</v>
      </c>
      <c r="CG51" s="1203"/>
      <c r="CH51" s="1203"/>
      <c r="CI51" s="1203"/>
      <c r="CJ51" s="1203"/>
      <c r="CK51" s="1203"/>
      <c r="CL51" s="1203"/>
      <c r="CM51" s="1203"/>
      <c r="CN51" s="1203">
        <v>37.1</v>
      </c>
      <c r="CO51" s="1203"/>
      <c r="CP51" s="1203"/>
      <c r="CQ51" s="1203"/>
      <c r="CR51" s="1203"/>
      <c r="CS51" s="1203"/>
      <c r="CT51" s="1203"/>
      <c r="CU51" s="1203"/>
      <c r="CV51" s="1203">
        <v>34.299999999999997</v>
      </c>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629</v>
      </c>
      <c r="BC53" s="1204"/>
      <c r="BD53" s="1204"/>
      <c r="BE53" s="1204"/>
      <c r="BF53" s="1204"/>
      <c r="BG53" s="1204"/>
      <c r="BH53" s="1204"/>
      <c r="BI53" s="1204"/>
      <c r="BJ53" s="1204"/>
      <c r="BK53" s="1204"/>
      <c r="BL53" s="1204"/>
      <c r="BM53" s="1204"/>
      <c r="BN53" s="1204"/>
      <c r="BO53" s="1204"/>
      <c r="BP53" s="1203">
        <v>66.599999999999994</v>
      </c>
      <c r="BQ53" s="1203"/>
      <c r="BR53" s="1203"/>
      <c r="BS53" s="1203"/>
      <c r="BT53" s="1203"/>
      <c r="BU53" s="1203"/>
      <c r="BV53" s="1203"/>
      <c r="BW53" s="1203"/>
      <c r="BX53" s="1203">
        <v>67</v>
      </c>
      <c r="BY53" s="1203"/>
      <c r="BZ53" s="1203"/>
      <c r="CA53" s="1203"/>
      <c r="CB53" s="1203"/>
      <c r="CC53" s="1203"/>
      <c r="CD53" s="1203"/>
      <c r="CE53" s="1203"/>
      <c r="CF53" s="1203">
        <v>68</v>
      </c>
      <c r="CG53" s="1203"/>
      <c r="CH53" s="1203"/>
      <c r="CI53" s="1203"/>
      <c r="CJ53" s="1203"/>
      <c r="CK53" s="1203"/>
      <c r="CL53" s="1203"/>
      <c r="CM53" s="1203"/>
      <c r="CN53" s="1203">
        <v>69.099999999999994</v>
      </c>
      <c r="CO53" s="1203"/>
      <c r="CP53" s="1203"/>
      <c r="CQ53" s="1203"/>
      <c r="CR53" s="1203"/>
      <c r="CS53" s="1203"/>
      <c r="CT53" s="1203"/>
      <c r="CU53" s="1203"/>
      <c r="CV53" s="1203">
        <v>70.099999999999994</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623</v>
      </c>
      <c r="AO55" s="1205"/>
      <c r="AP55" s="1205"/>
      <c r="AQ55" s="1205"/>
      <c r="AR55" s="1205"/>
      <c r="AS55" s="1205"/>
      <c r="AT55" s="1205"/>
      <c r="AU55" s="1205"/>
      <c r="AV55" s="1205"/>
      <c r="AW55" s="1205"/>
      <c r="AX55" s="1205"/>
      <c r="AY55" s="1205"/>
      <c r="AZ55" s="1205"/>
      <c r="BA55" s="1205"/>
      <c r="BB55" s="1204" t="s">
        <v>622</v>
      </c>
      <c r="BC55" s="1204"/>
      <c r="BD55" s="1204"/>
      <c r="BE55" s="1204"/>
      <c r="BF55" s="1204"/>
      <c r="BG55" s="1204"/>
      <c r="BH55" s="1204"/>
      <c r="BI55" s="1204"/>
      <c r="BJ55" s="1204"/>
      <c r="BK55" s="1204"/>
      <c r="BL55" s="1204"/>
      <c r="BM55" s="1204"/>
      <c r="BN55" s="1204"/>
      <c r="BO55" s="1204"/>
      <c r="BP55" s="1203">
        <v>97.6</v>
      </c>
      <c r="BQ55" s="1203"/>
      <c r="BR55" s="1203"/>
      <c r="BS55" s="1203"/>
      <c r="BT55" s="1203"/>
      <c r="BU55" s="1203"/>
      <c r="BV55" s="1203"/>
      <c r="BW55" s="1203"/>
      <c r="BX55" s="1203">
        <v>91.9</v>
      </c>
      <c r="BY55" s="1203"/>
      <c r="BZ55" s="1203"/>
      <c r="CA55" s="1203"/>
      <c r="CB55" s="1203"/>
      <c r="CC55" s="1203"/>
      <c r="CD55" s="1203"/>
      <c r="CE55" s="1203"/>
      <c r="CF55" s="1203">
        <v>86.1</v>
      </c>
      <c r="CG55" s="1203"/>
      <c r="CH55" s="1203"/>
      <c r="CI55" s="1203"/>
      <c r="CJ55" s="1203"/>
      <c r="CK55" s="1203"/>
      <c r="CL55" s="1203"/>
      <c r="CM55" s="1203"/>
      <c r="CN55" s="1203">
        <v>72.8</v>
      </c>
      <c r="CO55" s="1203"/>
      <c r="CP55" s="1203"/>
      <c r="CQ55" s="1203"/>
      <c r="CR55" s="1203"/>
      <c r="CS55" s="1203"/>
      <c r="CT55" s="1203"/>
      <c r="CU55" s="1203"/>
      <c r="CV55" s="1203">
        <v>67.599999999999994</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629</v>
      </c>
      <c r="BC57" s="1204"/>
      <c r="BD57" s="1204"/>
      <c r="BE57" s="1204"/>
      <c r="BF57" s="1204"/>
      <c r="BG57" s="1204"/>
      <c r="BH57" s="1204"/>
      <c r="BI57" s="1204"/>
      <c r="BJ57" s="1204"/>
      <c r="BK57" s="1204"/>
      <c r="BL57" s="1204"/>
      <c r="BM57" s="1204"/>
      <c r="BN57" s="1204"/>
      <c r="BO57" s="1204"/>
      <c r="BP57" s="1203">
        <v>62.9</v>
      </c>
      <c r="BQ57" s="1203"/>
      <c r="BR57" s="1203"/>
      <c r="BS57" s="1203"/>
      <c r="BT57" s="1203"/>
      <c r="BU57" s="1203"/>
      <c r="BV57" s="1203"/>
      <c r="BW57" s="1203"/>
      <c r="BX57" s="1203">
        <v>63.4</v>
      </c>
      <c r="BY57" s="1203"/>
      <c r="BZ57" s="1203"/>
      <c r="CA57" s="1203"/>
      <c r="CB57" s="1203"/>
      <c r="CC57" s="1203"/>
      <c r="CD57" s="1203"/>
      <c r="CE57" s="1203"/>
      <c r="CF57" s="1203">
        <v>64.3</v>
      </c>
      <c r="CG57" s="1203"/>
      <c r="CH57" s="1203"/>
      <c r="CI57" s="1203"/>
      <c r="CJ57" s="1203"/>
      <c r="CK57" s="1203"/>
      <c r="CL57" s="1203"/>
      <c r="CM57" s="1203"/>
      <c r="CN57" s="1203">
        <v>65.2</v>
      </c>
      <c r="CO57" s="1203"/>
      <c r="CP57" s="1203"/>
      <c r="CQ57" s="1203"/>
      <c r="CR57" s="1203"/>
      <c r="CS57" s="1203"/>
      <c r="CT57" s="1203"/>
      <c r="CU57" s="1203"/>
      <c r="CV57" s="1203">
        <v>66.2</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628</v>
      </c>
    </row>
    <row r="64" spans="1:109" ht="13.5" x14ac:dyDescent="0.15">
      <c r="B64" s="259"/>
      <c r="G64" s="1233"/>
      <c r="I64" s="1235"/>
      <c r="J64" s="1235"/>
      <c r="K64" s="1235"/>
      <c r="L64" s="1235"/>
      <c r="M64" s="1235"/>
      <c r="N64" s="1234"/>
      <c r="AM64" s="1233"/>
      <c r="AN64" s="1233" t="s">
        <v>627</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626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625</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576</v>
      </c>
      <c r="BQ72" s="1205"/>
      <c r="BR72" s="1205"/>
      <c r="BS72" s="1205"/>
      <c r="BT72" s="1205"/>
      <c r="BU72" s="1205"/>
      <c r="BV72" s="1205"/>
      <c r="BW72" s="1205"/>
      <c r="BX72" s="1205" t="s">
        <v>577</v>
      </c>
      <c r="BY72" s="1205"/>
      <c r="BZ72" s="1205"/>
      <c r="CA72" s="1205"/>
      <c r="CB72" s="1205"/>
      <c r="CC72" s="1205"/>
      <c r="CD72" s="1205"/>
      <c r="CE72" s="1205"/>
      <c r="CF72" s="1205" t="s">
        <v>578</v>
      </c>
      <c r="CG72" s="1205"/>
      <c r="CH72" s="1205"/>
      <c r="CI72" s="1205"/>
      <c r="CJ72" s="1205"/>
      <c r="CK72" s="1205"/>
      <c r="CL72" s="1205"/>
      <c r="CM72" s="1205"/>
      <c r="CN72" s="1205" t="s">
        <v>579</v>
      </c>
      <c r="CO72" s="1205"/>
      <c r="CP72" s="1205"/>
      <c r="CQ72" s="1205"/>
      <c r="CR72" s="1205"/>
      <c r="CS72" s="1205"/>
      <c r="CT72" s="1205"/>
      <c r="CU72" s="1205"/>
      <c r="CV72" s="1205" t="s">
        <v>580</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624</v>
      </c>
      <c r="AO73" s="1204"/>
      <c r="AP73" s="1204"/>
      <c r="AQ73" s="1204"/>
      <c r="AR73" s="1204"/>
      <c r="AS73" s="1204"/>
      <c r="AT73" s="1204"/>
      <c r="AU73" s="1204"/>
      <c r="AV73" s="1204"/>
      <c r="AW73" s="1204"/>
      <c r="AX73" s="1204"/>
      <c r="AY73" s="1204"/>
      <c r="AZ73" s="1204"/>
      <c r="BA73" s="1204"/>
      <c r="BB73" s="1204" t="s">
        <v>622</v>
      </c>
      <c r="BC73" s="1204"/>
      <c r="BD73" s="1204"/>
      <c r="BE73" s="1204"/>
      <c r="BF73" s="1204"/>
      <c r="BG73" s="1204"/>
      <c r="BH73" s="1204"/>
      <c r="BI73" s="1204"/>
      <c r="BJ73" s="1204"/>
      <c r="BK73" s="1204"/>
      <c r="BL73" s="1204"/>
      <c r="BM73" s="1204"/>
      <c r="BN73" s="1204"/>
      <c r="BO73" s="1204"/>
      <c r="BP73" s="1203">
        <v>48.8</v>
      </c>
      <c r="BQ73" s="1203"/>
      <c r="BR73" s="1203"/>
      <c r="BS73" s="1203"/>
      <c r="BT73" s="1203"/>
      <c r="BU73" s="1203"/>
      <c r="BV73" s="1203"/>
      <c r="BW73" s="1203"/>
      <c r="BX73" s="1203">
        <v>48.9</v>
      </c>
      <c r="BY73" s="1203"/>
      <c r="BZ73" s="1203"/>
      <c r="CA73" s="1203"/>
      <c r="CB73" s="1203"/>
      <c r="CC73" s="1203"/>
      <c r="CD73" s="1203"/>
      <c r="CE73" s="1203"/>
      <c r="CF73" s="1203">
        <v>48.8</v>
      </c>
      <c r="CG73" s="1203"/>
      <c r="CH73" s="1203"/>
      <c r="CI73" s="1203"/>
      <c r="CJ73" s="1203"/>
      <c r="CK73" s="1203"/>
      <c r="CL73" s="1203"/>
      <c r="CM73" s="1203"/>
      <c r="CN73" s="1203">
        <v>37.1</v>
      </c>
      <c r="CO73" s="1203"/>
      <c r="CP73" s="1203"/>
      <c r="CQ73" s="1203"/>
      <c r="CR73" s="1203"/>
      <c r="CS73" s="1203"/>
      <c r="CT73" s="1203"/>
      <c r="CU73" s="1203"/>
      <c r="CV73" s="1203">
        <v>34.299999999999997</v>
      </c>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621</v>
      </c>
      <c r="BC75" s="1204"/>
      <c r="BD75" s="1204"/>
      <c r="BE75" s="1204"/>
      <c r="BF75" s="1204"/>
      <c r="BG75" s="1204"/>
      <c r="BH75" s="1204"/>
      <c r="BI75" s="1204"/>
      <c r="BJ75" s="1204"/>
      <c r="BK75" s="1204"/>
      <c r="BL75" s="1204"/>
      <c r="BM75" s="1204"/>
      <c r="BN75" s="1204"/>
      <c r="BO75" s="1204"/>
      <c r="BP75" s="1203">
        <v>6.7</v>
      </c>
      <c r="BQ75" s="1203"/>
      <c r="BR75" s="1203"/>
      <c r="BS75" s="1203"/>
      <c r="BT75" s="1203"/>
      <c r="BU75" s="1203"/>
      <c r="BV75" s="1203"/>
      <c r="BW75" s="1203"/>
      <c r="BX75" s="1203">
        <v>6.4</v>
      </c>
      <c r="BY75" s="1203"/>
      <c r="BZ75" s="1203"/>
      <c r="CA75" s="1203"/>
      <c r="CB75" s="1203"/>
      <c r="CC75" s="1203"/>
      <c r="CD75" s="1203"/>
      <c r="CE75" s="1203"/>
      <c r="CF75" s="1203">
        <v>6.5</v>
      </c>
      <c r="CG75" s="1203"/>
      <c r="CH75" s="1203"/>
      <c r="CI75" s="1203"/>
      <c r="CJ75" s="1203"/>
      <c r="CK75" s="1203"/>
      <c r="CL75" s="1203"/>
      <c r="CM75" s="1203"/>
      <c r="CN75" s="1203">
        <v>6.2</v>
      </c>
      <c r="CO75" s="1203"/>
      <c r="CP75" s="1203"/>
      <c r="CQ75" s="1203"/>
      <c r="CR75" s="1203"/>
      <c r="CS75" s="1203"/>
      <c r="CT75" s="1203"/>
      <c r="CU75" s="1203"/>
      <c r="CV75" s="1203">
        <v>6.3</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623</v>
      </c>
      <c r="AO77" s="1205"/>
      <c r="AP77" s="1205"/>
      <c r="AQ77" s="1205"/>
      <c r="AR77" s="1205"/>
      <c r="AS77" s="1205"/>
      <c r="AT77" s="1205"/>
      <c r="AU77" s="1205"/>
      <c r="AV77" s="1205"/>
      <c r="AW77" s="1205"/>
      <c r="AX77" s="1205"/>
      <c r="AY77" s="1205"/>
      <c r="AZ77" s="1205"/>
      <c r="BA77" s="1205"/>
      <c r="BB77" s="1204" t="s">
        <v>622</v>
      </c>
      <c r="BC77" s="1204"/>
      <c r="BD77" s="1204"/>
      <c r="BE77" s="1204"/>
      <c r="BF77" s="1204"/>
      <c r="BG77" s="1204"/>
      <c r="BH77" s="1204"/>
      <c r="BI77" s="1204"/>
      <c r="BJ77" s="1204"/>
      <c r="BK77" s="1204"/>
      <c r="BL77" s="1204"/>
      <c r="BM77" s="1204"/>
      <c r="BN77" s="1204"/>
      <c r="BO77" s="1204"/>
      <c r="BP77" s="1203">
        <v>97.6</v>
      </c>
      <c r="BQ77" s="1203"/>
      <c r="BR77" s="1203"/>
      <c r="BS77" s="1203"/>
      <c r="BT77" s="1203"/>
      <c r="BU77" s="1203"/>
      <c r="BV77" s="1203"/>
      <c r="BW77" s="1203"/>
      <c r="BX77" s="1203">
        <v>91.9</v>
      </c>
      <c r="BY77" s="1203"/>
      <c r="BZ77" s="1203"/>
      <c r="CA77" s="1203"/>
      <c r="CB77" s="1203"/>
      <c r="CC77" s="1203"/>
      <c r="CD77" s="1203"/>
      <c r="CE77" s="1203"/>
      <c r="CF77" s="1203">
        <v>86.1</v>
      </c>
      <c r="CG77" s="1203"/>
      <c r="CH77" s="1203"/>
      <c r="CI77" s="1203"/>
      <c r="CJ77" s="1203"/>
      <c r="CK77" s="1203"/>
      <c r="CL77" s="1203"/>
      <c r="CM77" s="1203"/>
      <c r="CN77" s="1203">
        <v>72.8</v>
      </c>
      <c r="CO77" s="1203"/>
      <c r="CP77" s="1203"/>
      <c r="CQ77" s="1203"/>
      <c r="CR77" s="1203"/>
      <c r="CS77" s="1203"/>
      <c r="CT77" s="1203"/>
      <c r="CU77" s="1203"/>
      <c r="CV77" s="1203">
        <v>67.599999999999994</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621</v>
      </c>
      <c r="BC79" s="1204"/>
      <c r="BD79" s="1204"/>
      <c r="BE79" s="1204"/>
      <c r="BF79" s="1204"/>
      <c r="BG79" s="1204"/>
      <c r="BH79" s="1204"/>
      <c r="BI79" s="1204"/>
      <c r="BJ79" s="1204"/>
      <c r="BK79" s="1204"/>
      <c r="BL79" s="1204"/>
      <c r="BM79" s="1204"/>
      <c r="BN79" s="1204"/>
      <c r="BO79" s="1204"/>
      <c r="BP79" s="1203">
        <v>8</v>
      </c>
      <c r="BQ79" s="1203"/>
      <c r="BR79" s="1203"/>
      <c r="BS79" s="1203"/>
      <c r="BT79" s="1203"/>
      <c r="BU79" s="1203"/>
      <c r="BV79" s="1203"/>
      <c r="BW79" s="1203"/>
      <c r="BX79" s="1203">
        <v>7.3</v>
      </c>
      <c r="BY79" s="1203"/>
      <c r="BZ79" s="1203"/>
      <c r="CA79" s="1203"/>
      <c r="CB79" s="1203"/>
      <c r="CC79" s="1203"/>
      <c r="CD79" s="1203"/>
      <c r="CE79" s="1203"/>
      <c r="CF79" s="1203">
        <v>7.3</v>
      </c>
      <c r="CG79" s="1203"/>
      <c r="CH79" s="1203"/>
      <c r="CI79" s="1203"/>
      <c r="CJ79" s="1203"/>
      <c r="CK79" s="1203"/>
      <c r="CL79" s="1203"/>
      <c r="CM79" s="1203"/>
      <c r="CN79" s="1203">
        <v>7.1</v>
      </c>
      <c r="CO79" s="1203"/>
      <c r="CP79" s="1203"/>
      <c r="CQ79" s="1203"/>
      <c r="CR79" s="1203"/>
      <c r="CS79" s="1203"/>
      <c r="CT79" s="1203"/>
      <c r="CU79" s="1203"/>
      <c r="CV79" s="1203">
        <v>6.8</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I7ONtKF5zPV6q1gTixyJ3cSqRVOwNFCcccLAHuza4EaWTfjP8KBYKHwRWos3IXi1BK7zAy+3x/Uo2D7Dfs5e2Q==" saltValue="SckHfS1rngvN3oow2MxZg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CDF7-6B43-40DE-A7C6-CA50103D830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523</v>
      </c>
    </row>
  </sheetData>
  <sheetProtection algorithmName="SHA-512" hashValue="H8xIBLCuYbjVS4AKlr53K0WZhQYpvivUHRX7PimCfFuCc7RnI8lAiyBDnaiDwbzNC25tk5aFggHyALj+tMtPCA==" saltValue="230EFu7O4QVOJt6V7SvU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02D-02ED-44A7-9064-01B2E4AA19C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523</v>
      </c>
    </row>
  </sheetData>
  <sheetProtection algorithmName="SHA-512" hashValue="4gtWxGpgO86zDHWo04P4TIG1cnanDdEFRYbByEGeGUMmPxa9na8/DEv0ix4tp69uiEVx+BMH8iOlkZ/jVoZw2g==" saltValue="s4AuCPoPvdSlVAYUssxs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573</v>
      </c>
      <c r="G2" s="149"/>
      <c r="H2" s="150"/>
    </row>
    <row r="3" spans="1:8" x14ac:dyDescent="0.15">
      <c r="A3" s="146" t="s">
        <v>566</v>
      </c>
      <c r="B3" s="151"/>
      <c r="C3" s="152"/>
      <c r="D3" s="153">
        <v>53201</v>
      </c>
      <c r="E3" s="154"/>
      <c r="F3" s="155">
        <v>54945</v>
      </c>
      <c r="G3" s="156"/>
      <c r="H3" s="157"/>
    </row>
    <row r="4" spans="1:8" x14ac:dyDescent="0.15">
      <c r="A4" s="158"/>
      <c r="B4" s="159"/>
      <c r="C4" s="160"/>
      <c r="D4" s="161">
        <v>24057</v>
      </c>
      <c r="E4" s="162"/>
      <c r="F4" s="163">
        <v>29293</v>
      </c>
      <c r="G4" s="164"/>
      <c r="H4" s="165"/>
    </row>
    <row r="5" spans="1:8" x14ac:dyDescent="0.15">
      <c r="A5" s="146" t="s">
        <v>568</v>
      </c>
      <c r="B5" s="151"/>
      <c r="C5" s="152"/>
      <c r="D5" s="153">
        <v>56229</v>
      </c>
      <c r="E5" s="154"/>
      <c r="F5" s="155">
        <v>57132</v>
      </c>
      <c r="G5" s="156"/>
      <c r="H5" s="157"/>
    </row>
    <row r="6" spans="1:8" x14ac:dyDescent="0.15">
      <c r="A6" s="158"/>
      <c r="B6" s="159"/>
      <c r="C6" s="160"/>
      <c r="D6" s="161">
        <v>27745</v>
      </c>
      <c r="E6" s="162"/>
      <c r="F6" s="163">
        <v>30126</v>
      </c>
      <c r="G6" s="164"/>
      <c r="H6" s="165"/>
    </row>
    <row r="7" spans="1:8" x14ac:dyDescent="0.15">
      <c r="A7" s="146" t="s">
        <v>569</v>
      </c>
      <c r="B7" s="151"/>
      <c r="C7" s="152"/>
      <c r="D7" s="153">
        <v>65609</v>
      </c>
      <c r="E7" s="154"/>
      <c r="F7" s="155">
        <v>58766</v>
      </c>
      <c r="G7" s="156"/>
      <c r="H7" s="157"/>
    </row>
    <row r="8" spans="1:8" x14ac:dyDescent="0.15">
      <c r="A8" s="158"/>
      <c r="B8" s="159"/>
      <c r="C8" s="160"/>
      <c r="D8" s="161">
        <v>30208</v>
      </c>
      <c r="E8" s="162"/>
      <c r="F8" s="163">
        <v>29363</v>
      </c>
      <c r="G8" s="164"/>
      <c r="H8" s="165"/>
    </row>
    <row r="9" spans="1:8" x14ac:dyDescent="0.15">
      <c r="A9" s="146" t="s">
        <v>570</v>
      </c>
      <c r="B9" s="151"/>
      <c r="C9" s="152"/>
      <c r="D9" s="153">
        <v>55322</v>
      </c>
      <c r="E9" s="154"/>
      <c r="F9" s="155">
        <v>62482</v>
      </c>
      <c r="G9" s="156"/>
      <c r="H9" s="157"/>
    </row>
    <row r="10" spans="1:8" x14ac:dyDescent="0.15">
      <c r="A10" s="158"/>
      <c r="B10" s="159"/>
      <c r="C10" s="160"/>
      <c r="D10" s="161">
        <v>25028</v>
      </c>
      <c r="E10" s="162"/>
      <c r="F10" s="163">
        <v>34626</v>
      </c>
      <c r="G10" s="164"/>
      <c r="H10" s="165"/>
    </row>
    <row r="11" spans="1:8" x14ac:dyDescent="0.15">
      <c r="A11" s="146" t="s">
        <v>571</v>
      </c>
      <c r="B11" s="151"/>
      <c r="C11" s="152"/>
      <c r="D11" s="153">
        <v>53321</v>
      </c>
      <c r="E11" s="154"/>
      <c r="F11" s="155">
        <v>59288</v>
      </c>
      <c r="G11" s="156"/>
      <c r="H11" s="157"/>
    </row>
    <row r="12" spans="1:8" x14ac:dyDescent="0.15">
      <c r="A12" s="158"/>
      <c r="B12" s="159"/>
      <c r="C12" s="166"/>
      <c r="D12" s="161">
        <v>22507</v>
      </c>
      <c r="E12" s="162"/>
      <c r="F12" s="163">
        <v>32670</v>
      </c>
      <c r="G12" s="164"/>
      <c r="H12" s="165"/>
    </row>
    <row r="13" spans="1:8" x14ac:dyDescent="0.15">
      <c r="A13" s="146"/>
      <c r="B13" s="151"/>
      <c r="C13" s="152"/>
      <c r="D13" s="153">
        <v>56736</v>
      </c>
      <c r="E13" s="154"/>
      <c r="F13" s="155">
        <v>58523</v>
      </c>
      <c r="G13" s="167"/>
      <c r="H13" s="157"/>
    </row>
    <row r="14" spans="1:8" x14ac:dyDescent="0.15">
      <c r="A14" s="158"/>
      <c r="B14" s="159"/>
      <c r="C14" s="160"/>
      <c r="D14" s="161">
        <v>25909</v>
      </c>
      <c r="E14" s="162"/>
      <c r="F14" s="163">
        <v>31216</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2.84</v>
      </c>
      <c r="C19" s="168">
        <f>ROUND(VALUE(SUBSTITUTE(実質収支比率等に係る経年分析!G$48,"▲","-")),2)</f>
        <v>2.72</v>
      </c>
      <c r="D19" s="168">
        <f>ROUND(VALUE(SUBSTITUTE(実質収支比率等に係る経年分析!H$48,"▲","-")),2)</f>
        <v>2.8</v>
      </c>
      <c r="E19" s="168">
        <f>ROUND(VALUE(SUBSTITUTE(実質収支比率等に係る経年分析!I$48,"▲","-")),2)</f>
        <v>3.3</v>
      </c>
      <c r="F19" s="168">
        <f>ROUND(VALUE(SUBSTITUTE(実質収支比率等に係る経年分析!J$48,"▲","-")),2)</f>
        <v>3.55</v>
      </c>
    </row>
    <row r="20" spans="1:11" x14ac:dyDescent="0.15">
      <c r="A20" s="168" t="s">
        <v>57</v>
      </c>
      <c r="B20" s="168">
        <f>ROUND(VALUE(SUBSTITUTE(実質収支比率等に係る経年分析!F$47,"▲","-")),2)</f>
        <v>4.55</v>
      </c>
      <c r="C20" s="168">
        <f>ROUND(VALUE(SUBSTITUTE(実質収支比率等に係る経年分析!G$47,"▲","-")),2)</f>
        <v>4.58</v>
      </c>
      <c r="D20" s="168">
        <f>ROUND(VALUE(SUBSTITUTE(実質収支比率等に係る経年分析!H$47,"▲","-")),2)</f>
        <v>4.53</v>
      </c>
      <c r="E20" s="168">
        <f>ROUND(VALUE(SUBSTITUTE(実質収支比率等に係る経年分析!I$47,"▲","-")),2)</f>
        <v>5.81</v>
      </c>
      <c r="F20" s="168">
        <f>ROUND(VALUE(SUBSTITUTE(実質収支比率等に係る経年分析!J$47,"▲","-")),2)</f>
        <v>6.02</v>
      </c>
    </row>
    <row r="21" spans="1:11" x14ac:dyDescent="0.15">
      <c r="A21" s="168" t="s">
        <v>58</v>
      </c>
      <c r="B21" s="168">
        <f>IF(ISNUMBER(VALUE(SUBSTITUTE(実質収支比率等に係る経年分析!F$49,"▲","-"))),ROUND(VALUE(SUBSTITUTE(実質収支比率等に係る経年分析!F$49,"▲","-")),2),NA())</f>
        <v>0.4</v>
      </c>
      <c r="C21" s="168">
        <f>IF(ISNUMBER(VALUE(SUBSTITUTE(実質収支比率等に係る経年分析!G$49,"▲","-"))),ROUND(VALUE(SUBSTITUTE(実質収支比率等に係る経年分析!G$49,"▲","-")),2),NA())</f>
        <v>-0.11</v>
      </c>
      <c r="D21" s="168">
        <f>IF(ISNUMBER(VALUE(SUBSTITUTE(実質収支比率等に係る経年分析!H$49,"▲","-"))),ROUND(VALUE(SUBSTITUTE(実質収支比率等に係る経年分析!H$49,"▲","-")),2),NA())</f>
        <v>0.14000000000000001</v>
      </c>
      <c r="E21" s="168">
        <f>IF(ISNUMBER(VALUE(SUBSTITUTE(実質収支比率等に係る経年分析!I$49,"▲","-"))),ROUND(VALUE(SUBSTITUTE(実質収支比率等に係る経年分析!I$49,"▲","-")),2),NA())</f>
        <v>2.12</v>
      </c>
      <c r="F21" s="168">
        <f>IF(ISNUMBER(VALUE(SUBSTITUTE(実質収支比率等に係る経年分析!J$49,"▲","-"))),ROUND(VALUE(SUBSTITUTE(実質収支比率等に係る経年分析!J$49,"▲","-")),2),NA())</f>
        <v>0.17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0.17</v>
      </c>
    </row>
    <row r="30" spans="1:11" x14ac:dyDescent="0.15">
      <c r="A30" s="169" t="str">
        <f>IF(連結実質赤字比率に係る赤字・黒字の構成分析!C$40="",NA(),連結実質赤字比率に係る赤字・黒字の構成分析!C$40)</f>
        <v>競輪事業会計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0.28000000000000003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15">
      <c r="A31" s="169" t="str">
        <f>IF(連結実質赤字比率に係る赤字・黒字の構成分析!C$39="",NA(),連結実質赤字比率に係る赤字・黒字の構成分析!C$39)</f>
        <v>介護保険事業会計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0.61</v>
      </c>
    </row>
    <row r="32" spans="1:11" x14ac:dyDescent="0.15">
      <c r="A32" s="169" t="str">
        <f>IF(連結実質赤字比率に係る赤字・黒字の構成分析!C$38="",NA(),連結実質赤字比率に係る赤字・黒字の構成分析!C$38)</f>
        <v>国民健康保険事業会計（事業勘定）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x14ac:dyDescent="0.15">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3.53</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35019</v>
      </c>
      <c r="E42" s="170"/>
      <c r="F42" s="170"/>
      <c r="G42" s="170">
        <f>'実質公債費比率（分子）の構造'!L$52</f>
        <v>34590</v>
      </c>
      <c r="H42" s="170"/>
      <c r="I42" s="170"/>
      <c r="J42" s="170">
        <f>'実質公債費比率（分子）の構造'!M$52</f>
        <v>33521</v>
      </c>
      <c r="K42" s="170"/>
      <c r="L42" s="170"/>
      <c r="M42" s="170">
        <f>'実質公債費比率（分子）の構造'!N$52</f>
        <v>33003</v>
      </c>
      <c r="N42" s="170"/>
      <c r="O42" s="170"/>
      <c r="P42" s="170">
        <f>'実質公債費比率（分子）の構造'!O$52</f>
        <v>33131</v>
      </c>
    </row>
    <row r="43" spans="1:16" x14ac:dyDescent="0.15">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1376</v>
      </c>
      <c r="C44" s="170"/>
      <c r="D44" s="170"/>
      <c r="E44" s="170">
        <f>'実質公債費比率（分子）の構造'!L$50</f>
        <v>1160</v>
      </c>
      <c r="F44" s="170"/>
      <c r="G44" s="170"/>
      <c r="H44" s="170">
        <f>'実質公債費比率（分子）の構造'!M$50</f>
        <v>1142</v>
      </c>
      <c r="I44" s="170"/>
      <c r="J44" s="170"/>
      <c r="K44" s="170">
        <f>'実質公債費比率（分子）の構造'!N$50</f>
        <v>902</v>
      </c>
      <c r="L44" s="170"/>
      <c r="M44" s="170"/>
      <c r="N44" s="170">
        <f>'実質公債費比率（分子）の構造'!O$50</f>
        <v>1091</v>
      </c>
      <c r="O44" s="170"/>
      <c r="P44" s="170"/>
    </row>
    <row r="45" spans="1:16" x14ac:dyDescent="0.15">
      <c r="A45" s="170" t="s">
        <v>67</v>
      </c>
      <c r="B45" s="170">
        <f>'実質公債費比率（分子）の構造'!K$49</f>
        <v>143</v>
      </c>
      <c r="C45" s="170"/>
      <c r="D45" s="170"/>
      <c r="E45" s="170">
        <f>'実質公債費比率（分子）の構造'!L$49</f>
        <v>126</v>
      </c>
      <c r="F45" s="170"/>
      <c r="G45" s="170"/>
      <c r="H45" s="170">
        <f>'実質公債費比率（分子）の構造'!M$49</f>
        <v>132</v>
      </c>
      <c r="I45" s="170"/>
      <c r="J45" s="170"/>
      <c r="K45" s="170">
        <f>'実質公債費比率（分子）の構造'!N$49</f>
        <v>138</v>
      </c>
      <c r="L45" s="170"/>
      <c r="M45" s="170"/>
      <c r="N45" s="170">
        <f>'実質公債費比率（分子）の構造'!O$49</f>
        <v>135</v>
      </c>
      <c r="O45" s="170"/>
      <c r="P45" s="170"/>
    </row>
    <row r="46" spans="1:16" x14ac:dyDescent="0.15">
      <c r="A46" s="170" t="s">
        <v>68</v>
      </c>
      <c r="B46" s="170">
        <f>'実質公債費比率（分子）の構造'!K$48</f>
        <v>6509</v>
      </c>
      <c r="C46" s="170"/>
      <c r="D46" s="170"/>
      <c r="E46" s="170">
        <f>'実質公債費比率（分子）の構造'!L$48</f>
        <v>5819</v>
      </c>
      <c r="F46" s="170"/>
      <c r="G46" s="170"/>
      <c r="H46" s="170">
        <f>'実質公債費比率（分子）の構造'!M$48</f>
        <v>5569</v>
      </c>
      <c r="I46" s="170"/>
      <c r="J46" s="170"/>
      <c r="K46" s="170">
        <f>'実質公債費比率（分子）の構造'!N$48</f>
        <v>5466</v>
      </c>
      <c r="L46" s="170"/>
      <c r="M46" s="170"/>
      <c r="N46" s="170">
        <f>'実質公債費比率（分子）の構造'!O$48</f>
        <v>5216</v>
      </c>
      <c r="O46" s="170"/>
      <c r="P46" s="170"/>
    </row>
    <row r="47" spans="1:16" x14ac:dyDescent="0.15">
      <c r="A47" s="170" t="s">
        <v>69</v>
      </c>
      <c r="B47" s="170">
        <f>'実質公債費比率（分子）の構造'!K$47</f>
        <v>8035</v>
      </c>
      <c r="C47" s="170"/>
      <c r="D47" s="170"/>
      <c r="E47" s="170">
        <f>'実質公債費比率（分子）の構造'!L$47</f>
        <v>8868</v>
      </c>
      <c r="F47" s="170"/>
      <c r="G47" s="170"/>
      <c r="H47" s="170">
        <f>'実質公債費比率（分子）の構造'!M$47</f>
        <v>9592</v>
      </c>
      <c r="I47" s="170"/>
      <c r="J47" s="170"/>
      <c r="K47" s="170">
        <f>'実質公債費比率（分子）の構造'!N$47</f>
        <v>10315</v>
      </c>
      <c r="L47" s="170"/>
      <c r="M47" s="170"/>
      <c r="N47" s="170">
        <f>'実質公債費比率（分子）の構造'!O$47</f>
        <v>11038</v>
      </c>
      <c r="O47" s="170"/>
      <c r="P47" s="170"/>
    </row>
    <row r="48" spans="1:16" x14ac:dyDescent="0.15">
      <c r="A48" s="170" t="s">
        <v>70</v>
      </c>
      <c r="B48" s="170">
        <f>'実質公債費比率（分子）の構造'!K$46</f>
        <v>39</v>
      </c>
      <c r="C48" s="170"/>
      <c r="D48" s="170"/>
      <c r="E48" s="170">
        <f>'実質公債費比率（分子）の構造'!L$46</f>
        <v>58</v>
      </c>
      <c r="F48" s="170"/>
      <c r="G48" s="170"/>
      <c r="H48" s="170">
        <f>'実質公債費比率（分子）の構造'!M$46</f>
        <v>52</v>
      </c>
      <c r="I48" s="170"/>
      <c r="J48" s="170"/>
      <c r="K48" s="170">
        <f>'実質公債費比率（分子）の構造'!N$46</f>
        <v>48</v>
      </c>
      <c r="L48" s="170"/>
      <c r="M48" s="170"/>
      <c r="N48" s="170">
        <f>'実質公債費比率（分子）の構造'!O$46</f>
        <v>43</v>
      </c>
      <c r="O48" s="170"/>
      <c r="P48" s="170"/>
    </row>
    <row r="49" spans="1:16" x14ac:dyDescent="0.15">
      <c r="A49" s="170" t="s">
        <v>71</v>
      </c>
      <c r="B49" s="170">
        <f>'実質公債費比率（分子）の構造'!K$45</f>
        <v>29609</v>
      </c>
      <c r="C49" s="170"/>
      <c r="D49" s="170"/>
      <c r="E49" s="170">
        <f>'実質公債費比率（分子）の構造'!L$45</f>
        <v>28891</v>
      </c>
      <c r="F49" s="170"/>
      <c r="G49" s="170"/>
      <c r="H49" s="170">
        <f>'実質公債費比率（分子）の構造'!M$45</f>
        <v>28386</v>
      </c>
      <c r="I49" s="170"/>
      <c r="J49" s="170"/>
      <c r="K49" s="170">
        <f>'実質公債費比率（分子）の構造'!N$45</f>
        <v>26244</v>
      </c>
      <c r="L49" s="170"/>
      <c r="M49" s="170"/>
      <c r="N49" s="170">
        <f>'実質公債費比率（分子）の構造'!O$45</f>
        <v>26574</v>
      </c>
      <c r="O49" s="170"/>
      <c r="P49" s="170"/>
    </row>
    <row r="50" spans="1:16" x14ac:dyDescent="0.15">
      <c r="A50" s="170" t="s">
        <v>72</v>
      </c>
      <c r="B50" s="170" t="e">
        <f>NA()</f>
        <v>#N/A</v>
      </c>
      <c r="C50" s="170">
        <f>IF(ISNUMBER('実質公債費比率（分子）の構造'!K$53),'実質公債費比率（分子）の構造'!K$53,NA())</f>
        <v>10692</v>
      </c>
      <c r="D50" s="170" t="e">
        <f>NA()</f>
        <v>#N/A</v>
      </c>
      <c r="E50" s="170" t="e">
        <f>NA()</f>
        <v>#N/A</v>
      </c>
      <c r="F50" s="170">
        <f>IF(ISNUMBER('実質公債費比率（分子）の構造'!L$53),'実質公債費比率（分子）の構造'!L$53,NA())</f>
        <v>10332</v>
      </c>
      <c r="G50" s="170" t="e">
        <f>NA()</f>
        <v>#N/A</v>
      </c>
      <c r="H50" s="170" t="e">
        <f>NA()</f>
        <v>#N/A</v>
      </c>
      <c r="I50" s="170">
        <f>IF(ISNUMBER('実質公債費比率（分子）の構造'!M$53),'実質公債費比率（分子）の構造'!M$53,NA())</f>
        <v>11352</v>
      </c>
      <c r="J50" s="170" t="e">
        <f>NA()</f>
        <v>#N/A</v>
      </c>
      <c r="K50" s="170" t="e">
        <f>NA()</f>
        <v>#N/A</v>
      </c>
      <c r="L50" s="170">
        <f>IF(ISNUMBER('実質公債費比率（分子）の構造'!N$53),'実質公債費比率（分子）の構造'!N$53,NA())</f>
        <v>10110</v>
      </c>
      <c r="M50" s="170" t="e">
        <f>NA()</f>
        <v>#N/A</v>
      </c>
      <c r="N50" s="170" t="e">
        <f>NA()</f>
        <v>#N/A</v>
      </c>
      <c r="O50" s="170">
        <f>IF(ISNUMBER('実質公債費比率（分子）の構造'!O$53),'実質公債費比率（分子）の構造'!O$53,NA())</f>
        <v>10966</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373689</v>
      </c>
      <c r="E56" s="169"/>
      <c r="F56" s="169"/>
      <c r="G56" s="169">
        <f>'将来負担比率（分子）の構造'!J$52</f>
        <v>377604</v>
      </c>
      <c r="H56" s="169"/>
      <c r="I56" s="169"/>
      <c r="J56" s="169">
        <f>'将来負担比率（分子）の構造'!K$52</f>
        <v>383537</v>
      </c>
      <c r="K56" s="169"/>
      <c r="L56" s="169"/>
      <c r="M56" s="169">
        <f>'将来負担比率（分子）の構造'!L$52</f>
        <v>387761</v>
      </c>
      <c r="N56" s="169"/>
      <c r="O56" s="169"/>
      <c r="P56" s="169">
        <f>'将来負担比率（分子）の構造'!M$52</f>
        <v>390847</v>
      </c>
    </row>
    <row r="57" spans="1:16" x14ac:dyDescent="0.15">
      <c r="A57" s="169" t="s">
        <v>44</v>
      </c>
      <c r="B57" s="169"/>
      <c r="C57" s="169"/>
      <c r="D57" s="169">
        <f>'将来負担比率（分子）の構造'!I$51</f>
        <v>88670</v>
      </c>
      <c r="E57" s="169"/>
      <c r="F57" s="169"/>
      <c r="G57" s="169">
        <f>'将来負担比率（分子）の構造'!J$51</f>
        <v>88008</v>
      </c>
      <c r="H57" s="169"/>
      <c r="I57" s="169"/>
      <c r="J57" s="169">
        <f>'将来負担比率（分子）の構造'!K$51</f>
        <v>80619</v>
      </c>
      <c r="K57" s="169"/>
      <c r="L57" s="169"/>
      <c r="M57" s="169">
        <f>'将来負担比率（分子）の構造'!L$51</f>
        <v>78929</v>
      </c>
      <c r="N57" s="169"/>
      <c r="O57" s="169"/>
      <c r="P57" s="169">
        <f>'将来負担比率（分子）の構造'!M$51</f>
        <v>76922</v>
      </c>
    </row>
    <row r="58" spans="1:16" x14ac:dyDescent="0.15">
      <c r="A58" s="169" t="s">
        <v>43</v>
      </c>
      <c r="B58" s="169"/>
      <c r="C58" s="169"/>
      <c r="D58" s="169">
        <f>'将来負担比率（分子）の構造'!I$50</f>
        <v>66579</v>
      </c>
      <c r="E58" s="169"/>
      <c r="F58" s="169"/>
      <c r="G58" s="169">
        <f>'将来負担比率（分子）の構造'!J$50</f>
        <v>65048</v>
      </c>
      <c r="H58" s="169"/>
      <c r="I58" s="169"/>
      <c r="J58" s="169">
        <f>'将来負担比率（分子）の構造'!K$50</f>
        <v>66716</v>
      </c>
      <c r="K58" s="169"/>
      <c r="L58" s="169"/>
      <c r="M58" s="169">
        <f>'将来負担比率（分子）の構造'!L$50</f>
        <v>80418</v>
      </c>
      <c r="N58" s="169"/>
      <c r="O58" s="169"/>
      <c r="P58" s="169">
        <f>'将来負担比率（分子）の構造'!M$50</f>
        <v>87848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1922</v>
      </c>
      <c r="C61" s="169"/>
      <c r="D61" s="169"/>
      <c r="E61" s="169">
        <f>'将来負担比率（分子）の構造'!J$46</f>
        <v>1925</v>
      </c>
      <c r="F61" s="169"/>
      <c r="G61" s="169"/>
      <c r="H61" s="169">
        <f>'将来負担比率（分子）の構造'!K$46</f>
        <v>2361</v>
      </c>
      <c r="I61" s="169"/>
      <c r="J61" s="169"/>
      <c r="K61" s="169">
        <f>'将来負担比率（分子）の構造'!L$46</f>
        <v>2097</v>
      </c>
      <c r="L61" s="169"/>
      <c r="M61" s="169"/>
      <c r="N61" s="169">
        <f>'将来負担比率（分子）の構造'!M$46</f>
        <v>2059</v>
      </c>
      <c r="O61" s="169"/>
      <c r="P61" s="169"/>
    </row>
    <row r="62" spans="1:16" x14ac:dyDescent="0.15">
      <c r="A62" s="169" t="s">
        <v>37</v>
      </c>
      <c r="B62" s="169">
        <f>'将来負担比率（分子）の構造'!I$45</f>
        <v>62331</v>
      </c>
      <c r="C62" s="169"/>
      <c r="D62" s="169"/>
      <c r="E62" s="169">
        <f>'将来負担比率（分子）の構造'!J$45</f>
        <v>60468</v>
      </c>
      <c r="F62" s="169"/>
      <c r="G62" s="169"/>
      <c r="H62" s="169">
        <f>'将来負担比率（分子）の構造'!K$45</f>
        <v>57094</v>
      </c>
      <c r="I62" s="169"/>
      <c r="J62" s="169"/>
      <c r="K62" s="169">
        <f>'将来負担比率（分子）の構造'!L$45</f>
        <v>55328</v>
      </c>
      <c r="L62" s="169"/>
      <c r="M62" s="169"/>
      <c r="N62" s="169">
        <f>'将来負担比率（分子）の構造'!M$45</f>
        <v>53734</v>
      </c>
      <c r="O62" s="169"/>
      <c r="P62" s="169"/>
    </row>
    <row r="63" spans="1:16" x14ac:dyDescent="0.15">
      <c r="A63" s="169" t="s">
        <v>36</v>
      </c>
      <c r="B63" s="169">
        <f>'将来負担比率（分子）の構造'!I$44</f>
        <v>669</v>
      </c>
      <c r="C63" s="169"/>
      <c r="D63" s="169"/>
      <c r="E63" s="169">
        <f>'将来負担比率（分子）の構造'!J$44</f>
        <v>624</v>
      </c>
      <c r="F63" s="169"/>
      <c r="G63" s="169"/>
      <c r="H63" s="169">
        <f>'将来負担比率（分子）の構造'!K$44</f>
        <v>542</v>
      </c>
      <c r="I63" s="169"/>
      <c r="J63" s="169"/>
      <c r="K63" s="169">
        <f>'将来負担比率（分子）の構造'!L$44</f>
        <v>509</v>
      </c>
      <c r="L63" s="169"/>
      <c r="M63" s="169"/>
      <c r="N63" s="169">
        <f>'将来負担比率（分子）の構造'!M$44</f>
        <v>399</v>
      </c>
      <c r="O63" s="169"/>
      <c r="P63" s="169"/>
    </row>
    <row r="64" spans="1:16" x14ac:dyDescent="0.15">
      <c r="A64" s="169" t="s">
        <v>35</v>
      </c>
      <c r="B64" s="169">
        <f>'将来負担比率（分子）の構造'!I$43</f>
        <v>67787</v>
      </c>
      <c r="C64" s="169"/>
      <c r="D64" s="169"/>
      <c r="E64" s="169">
        <f>'将来負担比率（分子）の構造'!J$43</f>
        <v>66178</v>
      </c>
      <c r="F64" s="169"/>
      <c r="G64" s="169"/>
      <c r="H64" s="169">
        <f>'将来負担比率（分子）の構造'!K$43</f>
        <v>62544</v>
      </c>
      <c r="I64" s="169"/>
      <c r="J64" s="169"/>
      <c r="K64" s="169">
        <f>'将来負担比率（分子）の構造'!L$43</f>
        <v>60408</v>
      </c>
      <c r="L64" s="169"/>
      <c r="M64" s="169"/>
      <c r="N64" s="169">
        <f>'将来負担比率（分子）の構造'!M$43</f>
        <v>59015</v>
      </c>
      <c r="O64" s="169"/>
      <c r="P64" s="169"/>
    </row>
    <row r="65" spans="1:16" x14ac:dyDescent="0.15">
      <c r="A65" s="169" t="s">
        <v>34</v>
      </c>
      <c r="B65" s="169">
        <f>'将来負担比率（分子）の構造'!I$42</f>
        <v>5790</v>
      </c>
      <c r="C65" s="169"/>
      <c r="D65" s="169"/>
      <c r="E65" s="169">
        <f>'将来負担比率（分子）の構造'!J$42</f>
        <v>4808</v>
      </c>
      <c r="F65" s="169"/>
      <c r="G65" s="169"/>
      <c r="H65" s="169">
        <f>'将来負担比率（分子）の構造'!K$42</f>
        <v>3881</v>
      </c>
      <c r="I65" s="169"/>
      <c r="J65" s="169"/>
      <c r="K65" s="169">
        <f>'将来負担比率（分子）の構造'!L$42</f>
        <v>3135</v>
      </c>
      <c r="L65" s="169"/>
      <c r="M65" s="169"/>
      <c r="N65" s="169">
        <f>'将来負担比率（分子）の構造'!M$42</f>
        <v>2780</v>
      </c>
      <c r="O65" s="169"/>
      <c r="P65" s="169"/>
    </row>
    <row r="66" spans="1:16" x14ac:dyDescent="0.15">
      <c r="A66" s="169" t="s">
        <v>33</v>
      </c>
      <c r="B66" s="169">
        <f>'将来負担比率（分子）の構造'!I$41</f>
        <v>470595</v>
      </c>
      <c r="C66" s="169"/>
      <c r="D66" s="169"/>
      <c r="E66" s="169">
        <f>'将来負担比率（分子）の構造'!J$41</f>
        <v>477105</v>
      </c>
      <c r="F66" s="169"/>
      <c r="G66" s="169"/>
      <c r="H66" s="169">
        <f>'将来負担比率（分子）の構造'!K$41</f>
        <v>486394</v>
      </c>
      <c r="I66" s="169"/>
      <c r="J66" s="169"/>
      <c r="K66" s="169">
        <f>'将来負担比率（分子）の構造'!L$41</f>
        <v>491389</v>
      </c>
      <c r="L66" s="169"/>
      <c r="M66" s="169"/>
      <c r="N66" s="169">
        <f>'将来負担比率（分子）の構造'!M$41</f>
        <v>496217</v>
      </c>
      <c r="O66" s="169"/>
      <c r="P66" s="169"/>
    </row>
    <row r="67" spans="1:16" x14ac:dyDescent="0.15">
      <c r="A67" s="169" t="s">
        <v>76</v>
      </c>
      <c r="B67" s="169" t="e">
        <f>NA()</f>
        <v>#N/A</v>
      </c>
      <c r="C67" s="169">
        <f>IF(ISNUMBER('将来負担比率（分子）の構造'!I$53), IF('将来負担比率（分子）の構造'!I$53 &lt; 0, 0, '将来負担比率（分子）の構造'!I$53), NA())</f>
        <v>80157</v>
      </c>
      <c r="D67" s="169" t="e">
        <f>NA()</f>
        <v>#N/A</v>
      </c>
      <c r="E67" s="169" t="e">
        <f>NA()</f>
        <v>#N/A</v>
      </c>
      <c r="F67" s="169">
        <f>IF(ISNUMBER('将来負担比率（分子）の構造'!J$53), IF('将来負担比率（分子）の構造'!J$53 &lt; 0, 0, '将来負担比率（分子）の構造'!J$53), NA())</f>
        <v>80449</v>
      </c>
      <c r="G67" s="169" t="e">
        <f>NA()</f>
        <v>#N/A</v>
      </c>
      <c r="H67" s="169" t="e">
        <f>NA()</f>
        <v>#N/A</v>
      </c>
      <c r="I67" s="169">
        <f>IF(ISNUMBER('将来負担比率（分子）の構造'!K$53), IF('将来負担比率（分子）の構造'!K$53 &lt; 0, 0, '将来負担比率（分子）の構造'!K$53), NA())</f>
        <v>81944</v>
      </c>
      <c r="J67" s="169" t="e">
        <f>NA()</f>
        <v>#N/A</v>
      </c>
      <c r="K67" s="169" t="e">
        <f>NA()</f>
        <v>#N/A</v>
      </c>
      <c r="L67" s="169">
        <f>IF(ISNUMBER('将来負担比率（分子）の構造'!L$53), IF('将来負担比率（分子）の構造'!L$53 &lt; 0, 0, '将来負担比率（分子）の構造'!L$53), NA())</f>
        <v>65759</v>
      </c>
      <c r="M67" s="169" t="e">
        <f>NA()</f>
        <v>#N/A</v>
      </c>
      <c r="N67" s="169" t="e">
        <f>NA()</f>
        <v>#N/A</v>
      </c>
      <c r="O67" s="169">
        <f>IF(ISNUMBER('将来負担比率（分子）の構造'!M$53), IF('将来負担比率（分子）の構造'!M$53 &lt; 0, 0, '将来負担比率（分子）の構造'!M$53), NA())</f>
        <v>58586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8620</v>
      </c>
      <c r="C72" s="173">
        <f>基金残高に係る経年分析!G55</f>
        <v>11612</v>
      </c>
      <c r="D72" s="173">
        <f>基金残高に係る経年分析!H55</f>
        <v>11642</v>
      </c>
    </row>
    <row r="73" spans="1:16" x14ac:dyDescent="0.15">
      <c r="A73" s="172" t="s">
        <v>79</v>
      </c>
      <c r="B73" s="173">
        <f>基金残高に係る経年分析!F56</f>
        <v>2671</v>
      </c>
      <c r="C73" s="173">
        <f>基金残高に係る経年分析!G56</f>
        <v>2671</v>
      </c>
      <c r="D73" s="173">
        <f>基金残高に係る経年分析!H56</f>
        <v>2671</v>
      </c>
    </row>
    <row r="74" spans="1:16" x14ac:dyDescent="0.15">
      <c r="A74" s="172" t="s">
        <v>80</v>
      </c>
      <c r="B74" s="173">
        <f>基金残高に係る経年分析!F57</f>
        <v>18068</v>
      </c>
      <c r="C74" s="173">
        <f>基金残高に係る経年分析!G57</f>
        <v>23417</v>
      </c>
      <c r="D74" s="173">
        <f>基金残高に係る経年分析!H57</f>
        <v>24249</v>
      </c>
    </row>
  </sheetData>
  <sheetProtection algorithmName="SHA-512" hashValue="XIO7paKjkqTxpR0fcWfok9477Fq/8PJcX5neAgenTpaJz7HXJQbFBks/6iPmio2DF4BZPNmmkL2g+rXU1TjkKA==" saltValue="TkHrBvSyMz3apluVL5X3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将来負担比率（分子）の構造</vt:lpstr>
      <vt:lpstr>連結実質赤字比率に係る赤字・黒字の構成分析</vt:lpstr>
      <vt:lpstr>実質公債費比率（分子）の構造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