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0D3DF4C5-5337-4265-853E-29327B7A948F}" xr6:coauthVersionLast="36" xr6:coauthVersionMax="36" xr10:uidLastSave="{00000000-0000-0000-0000-000000000000}"/>
  <bookViews>
    <workbookView xWindow="0" yWindow="0" windowWidth="13890" windowHeight="1270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AM42" i="10"/>
  <c r="U42" i="10"/>
  <c r="BW41" i="10"/>
  <c r="AM41" i="10"/>
  <c r="U41" i="10"/>
  <c r="BW40" i="10"/>
  <c r="AM40" i="10"/>
  <c r="U40" i="10"/>
  <c r="BW39" i="10"/>
  <c r="U39" i="10"/>
  <c r="BW38" i="10"/>
  <c r="U38" i="10"/>
  <c r="BW37" i="10"/>
  <c r="BW36" i="10"/>
  <c r="BW35" i="10"/>
  <c r="CO34" i="10"/>
  <c r="CO35" i="10" s="1"/>
  <c r="CO36" i="10" s="1"/>
  <c r="CO37" i="10" s="1"/>
  <c r="CO38" i="10" s="1"/>
  <c r="CO39" i="10" s="1"/>
  <c r="CO40" i="10" s="1"/>
  <c r="CO41" i="10" s="1"/>
  <c r="CO42" i="10" s="1"/>
  <c r="CO43" i="10" s="1"/>
  <c r="BW34" i="10"/>
  <c r="C34" i="10"/>
  <c r="C35" i="10" l="1"/>
  <c r="C36" i="10" s="1"/>
  <c r="C37" i="10" s="1"/>
  <c r="C38" i="10" s="1"/>
  <c r="C39" i="10" s="1"/>
  <c r="C40" i="10" s="1"/>
  <c r="C41" i="10" s="1"/>
  <c r="C42"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BE34" i="10"/>
  <c r="BE35" i="10" s="1"/>
  <c r="BE36" i="10" s="1"/>
  <c r="BE37" i="10" s="1"/>
  <c r="BE38" i="10" s="1"/>
  <c r="BE39" i="10" s="1"/>
  <c r="BE40" i="10" s="1"/>
  <c r="BE41" i="10" s="1"/>
  <c r="BE42" i="10" s="1"/>
</calcChain>
</file>

<file path=xl/sharedStrings.xml><?xml version="1.0" encoding="utf-8"?>
<sst xmlns="http://schemas.openxmlformats.org/spreadsheetml/2006/main" count="1207" uniqueCount="639">
  <si>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</si>
  <si>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</si>
  <si>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</si>
  <si>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</si>
  <si>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</si>
  <si>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</si>
  <si>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</si>
  <si>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</si>
  <si>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</si>
  <si>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</si>
  <si>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</si>
  <si>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</si>
  <si>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</si>
  <si>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</si>
  <si>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</si>
  <si>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</si>
  <si>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</si>
  <si>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</si>
  <si>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</si>
  <si>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</si>
  <si>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</si>
  <si>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</si>
  <si>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</si>
  <si>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</si>
  <si>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</si>
  <si>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</si>
  <si>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</si>
  <si>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</si>
  <si>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</si>
  <si>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</si>
  <si>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</si>
  <si>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</si>
  <si>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</si>
  <si>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</si>
  <si>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</si>
  <si>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</si>
  <si>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</si>
  <si>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</si>
  <si>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</si>
  <si>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</si>
  <si>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</si>
  <si>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</si>
  <si>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</si>
  <si>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</si>
  <si>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</si>
  <si>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</si>
  <si>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</si>
  <si>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</si>
  <si>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</si>
  <si>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</si>
  <si>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</si>
  <si>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</si>
  <si>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</si>
  <si>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</si>
  <si>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</si>
  <si>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</si>
  <si>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</si>
  <si>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</si>
  <si>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</si>
  <si>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</si>
  <si>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</si>
  <si>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</si>
  <si>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</si>
  <si>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</si>
  <si>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</si>
  <si>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</si>
  <si>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</si>
  <si>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</si>
  <si>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</si>
  <si>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</si>
  <si>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</si>
  <si>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</si>
  <si>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</si>
  <si>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</si>
  <si>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</si>
  <si>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</si>
  <si>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</si>
  <si>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</si>
  <si>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</si>
  <si>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</si>
  <si>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</si>
  <si>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</si>
  <si>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</si>
  <si>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</si>
  <si>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</si>
  <si>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</si>
  <si>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</si>
  <si>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</si>
  <si>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</si>
  <si>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</si>
  <si>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</si>
  <si>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</si>
  <si>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</si>
  <si>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</si>
  <si>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</si>
  <si>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</si>
  <si>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</si>
  <si>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</si>
  <si>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</si>
  <si>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</si>
  <si>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</si>
  <si>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</si>
  <si>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</si>
  <si>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</si>
  <si>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</si>
  <si>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</si>
  <si>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</si>
  <si>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</si>
  <si>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</si>
  <si>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</si>
  <si>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</si>
  <si>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</si>
  <si>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</si>
  <si>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</si>
  <si>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</si>
  <si>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</si>
  <si>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</si>
  <si>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</si>
  <si>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</si>
  <si>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</si>
  <si>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</si>
  <si>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</si>
  <si>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</si>
  <si>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</si>
  <si>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</si>
  <si>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</si>
  <si>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</si>
  <si>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</si>
  <si>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</si>
  <si>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</si>
  <si>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</si>
  <si>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</si>
  <si>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</si>
  <si>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</si>
  <si>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</si>
  <si>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</si>
  <si>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</si>
  <si>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</si>
  <si>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</si>
  <si>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</si>
  <si>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</si>
  <si>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</si>
  <si>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</si>
  <si>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</si>
  <si>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</si>
  <si>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</si>
  <si>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</si>
  <si>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</si>
  <si>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</si>
  <si>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</si>
  <si>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</si>
  <si>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</si>
  <si>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</si>
  <si>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</si>
  <si>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</si>
  <si>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</si>
  <si>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</si>
  <si>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</si>
  <si>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</si>
  <si>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</si>
  <si>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</si>
  <si>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</si>
  <si>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</si>
  <si>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</si>
  <si>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</si>
  <si>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</si>
  <si>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</si>
  <si>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</si>
  <si>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</si>
  <si>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</si>
  <si>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</si>
  <si>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</si>
  <si>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</si>
  <si>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</si>
  <si>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</si>
  <si>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</si>
  <si>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</si>
  <si>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</si>
  <si>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</si>
  <si>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</si>
  <si>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</si>
  <si>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</si>
  <si>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</si>
  <si>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</si>
  <si>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</si>
  <si>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</si>
  <si>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</si>
  <si>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</si>
  <si>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</si>
  <si>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</si>
  <si>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</si>
  <si>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</si>
  <si>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</si>
  <si>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</si>
  <si>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</si>
  <si>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</si>
  <si>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</si>
  <si>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</si>
  <si>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</si>
  <si>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</si>
  <si>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</si>
  <si>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</si>
  <si>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</si>
  <si>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</si>
  <si>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</si>
  <si>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</si>
  <si>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</si>
  <si>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</si>
  <si>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</si>
  <si>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</si>
  <si>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</si>
  <si>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</si>
  <si>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</si>
  <si>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</si>
  <si>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</si>
  <si>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</si>
  <si>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</si>
  <si>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</si>
  <si>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</si>
  <si>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</si>
  <si>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</si>
  <si>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</si>
  <si>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</si>
  <si>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</si>
  <si>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</si>
  <si>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</si>
  <si>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</si>
  <si>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</si>
  <si>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</si>
  <si>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</si>
  <si>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</si>
  <si>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</si>
  <si>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</si>
  <si>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</si>
  <si>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</si>
  <si>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</si>
  <si>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</si>
  <si>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</si>
  <si>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</si>
  <si>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</si>
  <si>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</si>
  <si>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</si>
  <si>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</si>
  <si>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</si>
  <si>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</si>
  <si>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</si>
  <si>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</si>
  <si>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</si>
  <si>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</si>
  <si>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</si>
  <si>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</si>
  <si>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</si>
  <si>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</si>
  <si>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</si>
  <si>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</si>
  <si>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</si>
  <si>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</si>
  <si>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</si>
  <si>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</si>
  <si>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</si>
  <si>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</si>
  <si>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</si>
  <si>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</si>
  <si>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</si>
  <si>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</si>
  <si>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</si>
  <si>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</si>
  <si>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</si>
  <si>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</si>
  <si>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</si>
  <si>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</si>
  <si>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</si>
  <si>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</si>
  <si>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</si>
  <si>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</si>
  <si>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</si>
  <si>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</si>
  <si>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</si>
  <si>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</si>
  <si>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</si>
  <si>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</si>
  <si>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</si>
  <si>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</si>
  <si>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</si>
  <si>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</si>
  <si>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</si>
  <si>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</si>
  <si>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</si>
  <si>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</si>
  <si>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</si>
  <si>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</si>
  <si>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</si>
  <si>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</si>
  <si>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</si>
  <si>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</si>
  <si>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</si>
  <si>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</si>
  <si>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</si>
  <si>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</si>
  <si>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</si>
  <si>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</si>
  <si>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</si>
  <si>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</si>
  <si>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</si>
  <si>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</si>
  <si>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</si>
  <si>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</si>
  <si>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</si>
  <si>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</si>
  <si>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</si>
  <si>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</si>
  <si>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</si>
  <si>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</si>
  <si>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</si>
  <si>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</si>
  <si>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</si>
  <si>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</si>
  <si>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</si>
  <si>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</si>
  <si>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</si>
  <si>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</si>
  <si>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</si>
  <si>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</si>
  <si>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</si>
  <si>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</si>
  <si>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</si>
  <si>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</si>
  <si>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</si>
  <si>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</si>
  <si>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</si>
  <si>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</si>
  <si>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</si>
  <si>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</si>
  <si>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</si>
  <si>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</si>
  <si>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</si>
  <si>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</si>
  <si>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</si>
  <si>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</si>
  <si>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</si>
  <si>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</si>
  <si>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</si>
  <si>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</si>
  <si>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</si>
  <si>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</si>
  <si>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</si>
  <si>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</si>
  <si>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</si>
  <si>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</si>
  <si>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</si>
  <si>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</si>
  <si>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</si>
  <si>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</si>
  <si>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</si>
  <si>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</si>
  <si>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</si>
  <si>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</si>
  <si>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</si>
  <si>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</si>
  <si>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</si>
  <si>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</si>
  <si>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</si>
  <si>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</si>
  <si>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</si>
  <si>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</si>
  <si>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</si>
  <si>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</si>
  <si>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</si>
  <si>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</si>
  <si>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</si>
  <si>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</si>
  <si>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</si>
  <si>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</si>
  <si>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</si>
  <si>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</si>
  <si>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</si>
  <si>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</si>
  <si>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</si>
  <si>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</si>
  <si>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</si>
  <si>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</si>
  <si>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</si>
  <si>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</si>
  <si>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</si>
  <si>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</si>
  <si>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</si>
  <si>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</si>
  <si>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</si>
  <si>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</si>
  <si>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</si>
  <si>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</si>
  <si>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</si>
  <si>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</si>
  <si>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</si>
  <si>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</si>
  <si>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</si>
  <si>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</si>
  <si>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</si>
  <si>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</si>
  <si>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</si>
  <si>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</si>
  <si>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</si>
  <si>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</si>
  <si>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</si>
  <si>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</si>
  <si>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</si>
  <si>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</si>
  <si>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</si>
  <si>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</si>
  <si>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</si>
  <si>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</si>
  <si>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</si>
  <si>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</si>
  <si>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</si>
  <si>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</si>
  <si>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</si>
  <si>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</si>
  <si>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</si>
  <si>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</si>
  <si>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</si>
  <si>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</si>
  <si>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</si>
  <si>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</si>
  <si>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</si>
  <si>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</si>
  <si>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</si>
  <si>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公営競技事業会計</t>
    <phoneticPr fontId="5"/>
  </si>
  <si>
    <t>食肉センター特別会計</t>
    <phoneticPr fontId="5"/>
  </si>
  <si>
    <t>法非適用企業</t>
    <phoneticPr fontId="5"/>
  </si>
  <si>
    <t>卸売市場特別会計</t>
    <phoneticPr fontId="5"/>
  </si>
  <si>
    <t>渡船特別会計</t>
    <phoneticPr fontId="5"/>
  </si>
  <si>
    <t>漁業集落排水特別会計</t>
    <phoneticPr fontId="5"/>
  </si>
  <si>
    <t>港湾整備特別会計</t>
    <phoneticPr fontId="5"/>
  </si>
  <si>
    <t>市民太陽光発電所特別会計</t>
    <phoneticPr fontId="5"/>
  </si>
  <si>
    <t>産業用地整備特別会計</t>
    <phoneticPr fontId="5"/>
  </si>
  <si>
    <t>空港関連用地整備特別会計</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</si>
  <si>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</si>
  <si>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</si>
  <si>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</si>
  <si>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</si>
  <si>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</si>
  <si>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</si>
  <si>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</si>
  <si>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</si>
  <si>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</si>
  <si>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</si>
  <si>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</si>
  <si>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</si>
  <si>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</si>
  <si>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</si>
  <si>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</si>
  <si>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</si>
  <si>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</si>
  <si>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</si>
  <si>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</si>
  <si>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</si>
  <si>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</si>
  <si>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</si>
  <si>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</si>
  <si>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</si>
  <si>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</si>
  <si>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</si>
  <si>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</si>
  <si>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</si>
  <si>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</si>
  <si>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</si>
  <si>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</si>
  <si>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</si>
  <si>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</si>
  <si>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</si>
  <si>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</si>
  <si>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</si>
  <si>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</si>
  <si>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</si>
  <si>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</si>
  <si>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</si>
  <si>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</si>
  <si>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</si>
  <si>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</si>
  <si>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</si>
  <si>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</si>
  <si>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</si>
  <si>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</si>
  <si>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</si>
  <si>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</si>
  <si>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</si>
  <si>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</si>
  <si>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</si>
  <si>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</si>
  <si>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</si>
  <si>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</si>
  <si>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</si>
  <si>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</si>
  <si>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</si>
  <si>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学術研究都市土地区画整理特別会計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</si>
  <si>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</si>
  <si>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</si>
  <si>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</si>
  <si>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</si>
  <si>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</si>
  <si>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</si>
  <si>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</si>
  <si>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</si>
  <si>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</si>
  <si>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</si>
  <si>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</si>
  <si>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</si>
  <si>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</si>
  <si>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</si>
  <si>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</si>
  <si>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</si>
  <si>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</si>
  <si>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</si>
  <si>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</si>
  <si>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</si>
  <si>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</si>
  <si>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</si>
  <si>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</si>
  <si>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</si>
  <si>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</si>
  <si>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</si>
  <si>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</si>
  <si>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</si>
  <si>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</si>
  <si>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</si>
  <si>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</si>
  <si>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</si>
  <si>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</si>
  <si>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</si>
  <si>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</si>
  <si>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</si>
  <si>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</si>
  <si>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</si>
  <si>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</si>
  <si>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</si>
  <si>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</si>
  <si>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</si>
  <si>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</si>
  <si>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</si>
  <si>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</si>
  <si>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</si>
  <si>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</si>
  <si>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</si>
  <si>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</si>
  <si>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</si>
  <si>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</si>
  <si>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</si>
  <si>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</si>
  <si>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</si>
  <si>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</si>
  <si>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</si>
  <si>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</si>
  <si>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</si>
  <si>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</si>
  <si>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</si>
  <si>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</si>
  <si>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</si>
  <si>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</si>
  <si>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</si>
  <si>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</si>
  <si>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</si>
  <si>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</si>
  <si>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</si>
  <si>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</si>
  <si>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</si>
  <si>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</si>
  <si>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</si>
  <si>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</si>
  <si>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</si>
  <si>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</si>
  <si>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</si>
  <si>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</si>
  <si>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</si>
  <si>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</si>
  <si>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</si>
  <si>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</si>
  <si>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</si>
  <si>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</si>
  <si>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</si>
  <si>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0.46</t>
  </si>
  <si>
    <t>▲ 0.10</t>
  </si>
  <si>
    <t>▲ 0.84</t>
  </si>
  <si>
    <t>公営競技事業会計</t>
  </si>
  <si>
    <t>介護保険特別会計</t>
  </si>
  <si>
    <t>上水道事業会計</t>
  </si>
  <si>
    <t>港湾整備特別会計</t>
  </si>
  <si>
    <t>下水道事業会計</t>
  </si>
  <si>
    <t>工業用水道事業会計</t>
  </si>
  <si>
    <t>国民健康保険特別会計</t>
  </si>
  <si>
    <t>一般会計</t>
  </si>
  <si>
    <t>その他会計（赤字）</t>
  </si>
  <si>
    <t>その他会計（黒字）</t>
  </si>
  <si>
    <t>（百万円）</t>
    <phoneticPr fontId="5"/>
  </si>
  <si>
    <t>H30</t>
    <phoneticPr fontId="5"/>
  </si>
  <si>
    <t>R01</t>
    <phoneticPr fontId="5"/>
  </si>
  <si>
    <t>R02</t>
    <phoneticPr fontId="5"/>
  </si>
  <si>
    <t>R03</t>
    <phoneticPr fontId="5"/>
  </si>
  <si>
    <t>R04</t>
    <phoneticPr fontId="5"/>
  </si>
  <si>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</si>
  <si>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</si>
  <si>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</si>
  <si>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</si>
  <si>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</si>
  <si>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</si>
  <si>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</si>
  <si>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</si>
  <si>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</si>
  <si>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</si>
  <si>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rPh sb="7" eb="10">
      <t>キタキュウシュウ</t>
    </rPh>
    <rPh sb="10" eb="12">
      <t>カンコウ</t>
    </rPh>
    <phoneticPr fontId="3"/>
  </si>
  <si>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</si>
  <si>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</si>
  <si>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</si>
  <si>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</si>
  <si>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</si>
  <si>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</si>
  <si>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</si>
  <si>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</si>
  <si>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</si>
  <si>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</si>
  <si>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</si>
  <si>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北九州ウォーターサービス</t>
  </si>
  <si>
    <t>北九州紫川開発株式会社</t>
  </si>
  <si>
    <t>地方独立行政法人　北九州市立病院機構</t>
    <rPh sb="0" eb="2">
      <t>チホウ</t>
    </rPh>
    <rPh sb="2" eb="4">
      <t>ドクリツ</t>
    </rPh>
    <rPh sb="4" eb="6">
      <t>ギョウセイ</t>
    </rPh>
    <rPh sb="6" eb="8">
      <t>ホウジン</t>
    </rPh>
    <rPh sb="9" eb="13">
      <t>キタキュウシュウシ</t>
    </rPh>
    <rPh sb="13" eb="14">
      <t>リツ</t>
    </rPh>
    <rPh sb="14" eb="16">
      <t>ビョウイン</t>
    </rPh>
    <rPh sb="16" eb="18">
      <t>キコウ</t>
    </rPh>
    <phoneticPr fontId="2"/>
  </si>
  <si>
    <t>都市高速鉄道等整備基金</t>
  </si>
  <si>
    <t>ＳＤＧｓ未来基金</t>
  </si>
  <si>
    <t>農業用施設維持管理基金</t>
    <rPh sb="0" eb="5">
      <t>ノウギョウヨウシセツ</t>
    </rPh>
    <rPh sb="5" eb="9">
      <t>イジカンリ</t>
    </rPh>
    <rPh sb="9" eb="11">
      <t>キキン</t>
    </rPh>
    <phoneticPr fontId="2"/>
  </si>
  <si>
    <t>未来人材育成基金</t>
    <rPh sb="0" eb="2">
      <t>ミライ</t>
    </rPh>
    <rPh sb="2" eb="4">
      <t>ジンザイ</t>
    </rPh>
    <rPh sb="4" eb="6">
      <t>イクセイ</t>
    </rPh>
    <rPh sb="6" eb="8">
      <t>キキン</t>
    </rPh>
    <phoneticPr fontId="2"/>
  </si>
  <si>
    <t>筑前海区漁業振興基金</t>
    <rPh sb="0" eb="2">
      <t>チクゼン</t>
    </rPh>
    <rPh sb="2" eb="3">
      <t>カイ</t>
    </rPh>
    <rPh sb="3" eb="4">
      <t>ク</t>
    </rPh>
    <rPh sb="4" eb="6">
      <t>ギョギョウ</t>
    </rPh>
    <rPh sb="6" eb="8">
      <t>シンコウ</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</si>
  <si>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</si>
  <si>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</si>
  <si>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</si>
  <si>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</si>
  <si>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</si>
  <si>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近年、改善傾向にあり、令和４年度についても、基金残高の増加などにより改善しています。実質公債費比率は、地方債の償還財源である土地売払収入の減少などにより微増となりましたが、近年は横ばいの状況にあります。類似団体との比較では、２つの比率とも高い状況にあるため、投資的経費の選択と集中により事業量を縮減し、地方債残高の抑制を図ることで、更なる比率の改善に努めていき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</si>
  <si>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</si>
  <si>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</si>
  <si>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</si>
  <si>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将来負担比率は、令和３年度は拡大していた標準財政規模が令和４年度は縮小に転じたものの、令和３年度・４年度ともに基金残高が大きく増加したことなどが要因となり、指標は低下しています。
　本市は将来負担比率と有形固定資産減価償却率のいずれも類似団体内平均値を上回っている状況です。これは老朽化した施設を多く持っている一方で、老朽化対策にかけられる経費が少ないことを表しています。公共施設マネジメント実行計画に基づき、財政負担を抑えつつ、老朽化した施設への対応をしていきます。</t>
    <rPh sb="92" eb="94">
      <t>ホンシ</t>
    </rPh>
    <rPh sb="122" eb="123">
      <t>ナイ</t>
    </rPh>
    <rPh sb="125" eb="126">
      <t>アタイ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</si>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</sst>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57E416-2EB3-4999-A17B-B98D23D439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1997-49F8-969D-84EB86F574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71923</c:v>
                </c:pt>
                <c:pt idx="1">
                  <c:v>67063</c:v>
                </c:pt>
                <c:pt idx="2">
                  <c:v>72921</c:v>
                </c:pt>
                <c:pt idx="3">
                  <c:v>72741</c:v>
                </c:pt>
                <c:pt idx="4">
                  <c:v>58990</c:v>
                </c:pt>
              </c:numCache>
            </c:numRef>
          </c:val>
          <c:smooth val="0"/>
          <c:extLst>
            <c:ext xmlns:c16="http://schemas.microsoft.com/office/drawing/2014/chart" uri="{C3380CC4-5D6E-409C-BE32-E72D297353CC}">
              <c16:uniqueId val="{00000001-1997-49F8-969D-84EB86F574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0.68</c:v>
                </c:pt>
                <c:pt idx="1">
                  <c:v>0.76</c:v>
                </c:pt>
                <c:pt idx="2">
                  <c:v>1.04</c:v>
                </c:pt>
                <c:pt idx="3">
                  <c:v>1.74</c:v>
                </c:pt>
                <c:pt idx="4">
                  <c:v>0.62</c:v>
                </c:pt>
              </c:numCache>
            </c:numRef>
          </c:val>
          <c:extLst>
            <c:ext xmlns:c16="http://schemas.microsoft.com/office/drawing/2014/chart" uri="{C3380CC4-5D6E-409C-BE32-E72D297353CC}">
              <c16:uniqueId val="{00000000-803C-4861-9607-F0523A7996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3.09</c:v>
                </c:pt>
                <c:pt idx="1">
                  <c:v>2.91</c:v>
                </c:pt>
                <c:pt idx="2">
                  <c:v>2.83</c:v>
                </c:pt>
                <c:pt idx="3">
                  <c:v>4.99</c:v>
                </c:pt>
                <c:pt idx="4">
                  <c:v>5.5</c:v>
                </c:pt>
              </c:numCache>
            </c:numRef>
          </c:val>
          <c:extLst>
            <c:ext xmlns:c16="http://schemas.microsoft.com/office/drawing/2014/chart" uri="{C3380CC4-5D6E-409C-BE32-E72D297353CC}">
              <c16:uniqueId val="{00000001-803C-4861-9607-F0523A7996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-0.46</c:v>
                </c:pt>
                <c:pt idx="1">
                  <c:v>-0.1</c:v>
                </c:pt>
                <c:pt idx="2">
                  <c:v>0.25</c:v>
                </c:pt>
                <c:pt idx="3">
                  <c:v>2.99</c:v>
                </c:pt>
                <c:pt idx="4">
                  <c:v>-0.84</c:v>
                </c:pt>
              </c:numCache>
            </c:numRef>
          </c:val>
          <c:smooth val="0"/>
          <c:extLst>
            <c:ext xmlns:c16="http://schemas.microsoft.com/office/drawing/2014/chart" uri="{C3380CC4-5D6E-409C-BE32-E72D297353CC}">
              <c16:uniqueId val="{00000002-803C-4861-9607-F0523A7996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1.72</c:v>
                </c:pt>
                <c:pt idx="2">
                  <c:v>#N/A</c:v>
                </c:pt>
                <c:pt idx="3">
                  <c:v>1.07</c:v>
                </c:pt>
                <c:pt idx="4">
                  <c:v>#N/A</c:v>
                </c:pt>
                <c:pt idx="5">
                  <c:v>1.02</c:v>
                </c:pt>
                <c:pt idx="6">
                  <c:v>#N/A</c:v>
                </c:pt>
                <c:pt idx="7">
                  <c:v>0.85</c:v>
                </c:pt>
                <c:pt idx="8">
                  <c:v>#N/A</c:v>
                </c:pt>
                <c:pt idx="9">
                  <c:v>0.8</c:v>
                </c:pt>
              </c:numCache>
            </c:numRef>
          </c:val>
          <c:extLst>
            <c:ext xmlns:c16="http://schemas.microsoft.com/office/drawing/2014/chart" uri="{C3380CC4-5D6E-409C-BE32-E72D297353CC}">
              <c16:uniqueId val="{00000000-F973-4881-BC20-97E79B13E5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73-4881-BC20-97E79B13E5F6}"/>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0.56000000000000005</c:v>
                </c:pt>
                <c:pt idx="2">
                  <c:v>#N/A</c:v>
                </c:pt>
                <c:pt idx="3">
                  <c:v>0.57999999999999996</c:v>
                </c:pt>
                <c:pt idx="4">
                  <c:v>#N/A</c:v>
                </c:pt>
                <c:pt idx="5">
                  <c:v>0.41</c:v>
                </c:pt>
                <c:pt idx="6">
                  <c:v>#N/A</c:v>
                </c:pt>
                <c:pt idx="7">
                  <c:v>1.67</c:v>
                </c:pt>
                <c:pt idx="8">
                  <c:v>#N/A</c:v>
                </c:pt>
                <c:pt idx="9">
                  <c:v>0.56999999999999995</c:v>
                </c:pt>
              </c:numCache>
            </c:numRef>
          </c:val>
          <c:extLst>
            <c:ext xmlns:c16="http://schemas.microsoft.com/office/drawing/2014/chart" uri="{C3380CC4-5D6E-409C-BE32-E72D297353CC}">
              <c16:uniqueId val="{00000002-F973-4881-BC20-97E79B13E5F6}"/>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1.63</c:v>
                </c:pt>
                <c:pt idx="2">
                  <c:v>#N/A</c:v>
                </c:pt>
                <c:pt idx="3">
                  <c:v>1.44</c:v>
                </c:pt>
                <c:pt idx="4">
                  <c:v>#N/A</c:v>
                </c:pt>
                <c:pt idx="5">
                  <c:v>1.2</c:v>
                </c:pt>
                <c:pt idx="6">
                  <c:v>#N/A</c:v>
                </c:pt>
                <c:pt idx="7">
                  <c:v>1.2</c:v>
                </c:pt>
                <c:pt idx="8">
                  <c:v>#N/A</c:v>
                </c:pt>
                <c:pt idx="9">
                  <c:v>0.62</c:v>
                </c:pt>
              </c:numCache>
            </c:numRef>
          </c:val>
          <c:extLst>
            <c:ext xmlns:c16="http://schemas.microsoft.com/office/drawing/2014/chart" uri="{C3380CC4-5D6E-409C-BE32-E72D297353CC}">
              <c16:uniqueId val="{00000003-F973-4881-BC20-97E79B13E5F6}"/>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0.63</c:v>
                </c:pt>
                <c:pt idx="2">
                  <c:v>#N/A</c:v>
                </c:pt>
                <c:pt idx="3">
                  <c:v>0.69</c:v>
                </c:pt>
                <c:pt idx="4">
                  <c:v>#N/A</c:v>
                </c:pt>
                <c:pt idx="5">
                  <c:v>0.74</c:v>
                </c:pt>
                <c:pt idx="6">
                  <c:v>#N/A</c:v>
                </c:pt>
                <c:pt idx="7">
                  <c:v>0.68</c:v>
                </c:pt>
                <c:pt idx="8">
                  <c:v>#N/A</c:v>
                </c:pt>
                <c:pt idx="9">
                  <c:v>0.66</c:v>
                </c:pt>
              </c:numCache>
            </c:numRef>
          </c:val>
          <c:extLst>
            <c:ext xmlns:c16="http://schemas.microsoft.com/office/drawing/2014/chart" uri="{C3380CC4-5D6E-409C-BE32-E72D297353CC}">
              <c16:uniqueId val="{00000004-F973-4881-BC20-97E79B13E5F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0.93</c:v>
                </c:pt>
                <c:pt idx="2">
                  <c:v>#N/A</c:v>
                </c:pt>
                <c:pt idx="3">
                  <c:v>0.7</c:v>
                </c:pt>
                <c:pt idx="4">
                  <c:v>#N/A</c:v>
                </c:pt>
                <c:pt idx="5">
                  <c:v>1.2</c:v>
                </c:pt>
                <c:pt idx="6">
                  <c:v>#N/A</c:v>
                </c:pt>
                <c:pt idx="7">
                  <c:v>1.1299999999999999</c:v>
                </c:pt>
                <c:pt idx="8">
                  <c:v>#N/A</c:v>
                </c:pt>
                <c:pt idx="9">
                  <c:v>1.1499999999999999</c:v>
                </c:pt>
              </c:numCache>
            </c:numRef>
          </c:val>
          <c:extLst>
            <c:ext xmlns:c16="http://schemas.microsoft.com/office/drawing/2014/chart" uri="{C3380CC4-5D6E-409C-BE32-E72D297353CC}">
              <c16:uniqueId val="{00000005-F973-4881-BC20-97E79B13E5F6}"/>
            </c:ext>
          </c:extLst>
        </c:ser>
        <c:ser>
          <c:idx val="6"/>
          <c:order val="6"/>
          <c:tx>
            <c:strRef>
              <c:f>データシート!$A$33</c:f>
              <c:strCache>
                <c:ptCount val="1"/>
                <c:pt idx="0">
                  <c:v>港湾整備特別会計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0.74</c:v>
                </c:pt>
                <c:pt idx="2">
                  <c:v>#N/A</c:v>
                </c:pt>
                <c:pt idx="3">
                  <c:v>0.92</c:v>
                </c:pt>
                <c:pt idx="4">
                  <c:v>#N/A</c:v>
                </c:pt>
                <c:pt idx="5">
                  <c:v>0.97</c:v>
                </c:pt>
                <c:pt idx="6">
                  <c:v>#N/A</c:v>
                </c:pt>
                <c:pt idx="7">
                  <c:v>1.1499999999999999</c:v>
                </c:pt>
                <c:pt idx="8">
                  <c:v>#N/A</c:v>
                </c:pt>
                <c:pt idx="9">
                  <c:v>1.38</c:v>
                </c:pt>
              </c:numCache>
            </c:numRef>
          </c:val>
          <c:extLst>
            <c:ext xmlns:c16="http://schemas.microsoft.com/office/drawing/2014/chart" uri="{C3380CC4-5D6E-409C-BE32-E72D297353CC}">
              <c16:uniqueId val="{00000006-F973-4881-BC20-97E79B13E5F6}"/>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2.08</c:v>
                </c:pt>
                <c:pt idx="2">
                  <c:v>#N/A</c:v>
                </c:pt>
                <c:pt idx="3">
                  <c:v>1.94</c:v>
                </c:pt>
                <c:pt idx="4">
                  <c:v>#N/A</c:v>
                </c:pt>
                <c:pt idx="5">
                  <c:v>1.85</c:v>
                </c:pt>
                <c:pt idx="6">
                  <c:v>#N/A</c:v>
                </c:pt>
                <c:pt idx="7">
                  <c:v>1.76</c:v>
                </c:pt>
                <c:pt idx="8">
                  <c:v>#N/A</c:v>
                </c:pt>
                <c:pt idx="9">
                  <c:v>1.55</c:v>
                </c:pt>
              </c:numCache>
            </c:numRef>
          </c:val>
          <c:extLst>
            <c:ext xmlns:c16="http://schemas.microsoft.com/office/drawing/2014/chart" uri="{C3380CC4-5D6E-409C-BE32-E72D297353CC}">
              <c16:uniqueId val="{00000007-F973-4881-BC20-97E79B13E5F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0.78</c:v>
                </c:pt>
                <c:pt idx="2">
                  <c:v>#N/A</c:v>
                </c:pt>
                <c:pt idx="3">
                  <c:v>0.67</c:v>
                </c:pt>
                <c:pt idx="4">
                  <c:v>#N/A</c:v>
                </c:pt>
                <c:pt idx="5">
                  <c:v>1.57</c:v>
                </c:pt>
                <c:pt idx="6">
                  <c:v>#N/A</c:v>
                </c:pt>
                <c:pt idx="7">
                  <c:v>1.61</c:v>
                </c:pt>
                <c:pt idx="8">
                  <c:v>#N/A</c:v>
                </c:pt>
                <c:pt idx="9">
                  <c:v>1.93</c:v>
                </c:pt>
              </c:numCache>
            </c:numRef>
          </c:val>
          <c:extLst>
            <c:ext xmlns:c16="http://schemas.microsoft.com/office/drawing/2014/chart" uri="{C3380CC4-5D6E-409C-BE32-E72D297353CC}">
              <c16:uniqueId val="{00000008-F973-4881-BC20-97E79B13E5F6}"/>
            </c:ext>
          </c:extLst>
        </c:ser>
        <c:ser>
          <c:idx val="9"/>
          <c:order val="9"/>
          <c:tx>
            <c:strRef>
              <c:f>データシート!$A$36</c:f>
              <c:strCache>
                <c:ptCount val="1"/>
                <c:pt idx="0">
                  <c:v>公営競技事業会計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1.67</c:v>
                </c:pt>
                <c:pt idx="2">
                  <c:v>#N/A</c:v>
                </c:pt>
                <c:pt idx="3">
                  <c:v>3.16</c:v>
                </c:pt>
                <c:pt idx="4">
                  <c:v>#N/A</c:v>
                </c:pt>
                <c:pt idx="5">
                  <c:v>6.5</c:v>
                </c:pt>
                <c:pt idx="6">
                  <c:v>#N/A</c:v>
                </c:pt>
                <c:pt idx="7">
                  <c:v>10.25</c:v>
                </c:pt>
                <c:pt idx="8">
                  <c:v>#N/A</c:v>
                </c:pt>
                <c:pt idx="9">
                  <c:v>13.8</c:v>
                </c:pt>
              </c:numCache>
            </c:numRef>
          </c:val>
          <c:extLst>
            <c:ext xmlns:c16="http://schemas.microsoft.com/office/drawing/2014/chart" uri="{C3380CC4-5D6E-409C-BE32-E72D297353CC}">
              <c16:uniqueId val="{00000009-F973-4881-BC20-97E79B13E5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56283</c:v>
                </c:pt>
                <c:pt idx="5">
                  <c:v>56787</c:v>
                </c:pt>
                <c:pt idx="8">
                  <c:v>54715</c:v>
                </c:pt>
                <c:pt idx="11">
                  <c:v>54420</c:v>
                </c:pt>
                <c:pt idx="14">
                  <c:v>51440</c:v>
                </c:pt>
              </c:numCache>
            </c:numRef>
          </c:val>
          <c:extLst>
            <c:ext xmlns:c16="http://schemas.microsoft.com/office/drawing/2014/chart" uri="{C3380CC4-5D6E-409C-BE32-E72D297353CC}">
              <c16:uniqueId val="{00000000-7428-4D90-B9AB-B4911CAD5F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28-4D90-B9AB-B4911CAD5F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211</c:v>
                </c:pt>
                <c:pt idx="3">
                  <c:v>211</c:v>
                </c:pt>
                <c:pt idx="6">
                  <c:v>211</c:v>
                </c:pt>
                <c:pt idx="9">
                  <c:v>473</c:v>
                </c:pt>
                <c:pt idx="12">
                  <c:v>188</c:v>
                </c:pt>
              </c:numCache>
            </c:numRef>
          </c:val>
          <c:extLst>
            <c:ext xmlns:c16="http://schemas.microsoft.com/office/drawing/2014/chart" uri="{C3380CC4-5D6E-409C-BE32-E72D297353CC}">
              <c16:uniqueId val="{00000002-7428-4D90-B9AB-B4911CAD5F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28-4D90-B9AB-B4911CAD5F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6761</c:v>
                </c:pt>
                <c:pt idx="3">
                  <c:v>5616</c:v>
                </c:pt>
                <c:pt idx="6">
                  <c:v>5570</c:v>
                </c:pt>
                <c:pt idx="9">
                  <c:v>5313</c:v>
                </c:pt>
                <c:pt idx="12">
                  <c:v>5071</c:v>
                </c:pt>
              </c:numCache>
            </c:numRef>
          </c:val>
          <c:extLst>
            <c:ext xmlns:c16="http://schemas.microsoft.com/office/drawing/2014/chart" uri="{C3380CC4-5D6E-409C-BE32-E72D297353CC}">
              <c16:uniqueId val="{00000004-7428-4D90-B9AB-B4911CAD5F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34859</c:v>
                </c:pt>
                <c:pt idx="3">
                  <c:v>34690</c:v>
                </c:pt>
                <c:pt idx="6">
                  <c:v>34444</c:v>
                </c:pt>
                <c:pt idx="9">
                  <c:v>35999</c:v>
                </c:pt>
                <c:pt idx="12">
                  <c:v>36712</c:v>
                </c:pt>
              </c:numCache>
            </c:numRef>
          </c:val>
          <c:extLst>
            <c:ext xmlns:c16="http://schemas.microsoft.com/office/drawing/2014/chart" uri="{C3380CC4-5D6E-409C-BE32-E72D297353CC}">
              <c16:uniqueId val="{00000005-7428-4D90-B9AB-B4911CAD5F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5841</c:v>
                </c:pt>
                <c:pt idx="3">
                  <c:v>5787</c:v>
                </c:pt>
                <c:pt idx="6">
                  <c:v>5608</c:v>
                </c:pt>
                <c:pt idx="9">
                  <c:v>2794</c:v>
                </c:pt>
                <c:pt idx="12">
                  <c:v>1792</c:v>
                </c:pt>
              </c:numCache>
            </c:numRef>
          </c:val>
          <c:extLst>
            <c:ext xmlns:c16="http://schemas.microsoft.com/office/drawing/2014/chart" uri="{C3380CC4-5D6E-409C-BE32-E72D297353CC}">
              <c16:uniqueId val="{00000006-7428-4D90-B9AB-B4911CAD5F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33682</c:v>
                </c:pt>
                <c:pt idx="3">
                  <c:v>35007</c:v>
                </c:pt>
                <c:pt idx="6">
                  <c:v>36590</c:v>
                </c:pt>
                <c:pt idx="9">
                  <c:v>34026</c:v>
                </c:pt>
                <c:pt idx="12">
                  <c:v>34086</c:v>
                </c:pt>
              </c:numCache>
            </c:numRef>
          </c:val>
          <c:extLst>
            <c:ext xmlns:c16="http://schemas.microsoft.com/office/drawing/2014/chart" uri="{C3380CC4-5D6E-409C-BE32-E72D297353CC}">
              <c16:uniqueId val="{00000007-7428-4D90-B9AB-B4911CAD5F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25071</c:v>
                </c:pt>
                <c:pt idx="2">
                  <c:v>#N/A</c:v>
                </c:pt>
                <c:pt idx="3">
                  <c:v>#N/A</c:v>
                </c:pt>
                <c:pt idx="4">
                  <c:v>24524</c:v>
                </c:pt>
                <c:pt idx="5">
                  <c:v>#N/A</c:v>
                </c:pt>
                <c:pt idx="6">
                  <c:v>#N/A</c:v>
                </c:pt>
                <c:pt idx="7">
                  <c:v>27708</c:v>
                </c:pt>
                <c:pt idx="8">
                  <c:v>#N/A</c:v>
                </c:pt>
                <c:pt idx="9">
                  <c:v>#N/A</c:v>
                </c:pt>
                <c:pt idx="10">
                  <c:v>24185</c:v>
                </c:pt>
                <c:pt idx="11">
                  <c:v>#N/A</c:v>
                </c:pt>
                <c:pt idx="12">
                  <c:v>#N/A</c:v>
                </c:pt>
                <c:pt idx="13">
                  <c:v>26409</c:v>
                </c:pt>
                <c:pt idx="14">
                  <c:v>#N/A</c:v>
                </c:pt>
              </c:numCache>
            </c:numRef>
          </c:val>
          <c:smooth val="0"/>
          <c:extLst>
            <c:ext xmlns:c16="http://schemas.microsoft.com/office/drawing/2014/chart" uri="{C3380CC4-5D6E-409C-BE32-E72D297353CC}">
              <c16:uniqueId val="{00000008-7428-4D90-B9AB-B4911CAD5F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534851</c:v>
                </c:pt>
                <c:pt idx="5">
                  <c:v>547605</c:v>
                </c:pt>
                <c:pt idx="8">
                  <c:v>553133</c:v>
                </c:pt>
                <c:pt idx="11">
                  <c:v>556892</c:v>
                </c:pt>
                <c:pt idx="14">
                  <c:v>550937</c:v>
                </c:pt>
              </c:numCache>
            </c:numRef>
          </c:val>
          <c:extLst>
            <c:ext xmlns:c16="http://schemas.microsoft.com/office/drawing/2014/chart" uri="{C3380CC4-5D6E-409C-BE32-E72D297353CC}">
              <c16:uniqueId val="{00000000-7572-4B83-848E-2D0601374D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185575</c:v>
                </c:pt>
                <c:pt idx="5">
                  <c:v>189826</c:v>
                </c:pt>
                <c:pt idx="8">
                  <c:v>191652</c:v>
                </c:pt>
                <c:pt idx="11">
                  <c:v>188417</c:v>
                </c:pt>
                <c:pt idx="14">
                  <c:v>200899</c:v>
                </c:pt>
              </c:numCache>
            </c:numRef>
          </c:val>
          <c:extLst>
            <c:ext xmlns:c16="http://schemas.microsoft.com/office/drawing/2014/chart" uri="{C3380CC4-5D6E-409C-BE32-E72D297353CC}">
              <c16:uniqueId val="{00000001-7572-4B83-848E-2D0601374D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172727</c:v>
                </c:pt>
                <c:pt idx="5">
                  <c:v>184818</c:v>
                </c:pt>
                <c:pt idx="8">
                  <c:v>196291</c:v>
                </c:pt>
                <c:pt idx="11">
                  <c:v>223706</c:v>
                </c:pt>
                <c:pt idx="14">
                  <c:v>237701</c:v>
                </c:pt>
              </c:numCache>
            </c:numRef>
          </c:val>
          <c:extLst>
            <c:ext xmlns:c16="http://schemas.microsoft.com/office/drawing/2014/chart" uri="{C3380CC4-5D6E-409C-BE32-E72D297353CC}">
              <c16:uniqueId val="{00000002-7572-4B83-848E-2D0601374D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72-4B83-848E-2D0601374D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72-4B83-848E-2D0601374D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853</c:v>
                </c:pt>
                <c:pt idx="3">
                  <c:v>2891</c:v>
                </c:pt>
                <c:pt idx="6">
                  <c:v>1867</c:v>
                </c:pt>
                <c:pt idx="9">
                  <c:v>885</c:v>
                </c:pt>
                <c:pt idx="12">
                  <c:v>699</c:v>
                </c:pt>
              </c:numCache>
            </c:numRef>
          </c:val>
          <c:extLst>
            <c:ext xmlns:c16="http://schemas.microsoft.com/office/drawing/2014/chart" uri="{C3380CC4-5D6E-409C-BE32-E72D297353CC}">
              <c16:uniqueId val="{00000005-7572-4B83-848E-2D0601374D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80023</c:v>
                </c:pt>
                <c:pt idx="3">
                  <c:v>76790</c:v>
                </c:pt>
                <c:pt idx="6">
                  <c:v>74163</c:v>
                </c:pt>
                <c:pt idx="9">
                  <c:v>73880</c:v>
                </c:pt>
                <c:pt idx="12">
                  <c:v>68825</c:v>
                </c:pt>
              </c:numCache>
            </c:numRef>
          </c:val>
          <c:extLst>
            <c:ext xmlns:c16="http://schemas.microsoft.com/office/drawing/2014/chart" uri="{C3380CC4-5D6E-409C-BE32-E72D297353CC}">
              <c16:uniqueId val="{00000006-7572-4B83-848E-2D0601374D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72-4B83-848E-2D0601374D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81223</c:v>
                </c:pt>
                <c:pt idx="3">
                  <c:v>69970</c:v>
                </c:pt>
                <c:pt idx="6">
                  <c:v>61841</c:v>
                </c:pt>
                <c:pt idx="9">
                  <c:v>60034</c:v>
                </c:pt>
                <c:pt idx="12">
                  <c:v>64149</c:v>
                </c:pt>
              </c:numCache>
            </c:numRef>
          </c:val>
          <c:extLst>
            <c:ext xmlns:c16="http://schemas.microsoft.com/office/drawing/2014/chart" uri="{C3380CC4-5D6E-409C-BE32-E72D297353CC}">
              <c16:uniqueId val="{00000008-7572-4B83-848E-2D0601374D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1574</c:v>
                </c:pt>
                <c:pt idx="3">
                  <c:v>1363</c:v>
                </c:pt>
                <c:pt idx="6">
                  <c:v>1152</c:v>
                </c:pt>
                <c:pt idx="9">
                  <c:v>898</c:v>
                </c:pt>
                <c:pt idx="12">
                  <c:v>711</c:v>
                </c:pt>
              </c:numCache>
            </c:numRef>
          </c:val>
          <c:extLst>
            <c:ext xmlns:c16="http://schemas.microsoft.com/office/drawing/2014/chart" uri="{C3380CC4-5D6E-409C-BE32-E72D297353CC}">
              <c16:uniqueId val="{00000009-7572-4B83-848E-2D0601374D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1142443</c:v>
                </c:pt>
                <c:pt idx="3">
                  <c:v>1182941</c:v>
                </c:pt>
                <c:pt idx="6">
                  <c:v>1199143</c:v>
                </c:pt>
                <c:pt idx="9">
                  <c:v>1217167</c:v>
                </c:pt>
                <c:pt idx="12">
                  <c:v>1219024</c:v>
                </c:pt>
              </c:numCache>
            </c:numRef>
          </c:val>
          <c:extLst>
            <c:ext xmlns:c16="http://schemas.microsoft.com/office/drawing/2014/chart" uri="{C3380CC4-5D6E-409C-BE32-E72D297353CC}">
              <c16:uniqueId val="{0000000A-7572-4B83-848E-2D0601374D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412963</c:v>
                </c:pt>
                <c:pt idx="2">
                  <c:v>#N/A</c:v>
                </c:pt>
                <c:pt idx="3">
                  <c:v>#N/A</c:v>
                </c:pt>
                <c:pt idx="4">
                  <c:v>411707</c:v>
                </c:pt>
                <c:pt idx="5">
                  <c:v>#N/A</c:v>
                </c:pt>
                <c:pt idx="6">
                  <c:v>#N/A</c:v>
                </c:pt>
                <c:pt idx="7">
                  <c:v>397089</c:v>
                </c:pt>
                <c:pt idx="8">
                  <c:v>#N/A</c:v>
                </c:pt>
                <c:pt idx="9">
                  <c:v>#N/A</c:v>
                </c:pt>
                <c:pt idx="10">
                  <c:v>383850</c:v>
                </c:pt>
                <c:pt idx="11">
                  <c:v>#N/A</c:v>
                </c:pt>
                <c:pt idx="12">
                  <c:v>#N/A</c:v>
                </c:pt>
                <c:pt idx="13">
                  <c:v>363871</c:v>
                </c:pt>
                <c:pt idx="14">
                  <c:v>#N/A</c:v>
                </c:pt>
              </c:numCache>
            </c:numRef>
          </c:val>
          <c:smooth val="0"/>
          <c:extLst>
            <c:ext xmlns:c16="http://schemas.microsoft.com/office/drawing/2014/chart" uri="{C3380CC4-5D6E-409C-BE32-E72D297353CC}">
              <c16:uniqueId val="{0000000B-7572-4B83-848E-2D0601374D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8025</c:v>
                </c:pt>
                <c:pt idx="1">
                  <c:v>14617</c:v>
                </c:pt>
                <c:pt idx="2">
                  <c:v>15576</c:v>
                </c:pt>
              </c:numCache>
            </c:numRef>
          </c:val>
          <c:extLst>
            <c:ext xmlns:c16="http://schemas.microsoft.com/office/drawing/2014/chart" uri="{C3380CC4-5D6E-409C-BE32-E72D297353CC}">
              <c16:uniqueId val="{00000000-6818-4A43-8FE4-C6BCBFDB76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10874</c:v>
                </c:pt>
                <c:pt idx="1">
                  <c:v>10833</c:v>
                </c:pt>
                <c:pt idx="2">
                  <c:v>10139</c:v>
                </c:pt>
              </c:numCache>
            </c:numRef>
          </c:val>
          <c:extLst>
            <c:ext xmlns:c16="http://schemas.microsoft.com/office/drawing/2014/chart" uri="{C3380CC4-5D6E-409C-BE32-E72D297353CC}">
              <c16:uniqueId val="{00000001-6818-4A43-8FE4-C6BCBFDB76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16889</c:v>
                </c:pt>
                <c:pt idx="1">
                  <c:v>17634</c:v>
                </c:pt>
                <c:pt idx="2">
                  <c:v>19792</c:v>
                </c:pt>
              </c:numCache>
            </c:numRef>
          </c:val>
          <c:extLst>
            <c:ext xmlns:c16="http://schemas.microsoft.com/office/drawing/2014/chart" uri="{C3380CC4-5D6E-409C-BE32-E72D297353CC}">
              <c16:uniqueId val="{00000002-6818-4A43-8FE4-C6BCBFDB76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{D21DBC6F-3133-46A9-B6C2-B5DCBB4E5502}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76D-46D0-BC1D-825C8A6239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{93C39927-B99D-4838-A6DA-573FB20A445C}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6D-46D0-BC1D-825C8A6239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{D4DA1BE1-67C5-41E8-8001-54D5238E58B6}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6D-46D0-BC1D-825C8A6239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{3F8F40FD-C7C0-47BE-8159-F12F2DA38818}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6D-46D0-BC1D-825C8A6239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{F56090AF-06DC-4F35-9744-B50EA24982BB}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6D-46D0-BC1D-825C8A6239F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{CEE6A450-D055-48D7-BE7C-C7789AD9444D}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76D-46D0-BC1D-825C8A6239F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{72237C14-824C-4498-A60A-54DE419DC420}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76D-46D0-BC1D-825C8A6239F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{227AA0F4-0B89-4B2B-A160-9EAD4BF89A05}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76D-46D0-BC1D-825C8A6239F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{AD53934D-2D5E-4A28-90C2-6DBADB8967AF}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76D-46D0-BC1D-825C8A6239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68.599999999999994</c:v>
                </c:pt>
                <c:pt idx="16">
                  <c:v>69.5</c:v>
                </c:pt>
                <c:pt idx="24">
                  <c:v>70.2</c:v>
                </c:pt>
                <c:pt idx="32">
                  <c:v>71.400000000000006</c:v>
                </c:pt>
              </c:numCache>
            </c:numRef>
          </c:xVal>
          <c:yVal>
            <c:numRef>
              <c:f>公会計指標分析・財政指標組合せ分析表!$BP$51:$DC$51</c:f>
              <c:numCache>
                <c:formatCode>#,##0.0;"▲ "#,##0.0</c:formatCode>
                <c:ptCount val="40"/>
                <c:pt idx="0">
                  <c:v>171.7</c:v>
                </c:pt>
                <c:pt idx="8">
                  <c:v>170.8</c:v>
                </c:pt>
                <c:pt idx="16">
                  <c:v>161.6</c:v>
                </c:pt>
                <c:pt idx="24">
                  <c:v>150</c:v>
                </c:pt>
                <c:pt idx="32">
                  <c:v>147.19999999999999</c:v>
                </c:pt>
              </c:numCache>
            </c:numRef>
          </c:yVal>
          <c:smooth val="0"/>
          <c:extLst>
            <c:ext xmlns:c16="http://schemas.microsoft.com/office/drawing/2014/chart" uri="{C3380CC4-5D6E-409C-BE32-E72D297353CC}">
              <c16:uniqueId val="{00000009-376D-46D0-BC1D-825C8A6239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{CBD59497-036E-42B6-8061-566A8B29C64C}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76D-46D0-BC1D-825C8A6239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{52D9C750-90A6-476F-A069-06F33C61589A}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6D-46D0-BC1D-825C8A6239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{7D0D63B4-229E-47DA-8AA3-EFF5D70619F5}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6D-46D0-BC1D-825C8A6239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{3349CC5E-A159-45C7-B2EF-1AD525185AC6}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6D-46D0-BC1D-825C8A6239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{CDEE389F-61EA-46C4-9E61-823B7BA7E8E5}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6D-46D0-BC1D-825C8A6239F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{A51459DF-5B0C-4A9F-AC64-81145F78F057}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76D-46D0-BC1D-825C8A6239F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{903C493A-AB1F-487A-B07E-12A753A77A78}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76D-46D0-BC1D-825C8A6239F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{C120E934-0A55-4A76-84DE-8D840565C908}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76D-46D0-BC1D-825C8A6239F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{B102D130-E588-4889-8FD8-61B5D92AC879}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76D-46D0-BC1D-825C8A6239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376D-46D0-BC1D-825C8A6239F1}"/>
            </c:ext>
          </c:extLst>
        </c:ser>
        <c:dLbls>
          <c:showLegendKey val="0"/>
          <c:showVal val="1"/>
          <c:showCatName val="0"/>
          <c:showSerName val="0"/>
          <c:showPercent val="0"/>
          <c:showBubbleSize val="0"/>
        </c:dLbls>
        <c:axId val="46179840"/>
        <c:axId val="46181760"/>
      </c:scatterChart>
      <c:valAx>
        <c:axId val="46179840"/>
        <c:scaling>
          <c:orientation val="maxMin"/>
          <c:max val="72"/>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{828446EC-2DDE-435C-8BD3-F8F358525216}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76E-42D9-8BAB-3FE5558733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{076D9887-2939-4212-BDA6-306BB2E03296}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6E-42D9-8BAB-3FE5558733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{F1BF4747-04C8-43C6-A630-C5398D01F63A}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6E-42D9-8BAB-3FE5558733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{A3020DEA-CE01-4468-B2BA-F986EA188414}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6E-42D9-8BAB-3FE5558733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{1A146168-CD36-471C-8D19-FC301F49298D}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6E-42D9-8BAB-3FE55587336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{9FBABF9F-7960-4BF6-9060-4E41EC0D0896}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76E-42D9-8BAB-3FE55587336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{6833E6FB-B764-404A-AF6B-C2D6D23E1857}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76E-42D9-8BAB-3FE555873362}"/>
                </c:ext>
              </c:extLst>
            </c:dLbl>
            <c:dLbl>
              <c:idx val="24"/>
              <c:layout>
                <c:manualLayout>
                  <c:x val="-2.529838826399801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{A50B0B81-099B-4FBD-9D1A-21C8B754AEA8}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76E-42D9-8BAB-3FE555873362}"/>
                </c:ext>
              </c:extLst>
            </c:dLbl>
            <c:dLbl>
              <c:idx val="32"/>
              <c:layout>
                <c:manualLayout>
                  <c:x val="-3.7842297186153222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{14FF3844-A568-4598-A4B1-E72DE6CAF067}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76E-42D9-8BAB-3FE5558733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9.9</c:v>
                </c:pt>
                <c:pt idx="16">
                  <c:v>10.6</c:v>
                </c:pt>
                <c:pt idx="24">
                  <c:v>10.3</c:v>
                </c:pt>
                <c:pt idx="32">
                  <c:v>10.4</c:v>
                </c:pt>
              </c:numCache>
            </c:numRef>
          </c:xVal>
          <c:yVal>
            <c:numRef>
              <c:f>公会計指標分析・財政指標組合せ分析表!$BP$73:$DC$73</c:f>
              <c:numCache>
                <c:formatCode>#,##0.0;"▲ "#,##0.0</c:formatCode>
                <c:ptCount val="40"/>
                <c:pt idx="0">
                  <c:v>171.7</c:v>
                </c:pt>
                <c:pt idx="8">
                  <c:v>170.8</c:v>
                </c:pt>
                <c:pt idx="16">
                  <c:v>161.6</c:v>
                </c:pt>
                <c:pt idx="24">
                  <c:v>150</c:v>
                </c:pt>
                <c:pt idx="32">
                  <c:v>147.19999999999999</c:v>
                </c:pt>
              </c:numCache>
            </c:numRef>
          </c:yVal>
          <c:smooth val="0"/>
          <c:extLst>
            <c:ext xmlns:c16="http://schemas.microsoft.com/office/drawing/2014/chart" uri="{C3380CC4-5D6E-409C-BE32-E72D297353CC}">
              <c16:uniqueId val="{00000009-476E-42D9-8BAB-3FE5558733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{8E24A53D-0C3C-4F17-93C7-0E4157CD7952}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76E-42D9-8BAB-3FE5558733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{679F61C1-251A-4958-9EA4-B9F7AD8494AE}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6E-42D9-8BAB-3FE5558733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{E8590591-CFD2-44E6-8B21-055ABDE1A294}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6E-42D9-8BAB-3FE5558733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{5ECA91A5-79EA-4F0E-BAFE-177B17F2EBFD}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6E-42D9-8BAB-3FE5558733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{1D81D209-FC52-4794-A5A5-E6D45AF08F66}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6E-42D9-8BAB-3FE555873362}"/>
                </c:ext>
              </c:extLst>
            </c:dLbl>
            <c:dLbl>
              <c:idx val="8"/>
              <c:layout>
                <c:manualLayout>
                  <c:x val="-4.490505736590117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{570F996B-6D42-4EE7-B81A-6832C2F7036C}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76E-42D9-8BAB-3FE555873362}"/>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{B665FC84-A521-4C96-B50B-5874C99FB341}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76E-42D9-8BAB-3FE55587336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{1BF67294-120F-4A9A-8AAB-563E4DFBDD40}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76E-42D9-8BAB-3FE55587336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{038C36FE-9542-44AE-B355-75309B307157}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76E-42D9-8BAB-3FE5558733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476E-42D9-8BAB-3FE555873362}"/>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929,396
915,050
492.50
605,369,946
601,494,524
1,747,948
283,019,933
1,014,124,299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19050</xdr:colOff>
      <xdr:row>35</xdr:row>
      <xdr:rowOff>95250</xdr:rowOff>
    </xdr:from>
    <xdr:to>
      <xdr:col>57</xdr:col>
      <xdr:colOff>120650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43550" y="5873750"/>
          <a:ext cx="5435600" cy="1955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令和４年度は、基準財政需要額が増加したものの、市町村民税や固定資産税の増により、基準財政収入額が増加したため、財政力指数は、前年度と同じ</a:t>
          </a:r>
          <a:r>
            <a:rPr kumimoji="1" lang="en-US" altLang="ja-JP" sz="1100" baseline="0">
              <a:solidFill>
                <a:schemeClr val="dk1"/>
              </a:solidFill>
              <a:effectLst/>
              <a:latin typeface="+mn-lt"/>
              <a:ea typeface="+mn-ea"/>
              <a:cs typeface="+mn-cs"/>
            </a:rPr>
            <a:t>0.70</a:t>
          </a:r>
          <a:r>
            <a:rPr kumimoji="1" lang="ja-JP" altLang="ja-JP" sz="1100" baseline="0">
              <a:solidFill>
                <a:schemeClr val="dk1"/>
              </a:solidFill>
              <a:effectLst/>
              <a:latin typeface="+mn-lt"/>
              <a:ea typeface="+mn-ea"/>
              <a:cs typeface="+mn-cs"/>
            </a:rPr>
            <a:t>となっています。</a:t>
          </a:r>
          <a:endParaRPr lang="ja-JP" altLang="ja-JP" sz="1400">
            <a:effectLst/>
          </a:endParaRPr>
        </a:p>
        <a:p>
          <a:r>
            <a:rPr kumimoji="1" lang="ja-JP" altLang="ja-JP" sz="1100" baseline="0">
              <a:solidFill>
                <a:schemeClr val="dk1"/>
              </a:solidFill>
              <a:effectLst/>
              <a:latin typeface="+mn-lt"/>
              <a:ea typeface="+mn-ea"/>
              <a:cs typeface="+mn-cs"/>
            </a:rPr>
            <a:t>　類似団体との比較では、人口の減少や高い高齢化率などの影響により、市民一人当たりの市税収入が類似団体の平均を下回っていることから、依然として低い水準となっています。</a:t>
          </a:r>
          <a:endParaRPr lang="ja-JP" altLang="ja-JP" sz="1400">
            <a:effectLst/>
          </a:endParaRPr>
        </a:p>
        <a:p>
          <a:r>
            <a:rPr kumimoji="1" lang="ja-JP" altLang="ja-JP" sz="1100" baseline="0">
              <a:solidFill>
                <a:schemeClr val="dk1"/>
              </a:solidFill>
              <a:effectLst/>
              <a:latin typeface="+mn-lt"/>
              <a:ea typeface="+mn-ea"/>
              <a:cs typeface="+mn-cs"/>
            </a:rPr>
            <a:t>　企業誘致など、税源の涵養に繋がる取組みを強化し、歳入の確保に努めます。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28</xdr:col>
      <xdr:colOff>184150</xdr:colOff>
      <xdr:row>56</xdr:row>
      <xdr:rowOff>139700</xdr:rowOff>
    </xdr:from>
    <xdr:to>
      <xdr:col>57</xdr:col>
      <xdr:colOff>120650</xdr:colOff>
      <xdr:row>70</xdr:row>
      <xdr:rowOff>95250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18150" y="9385300"/>
          <a:ext cx="5461000" cy="226695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経常収支比率は、平成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年度は公債費の増加等により</a:t>
          </a:r>
          <a:r>
            <a:rPr kumimoji="1" lang="en-US" altLang="ja-JP" sz="1000">
              <a:solidFill>
                <a:schemeClr val="dk1"/>
              </a:solidFill>
              <a:effectLst/>
              <a:latin typeface="+mn-lt"/>
              <a:ea typeface="+mn-ea"/>
              <a:cs typeface="+mn-cs"/>
            </a:rPr>
            <a:t>99.8</a:t>
          </a:r>
          <a:r>
            <a:rPr kumimoji="1" lang="ja-JP" altLang="ja-JP" sz="1000">
              <a:solidFill>
                <a:schemeClr val="dk1"/>
              </a:solidFill>
              <a:effectLst/>
              <a:latin typeface="+mn-lt"/>
              <a:ea typeface="+mn-ea"/>
              <a:cs typeface="+mn-cs"/>
            </a:rPr>
            <a:t>％となりましたが、物件費の減少や地方消費税交付金等の増加により、令和元年度は</a:t>
          </a:r>
          <a:r>
            <a:rPr kumimoji="1" lang="en-US" altLang="ja-JP" sz="1000">
              <a:solidFill>
                <a:schemeClr val="dk1"/>
              </a:solidFill>
              <a:effectLst/>
              <a:latin typeface="+mn-lt"/>
              <a:ea typeface="+mn-ea"/>
              <a:cs typeface="+mn-cs"/>
            </a:rPr>
            <a:t>99.6</a:t>
          </a:r>
          <a:r>
            <a:rPr kumimoji="1" lang="ja-JP" altLang="ja-JP" sz="1000">
              <a:solidFill>
                <a:schemeClr val="dk1"/>
              </a:solidFill>
              <a:effectLst/>
              <a:latin typeface="+mn-lt"/>
              <a:ea typeface="+mn-ea"/>
              <a:cs typeface="+mn-cs"/>
            </a:rPr>
            <a:t>％、令和２年度は</a:t>
          </a:r>
          <a:r>
            <a:rPr kumimoji="1" lang="en-US" altLang="ja-JP" sz="1000">
              <a:solidFill>
                <a:schemeClr val="dk1"/>
              </a:solidFill>
              <a:effectLst/>
              <a:latin typeface="+mn-lt"/>
              <a:ea typeface="+mn-ea"/>
              <a:cs typeface="+mn-cs"/>
            </a:rPr>
            <a:t>99.4</a:t>
          </a:r>
          <a:r>
            <a:rPr kumimoji="1" lang="ja-JP" altLang="ja-JP" sz="1000">
              <a:solidFill>
                <a:schemeClr val="dk1"/>
              </a:solidFill>
              <a:effectLst/>
              <a:latin typeface="+mn-lt"/>
              <a:ea typeface="+mn-ea"/>
              <a:cs typeface="+mn-cs"/>
            </a:rPr>
            <a:t>％まで改善し、令和３年度には地方交付税等の経常一般財源が大きく増加したことにより、</a:t>
          </a:r>
          <a:r>
            <a:rPr kumimoji="1" lang="en-US" altLang="ja-JP" sz="1000">
              <a:solidFill>
                <a:schemeClr val="dk1"/>
              </a:solidFill>
              <a:effectLst/>
              <a:latin typeface="+mn-lt"/>
              <a:ea typeface="+mn-ea"/>
              <a:cs typeface="+mn-cs"/>
            </a:rPr>
            <a:t>96.3</a:t>
          </a:r>
          <a:r>
            <a:rPr kumimoji="1" lang="ja-JP" altLang="ja-JP" sz="1000">
              <a:solidFill>
                <a:schemeClr val="dk1"/>
              </a:solidFill>
              <a:effectLst/>
              <a:latin typeface="+mn-lt"/>
              <a:ea typeface="+mn-ea"/>
              <a:cs typeface="+mn-cs"/>
            </a:rPr>
            <a:t>％まで改善しているものの、令和４年度については、地方交付税や臨時財政対策債が大きく減少したことや、退職手当に係る人件費や障害福祉サービスに係る扶助費の増加により</a:t>
          </a:r>
          <a:r>
            <a:rPr kumimoji="1" lang="en-US" altLang="ja-JP" sz="1000">
              <a:solidFill>
                <a:schemeClr val="dk1"/>
              </a:solidFill>
              <a:effectLst/>
              <a:latin typeface="+mn-lt"/>
              <a:ea typeface="+mn-ea"/>
              <a:cs typeface="+mn-cs"/>
            </a:rPr>
            <a:t>99.3</a:t>
          </a:r>
          <a:r>
            <a:rPr kumimoji="1" lang="ja-JP" altLang="ja-JP" sz="1000">
              <a:solidFill>
                <a:schemeClr val="dk1"/>
              </a:solidFill>
              <a:effectLst/>
              <a:latin typeface="+mn-lt"/>
              <a:ea typeface="+mn-ea"/>
              <a:cs typeface="+mn-cs"/>
            </a:rPr>
            <a:t>％となりました。</a:t>
          </a:r>
          <a:endParaRPr lang="ja-JP" altLang="ja-JP" sz="1100">
            <a:effectLst/>
          </a:endParaRPr>
        </a:p>
        <a:p>
          <a:r>
            <a:rPr kumimoji="1" lang="ja-JP" altLang="ja-JP" sz="1000">
              <a:solidFill>
                <a:schemeClr val="dk1"/>
              </a:solidFill>
              <a:effectLst/>
              <a:latin typeface="+mn-lt"/>
              <a:ea typeface="+mn-ea"/>
              <a:cs typeface="+mn-cs"/>
            </a:rPr>
            <a:t>　市税や地方交付税等の主要な</a:t>
          </a:r>
          <a:r>
            <a:rPr kumimoji="1" lang="ja-JP" altLang="ja-JP" sz="1100">
              <a:solidFill>
                <a:schemeClr val="dk1"/>
              </a:solidFill>
              <a:effectLst/>
              <a:latin typeface="+mn-lt"/>
              <a:ea typeface="+mn-ea"/>
              <a:cs typeface="+mn-cs"/>
            </a:rPr>
            <a:t>一般</a:t>
          </a:r>
          <a:r>
            <a:rPr kumimoji="1" lang="ja-JP" altLang="ja-JP" sz="1000">
              <a:solidFill>
                <a:schemeClr val="dk1"/>
              </a:solidFill>
              <a:effectLst/>
              <a:latin typeface="+mn-lt"/>
              <a:ea typeface="+mn-ea"/>
              <a:cs typeface="+mn-cs"/>
            </a:rPr>
            <a:t>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6828"/>
          <a:ext cx="0" cy="1756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5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65</xdr:row>
      <xdr:rowOff>93133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3521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65</xdr:row>
      <xdr:rowOff>106539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35217"/>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106539</xdr:rowOff>
    </xdr:from>
    <xdr:to>
      <xdr:col>15</xdr:col>
      <xdr:colOff>82550</xdr:colOff>
      <xdr:row>65</xdr:row>
      <xdr:rowOff>133350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5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160161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7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55739</xdr:rowOff>
    </xdr:from>
    <xdr:to>
      <xdr:col>15</xdr:col>
      <xdr:colOff>133350</xdr:colOff>
      <xdr:row>65</xdr:row>
      <xdr:rowOff>157339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142116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28</xdr:col>
      <xdr:colOff>120650</xdr:colOff>
      <xdr:row>79</xdr:row>
      <xdr:rowOff>19050</xdr:rowOff>
    </xdr:from>
    <xdr:to>
      <xdr:col>57</xdr:col>
      <xdr:colOff>171450</xdr:colOff>
      <xdr:row>94</xdr:row>
      <xdr:rowOff>57150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454650" y="13061950"/>
          <a:ext cx="5575300" cy="25146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游ゴシック" panose="020B0400000000000000" pitchFamily="50" charset="-128"/>
              <a:ea typeface="游ゴシック" panose="020B0400000000000000" pitchFamily="50" charset="-128"/>
              <a:cs typeface="+mn-cs"/>
            </a:rPr>
            <a:t>　人件費、物件費及び維持補修費の合計額の人口一人当たりの金額が、例年、類似団体平均を大きく上回っている要因としては、本市が他の類似団体に比べ、人口一人当たりの公共施設の保有量が多いこと等が挙げられます。</a:t>
          </a:r>
          <a:endParaRPr lang="ja-JP" altLang="ja-JP" sz="900">
            <a:effectLst/>
            <a:latin typeface="游ゴシック" panose="020B0400000000000000" pitchFamily="50" charset="-128"/>
            <a:ea typeface="游ゴシック" panose="020B0400000000000000" pitchFamily="50" charset="-128"/>
          </a:endParaRPr>
        </a:p>
        <a:p>
          <a:r>
            <a:rPr kumimoji="1" lang="ja-JP" altLang="ja-JP" sz="900">
              <a:solidFill>
                <a:schemeClr val="dk1"/>
              </a:solidFill>
              <a:effectLst/>
              <a:latin typeface="游ゴシック" panose="020B0400000000000000" pitchFamily="50" charset="-128"/>
              <a:ea typeface="游ゴシック" panose="020B0400000000000000" pitchFamily="50" charset="-128"/>
              <a:cs typeface="+mn-cs"/>
            </a:rPr>
            <a:t>　令和３年度までの主な増加要因は物件費によるもので、令和２年度は、特別定額給付金事業により物件費が増加、令和３年度は、新型コロナウイルスワクチン接種体制確保事業により物件費が増加しました。</a:t>
          </a:r>
          <a:endParaRPr lang="ja-JP" altLang="ja-JP" sz="900">
            <a:effectLst/>
            <a:latin typeface="游ゴシック" panose="020B0400000000000000" pitchFamily="50" charset="-128"/>
            <a:ea typeface="游ゴシック" panose="020B0400000000000000" pitchFamily="50" charset="-128"/>
          </a:endParaRPr>
        </a:p>
        <a:p>
          <a:r>
            <a:rPr kumimoji="1" lang="ja-JP" altLang="ja-JP" sz="900">
              <a:solidFill>
                <a:schemeClr val="dk1"/>
              </a:solidFill>
              <a:effectLst/>
              <a:latin typeface="游ゴシック" panose="020B0400000000000000" pitchFamily="50" charset="-128"/>
              <a:ea typeface="游ゴシック" panose="020B0400000000000000" pitchFamily="50" charset="-128"/>
              <a:cs typeface="+mn-cs"/>
            </a:rPr>
            <a:t>　令和４年度の主な増加要因については、退職者数が多かったことによる退職手当に係る人件費の増加によるものです。</a:t>
          </a:r>
          <a:endParaRPr lang="ja-JP" altLang="ja-JP" sz="900">
            <a:effectLst/>
            <a:latin typeface="游ゴシック" panose="020B0400000000000000" pitchFamily="50" charset="-128"/>
            <a:ea typeface="游ゴシック" panose="020B0400000000000000" pitchFamily="50" charset="-128"/>
          </a:endParaRPr>
        </a:p>
        <a:p>
          <a:r>
            <a:rPr kumimoji="1" lang="ja-JP" altLang="ja-JP" sz="900">
              <a:solidFill>
                <a:schemeClr val="dk1"/>
              </a:solidFill>
              <a:effectLst/>
              <a:latin typeface="游ゴシック" panose="020B0400000000000000" pitchFamily="50" charset="-128"/>
              <a:ea typeface="游ゴシック" panose="020B0400000000000000" pitchFamily="50" charset="-128"/>
              <a:cs typeface="+mn-cs"/>
            </a:rPr>
            <a:t>　物件費については、真に必要な施設を安全に保有し続ける運営体制を確立し、施設に関する将来的な財政負担を軽減するため、選択と集中による公共施設マネジメントに取り組み、施設の複合化等を含めた総量抑制、民間活力の導入等による維持管理コストの縮減、施設の長寿命化による資産の有効活用等に努めます。</a:t>
          </a:r>
          <a:endParaRPr lang="ja-JP" altLang="ja-JP" sz="900">
            <a:effectLst/>
            <a:latin typeface="游ゴシック" panose="020B0400000000000000" pitchFamily="50" charset="-128"/>
            <a:ea typeface="游ゴシック" panose="020B0400000000000000"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372532"/>
          <a:ext cx="0" cy="1018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1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37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106366</xdr:rowOff>
    </xdr:from>
    <xdr:to>
      <xdr:col>23</xdr:col>
      <xdr:colOff>133350</xdr:colOff>
      <xdr:row>89</xdr:row>
      <xdr:rowOff>52862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193966"/>
          <a:ext cx="838200" cy="1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15882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89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85770</xdr:rowOff>
    </xdr:from>
    <xdr:to>
      <xdr:col>19</xdr:col>
      <xdr:colOff>133350</xdr:colOff>
      <xdr:row>88</xdr:row>
      <xdr:rowOff>106366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30470"/>
          <a:ext cx="889000" cy="3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9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79504</xdr:rowOff>
    </xdr:from>
    <xdr:to>
      <xdr:col>15</xdr:col>
      <xdr:colOff>82550</xdr:colOff>
      <xdr:row>86</xdr:row>
      <xdr:rowOff>85770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52754"/>
          <a:ext cx="889000" cy="17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24729</xdr:rowOff>
    </xdr:from>
    <xdr:to>
      <xdr:col>11</xdr:col>
      <xdr:colOff>31750</xdr:colOff>
      <xdr:row>85</xdr:row>
      <xdr:rowOff>79504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97979"/>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2062</xdr:rowOff>
    </xdr:from>
    <xdr:to>
      <xdr:col>23</xdr:col>
      <xdr:colOff>184150</xdr:colOff>
      <xdr:row>89</xdr:row>
      <xdr:rowOff>103662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69389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55566</xdr:rowOff>
    </xdr:from>
    <xdr:to>
      <xdr:col>19</xdr:col>
      <xdr:colOff>184150</xdr:colOff>
      <xdr:row>88</xdr:row>
      <xdr:rowOff>157166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1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141943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229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34970</xdr:rowOff>
    </xdr:from>
    <xdr:to>
      <xdr:col>15</xdr:col>
      <xdr:colOff>133350</xdr:colOff>
      <xdr:row>86</xdr:row>
      <xdr:rowOff>136570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121347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6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28704</xdr:rowOff>
    </xdr:from>
    <xdr:to>
      <xdr:col>11</xdr:col>
      <xdr:colOff>82550</xdr:colOff>
      <xdr:row>85</xdr:row>
      <xdr:rowOff>130304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115081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8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145379</xdr:rowOff>
    </xdr:from>
    <xdr:to>
      <xdr:col>7</xdr:col>
      <xdr:colOff>31750</xdr:colOff>
      <xdr:row>85</xdr:row>
      <xdr:rowOff>75529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60306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游ゴシック" panose="020B0400000000000000" pitchFamily="50" charset="-128"/>
              <a:ea typeface="游ゴシック" panose="020B0400000000000000" pitchFamily="50" charset="-128"/>
              <a:cs typeface="+mn-cs"/>
            </a:rPr>
            <a:t>　本市の令和４年のラスパイレス指数については、令和３年度において国・本市ともに俸給表や給料表の改定は行っていないことから、変動はありません。</a:t>
          </a:r>
          <a:endParaRPr lang="ja-JP" altLang="ja-JP" sz="1400">
            <a:effectLst/>
            <a:latin typeface="游ゴシック" panose="020B0400000000000000" pitchFamily="50" charset="-128"/>
            <a:ea typeface="游ゴシック" panose="020B0400000000000000" pitchFamily="50" charset="-128"/>
          </a:endParaRPr>
        </a:p>
        <a:p>
          <a:r>
            <a:rPr lang="ja-JP" altLang="ja-JP" sz="1100">
              <a:solidFill>
                <a:schemeClr val="dk1"/>
              </a:solidFill>
              <a:effectLst/>
              <a:latin typeface="游ゴシック" panose="020B0400000000000000" pitchFamily="50" charset="-128"/>
              <a:ea typeface="游ゴシック" panose="020B0400000000000000" pitchFamily="50" charset="-128"/>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185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88</xdr:row>
      <xdr:rowOff>60325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468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本市の職員数は、児童相談所や新型コロナウイルス感染症関連業務、市役所のＤ</a:t>
          </a:r>
          <a:r>
            <a:rPr kumimoji="1" lang="en-US" altLang="ja-JP" sz="1100" baseline="0">
              <a:solidFill>
                <a:schemeClr val="dk1"/>
              </a:solidFill>
              <a:effectLst/>
              <a:latin typeface="+mn-lt"/>
              <a:ea typeface="+mn-ea"/>
              <a:cs typeface="+mn-cs"/>
            </a:rPr>
            <a:t>Ⅹ</a:t>
          </a:r>
          <a:r>
            <a:rPr kumimoji="1" lang="ja-JP" altLang="ja-JP" sz="1100" baseline="0">
              <a:solidFill>
                <a:schemeClr val="dk1"/>
              </a:solidFill>
              <a:effectLst/>
              <a:latin typeface="+mn-lt"/>
              <a:ea typeface="+mn-ea"/>
              <a:cs typeface="+mn-cs"/>
            </a:rPr>
            <a:t>推進に係る体制強化等により、普通会計ベースでは令和４年４月１日現在で</a:t>
          </a:r>
          <a:r>
            <a:rPr kumimoji="1" lang="en-US" altLang="ja-JP" sz="1100" baseline="0">
              <a:solidFill>
                <a:schemeClr val="dk1"/>
              </a:solidFill>
              <a:effectLst/>
              <a:latin typeface="+mn-lt"/>
              <a:ea typeface="+mn-ea"/>
              <a:cs typeface="+mn-cs"/>
            </a:rPr>
            <a:t>11,564</a:t>
          </a:r>
          <a:r>
            <a:rPr kumimoji="1" lang="ja-JP" altLang="ja-JP" sz="1100" baseline="0">
              <a:solidFill>
                <a:schemeClr val="dk1"/>
              </a:solidFill>
              <a:effectLst/>
              <a:latin typeface="+mn-lt"/>
              <a:ea typeface="+mn-ea"/>
              <a:cs typeface="+mn-cs"/>
            </a:rPr>
            <a:t>人となり、人口</a:t>
          </a:r>
          <a:r>
            <a:rPr kumimoji="1" lang="en-US" altLang="ja-JP" sz="1100" baseline="0">
              <a:solidFill>
                <a:schemeClr val="dk1"/>
              </a:solidFill>
              <a:effectLst/>
              <a:latin typeface="+mn-lt"/>
              <a:ea typeface="+mn-ea"/>
              <a:cs typeface="+mn-cs"/>
            </a:rPr>
            <a:t>1,000</a:t>
          </a:r>
          <a:r>
            <a:rPr kumimoji="1" lang="ja-JP" altLang="ja-JP" sz="1100" baseline="0">
              <a:solidFill>
                <a:schemeClr val="dk1"/>
              </a:solidFill>
              <a:effectLst/>
              <a:latin typeface="+mn-lt"/>
              <a:ea typeface="+mn-ea"/>
              <a:cs typeface="+mn-cs"/>
            </a:rPr>
            <a:t>人当たり職員数は類似団体の平均を上回りました。</a:t>
          </a:r>
          <a:endParaRPr lang="ja-JP" altLang="ja-JP" sz="1400">
            <a:effectLst/>
          </a:endParaRPr>
        </a:p>
        <a:p>
          <a:r>
            <a:rPr kumimoji="1" lang="ja-JP" altLang="ja-JP" sz="1100" baseline="0">
              <a:solidFill>
                <a:schemeClr val="dk1"/>
              </a:solidFill>
              <a:effectLst/>
              <a:latin typeface="+mn-lt"/>
              <a:ea typeface="+mn-ea"/>
              <a:cs typeface="+mn-cs"/>
            </a:rPr>
            <a:t>　今後も引き続き、北九州市行財政改革大綱に基づき、民営化や民間委託化、事務事業の見直し等に取り組み、簡素で効率的な組織体制を構築するとともに、職員の適正配置にも務めます。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32492"/>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104394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293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36830</xdr:rowOff>
    </xdr:from>
    <xdr:to>
      <xdr:col>77</xdr:col>
      <xdr:colOff>44450</xdr:colOff>
      <xdr:row>65</xdr:row>
      <xdr:rowOff>85090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8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56388</xdr:rowOff>
    </xdr:from>
    <xdr:to>
      <xdr:col>72</xdr:col>
      <xdr:colOff>203200</xdr:colOff>
      <xdr:row>65</xdr:row>
      <xdr:rowOff>36830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5773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136144</xdr:rowOff>
    </xdr:from>
    <xdr:to>
      <xdr:col>68</xdr:col>
      <xdr:colOff>152400</xdr:colOff>
      <xdr:row>63</xdr:row>
      <xdr:rowOff>56388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660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53594</xdr:rowOff>
    </xdr:from>
    <xdr:to>
      <xdr:col>81</xdr:col>
      <xdr:colOff>95250</xdr:colOff>
      <xdr:row>65</xdr:row>
      <xdr:rowOff>155194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120921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157480</xdr:rowOff>
    </xdr:from>
    <xdr:to>
      <xdr:col>73</xdr:col>
      <xdr:colOff>44450</xdr:colOff>
      <xdr:row>65</xdr:row>
      <xdr:rowOff>87630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72407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5588</xdr:rowOff>
    </xdr:from>
    <xdr:to>
      <xdr:col>68</xdr:col>
      <xdr:colOff>203200</xdr:colOff>
      <xdr:row>63</xdr:row>
      <xdr:rowOff>107188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91965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85344</xdr:rowOff>
    </xdr:from>
    <xdr:to>
      <xdr:col>64</xdr:col>
      <xdr:colOff>152400</xdr:colOff>
      <xdr:row>63</xdr:row>
      <xdr:rowOff>15494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実質公債費比率は、令和４年度は</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ポイント増加しており、これは公債費の償還の財源に充てることができる土地売払収入が減少したことなどによるものです。</a:t>
          </a:r>
          <a:endParaRPr lang="ja-JP" altLang="ja-JP" sz="1400">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54939"/>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17639</xdr:rowOff>
    </xdr:from>
    <xdr:to>
      <xdr:col>81</xdr:col>
      <xdr:colOff>44450</xdr:colOff>
      <xdr:row>44</xdr:row>
      <xdr:rowOff>31045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17639</xdr:rowOff>
    </xdr:from>
    <xdr:to>
      <xdr:col>77</xdr:col>
      <xdr:colOff>44450</xdr:colOff>
      <xdr:row>44</xdr:row>
      <xdr:rowOff>57855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5614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57855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5078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138289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07817"/>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151695</xdr:rowOff>
    </xdr:from>
    <xdr:to>
      <xdr:col>81</xdr:col>
      <xdr:colOff>95250</xdr:colOff>
      <xdr:row>44</xdr:row>
      <xdr:rowOff>81845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123772</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138289</xdr:rowOff>
    </xdr:from>
    <xdr:to>
      <xdr:col>77</xdr:col>
      <xdr:colOff>95250</xdr:colOff>
      <xdr:row>44</xdr:row>
      <xdr:rowOff>68439</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53216</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7055</xdr:rowOff>
    </xdr:from>
    <xdr:to>
      <xdr:col>73</xdr:col>
      <xdr:colOff>44450</xdr:colOff>
      <xdr:row>44</xdr:row>
      <xdr:rowOff>108655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93432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87489</xdr:rowOff>
    </xdr:from>
    <xdr:to>
      <xdr:col>64</xdr:col>
      <xdr:colOff>152400</xdr:colOff>
      <xdr:row>45</xdr:row>
      <xdr:rowOff>17639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2416</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令和４年度の将来負担比率は、標準財政規模は縮小したものの、基金の残高が増加したこと等により、前年度に比べ</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147.2%</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しかし、類似団体平均と比較すると、依然として高い水準にあります。</a:t>
          </a:r>
          <a:endParaRPr lang="ja-JP" altLang="ja-JP" sz="1400">
            <a:effectLst/>
          </a:endParaRPr>
        </a:p>
        <a:p>
          <a:r>
            <a:rPr kumimoji="1" lang="ja-JP" altLang="ja-JP" sz="1100">
              <a:solidFill>
                <a:schemeClr val="dk1"/>
              </a:solidFill>
              <a:effectLst/>
              <a:latin typeface="+mn-lt"/>
              <a:ea typeface="+mn-ea"/>
              <a:cs typeface="+mn-cs"/>
            </a:rPr>
            <a:t>　将来負担額の大部分を地方債の残高が占めることから、投資的経費の選択と集中により事業量を縮減し、地方債残高の抑制を図ることで、さらなる比率の改善に努めます。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125645</xdr:rowOff>
    </xdr:from>
    <xdr:to>
      <xdr:col>81</xdr:col>
      <xdr:colOff>44450</xdr:colOff>
      <xdr:row>20</xdr:row>
      <xdr:rowOff>148167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554645"/>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148167</xdr:rowOff>
    </xdr:from>
    <xdr:to>
      <xdr:col>77</xdr:col>
      <xdr:colOff>44450</xdr:colOff>
      <xdr:row>21</xdr:row>
      <xdr:rowOff>70019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577167"/>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7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70019</xdr:rowOff>
    </xdr:from>
    <xdr:to>
      <xdr:col>72</xdr:col>
      <xdr:colOff>203200</xdr:colOff>
      <xdr:row>21</xdr:row>
      <xdr:rowOff>144018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670469"/>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144018</xdr:rowOff>
    </xdr:from>
    <xdr:to>
      <xdr:col>68</xdr:col>
      <xdr:colOff>152400</xdr:colOff>
      <xdr:row>21</xdr:row>
      <xdr:rowOff>151257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7444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74845</xdr:rowOff>
    </xdr:from>
    <xdr:to>
      <xdr:col>81</xdr:col>
      <xdr:colOff>95250</xdr:colOff>
      <xdr:row>21</xdr:row>
      <xdr:rowOff>4995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5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46922</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47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97367</xdr:rowOff>
    </xdr:from>
    <xdr:to>
      <xdr:col>77</xdr:col>
      <xdr:colOff>95250</xdr:colOff>
      <xdr:row>21</xdr:row>
      <xdr:rowOff>27517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12294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61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19219</xdr:rowOff>
    </xdr:from>
    <xdr:to>
      <xdr:col>73</xdr:col>
      <xdr:colOff>44450</xdr:colOff>
      <xdr:row>21</xdr:row>
      <xdr:rowOff>120819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105596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7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93218</xdr:rowOff>
    </xdr:from>
    <xdr:to>
      <xdr:col>68</xdr:col>
      <xdr:colOff>203200</xdr:colOff>
      <xdr:row>22</xdr:row>
      <xdr:rowOff>23368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8145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7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100457</xdr:rowOff>
    </xdr:from>
    <xdr:to>
      <xdr:col>64</xdr:col>
      <xdr:colOff>152400</xdr:colOff>
      <xdr:row>22</xdr:row>
      <xdr:rowOff>30607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15384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78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929,396
915,050
492.50
605,369,946
601,494,524
1,747,948
283,019,933
1,014,124,299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0</xdr:rowOff>
    </xdr:from>
    <xdr:to>
      <xdr:col>54</xdr:col>
      <xdr:colOff>95250</xdr:colOff>
      <xdr:row>44</xdr:row>
      <xdr:rowOff>50800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283200"/>
          <a:ext cx="4683125" cy="20320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人件費の経常収支比率は、令和元年度は、退職手当債の減少等による経常経費充当一般財源の増により、前年度</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増加の</a:t>
          </a:r>
          <a:r>
            <a:rPr kumimoji="1" lang="en-US" altLang="ja-JP" sz="1000">
              <a:solidFill>
                <a:schemeClr val="dk1"/>
              </a:solidFill>
              <a:effectLst/>
              <a:latin typeface="+mn-lt"/>
              <a:ea typeface="+mn-ea"/>
              <a:cs typeface="+mn-cs"/>
            </a:rPr>
            <a:t>32.7%</a:t>
          </a:r>
          <a:r>
            <a:rPr kumimoji="1" lang="ja-JP" altLang="ja-JP" sz="1000">
              <a:solidFill>
                <a:schemeClr val="dk1"/>
              </a:solidFill>
              <a:effectLst/>
              <a:latin typeface="+mn-lt"/>
              <a:ea typeface="+mn-ea"/>
              <a:cs typeface="+mn-cs"/>
            </a:rPr>
            <a:t>、令和２年度は、期末勤勉手当や退職手当の減等により、前年度</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ポイント減少の</a:t>
          </a:r>
          <a:r>
            <a:rPr kumimoji="1" lang="en-US" altLang="ja-JP" sz="1000">
              <a:solidFill>
                <a:schemeClr val="dk1"/>
              </a:solidFill>
              <a:effectLst/>
              <a:latin typeface="+mn-lt"/>
              <a:ea typeface="+mn-ea"/>
              <a:cs typeface="+mn-cs"/>
            </a:rPr>
            <a:t>32.2</a:t>
          </a:r>
          <a:r>
            <a:rPr kumimoji="1" lang="ja-JP" altLang="ja-JP" sz="1000">
              <a:solidFill>
                <a:schemeClr val="dk1"/>
              </a:solidFill>
              <a:effectLst/>
              <a:latin typeface="+mn-lt"/>
              <a:ea typeface="+mn-ea"/>
              <a:cs typeface="+mn-cs"/>
            </a:rPr>
            <a:t>％、令和３年度も同様に、期末勤勉手当や退職手当の減等により、全年度</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ポイント減少の</a:t>
          </a:r>
          <a:r>
            <a:rPr kumimoji="1" lang="en-US" altLang="ja-JP" sz="1000">
              <a:solidFill>
                <a:schemeClr val="dk1"/>
              </a:solidFill>
              <a:effectLst/>
              <a:latin typeface="+mn-lt"/>
              <a:ea typeface="+mn-ea"/>
              <a:cs typeface="+mn-cs"/>
            </a:rPr>
            <a:t>31.0</a:t>
          </a:r>
          <a:r>
            <a:rPr kumimoji="1" lang="ja-JP" altLang="ja-JP" sz="1000">
              <a:solidFill>
                <a:schemeClr val="dk1"/>
              </a:solidFill>
              <a:effectLst/>
              <a:latin typeface="+mn-lt"/>
              <a:ea typeface="+mn-ea"/>
              <a:cs typeface="+mn-cs"/>
            </a:rPr>
            <a:t>％となりました。</a:t>
          </a:r>
          <a:endParaRPr lang="ja-JP" altLang="ja-JP" sz="1100">
            <a:effectLst/>
          </a:endParaRPr>
        </a:p>
        <a:p>
          <a:r>
            <a:rPr kumimoji="1" lang="ja-JP" altLang="ja-JP" sz="1000">
              <a:solidFill>
                <a:schemeClr val="dk1"/>
              </a:solidFill>
              <a:effectLst/>
              <a:latin typeface="+mn-lt"/>
              <a:ea typeface="+mn-ea"/>
              <a:cs typeface="+mn-cs"/>
            </a:rPr>
            <a:t>　令和４年度は、退職手当の増加等により、前年度</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ポイント増加の</a:t>
          </a:r>
          <a:r>
            <a:rPr kumimoji="1" lang="en-US" altLang="ja-JP" sz="1000">
              <a:solidFill>
                <a:schemeClr val="dk1"/>
              </a:solidFill>
              <a:effectLst/>
              <a:latin typeface="+mn-lt"/>
              <a:ea typeface="+mn-ea"/>
              <a:cs typeface="+mn-cs"/>
            </a:rPr>
            <a:t>32.1</a:t>
          </a:r>
          <a:r>
            <a:rPr kumimoji="1" lang="ja-JP" altLang="ja-JP" sz="1000">
              <a:solidFill>
                <a:schemeClr val="dk1"/>
              </a:solidFill>
              <a:effectLst/>
              <a:latin typeface="+mn-lt"/>
              <a:ea typeface="+mn-ea"/>
              <a:cs typeface="+mn-cs"/>
            </a:rPr>
            <a:t>％となりました。</a:t>
          </a:r>
          <a:endParaRPr lang="ja-JP" altLang="ja-JP" sz="1100">
            <a:effectLst/>
          </a:endParaRPr>
        </a:p>
        <a:p>
          <a:r>
            <a:rPr kumimoji="1" lang="ja-JP" altLang="ja-JP" sz="1000">
              <a:solidFill>
                <a:schemeClr val="dk1"/>
              </a:solidFill>
              <a:effectLst/>
              <a:latin typeface="+mn-lt"/>
              <a:ea typeface="+mn-ea"/>
              <a:cs typeface="+mn-cs"/>
            </a:rPr>
            <a:t>　今後も行財政改革大綱に基づく取組みにより、簡素で効率的な組織体制・行政運営を図り、総人件費の抑制に努めます。</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41275</xdr:rowOff>
    </xdr:from>
    <xdr:to>
      <xdr:col>24</xdr:col>
      <xdr:colOff>25400</xdr:colOff>
      <xdr:row>39</xdr:row>
      <xdr:rowOff>26988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556375"/>
          <a:ext cx="8382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41275</xdr:rowOff>
    </xdr:from>
    <xdr:to>
      <xdr:col>19</xdr:col>
      <xdr:colOff>187325</xdr:colOff>
      <xdr:row>39</xdr:row>
      <xdr:rowOff>41275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5563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41275</xdr:rowOff>
    </xdr:from>
    <xdr:to>
      <xdr:col>15</xdr:col>
      <xdr:colOff>98425</xdr:colOff>
      <xdr:row>39</xdr:row>
      <xdr:rowOff>112713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72782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98425</xdr:rowOff>
    </xdr:from>
    <xdr:to>
      <xdr:col>11</xdr:col>
      <xdr:colOff>9525</xdr:colOff>
      <xdr:row>39</xdr:row>
      <xdr:rowOff>112713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7849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147638</xdr:rowOff>
    </xdr:from>
    <xdr:to>
      <xdr:col>24</xdr:col>
      <xdr:colOff>76200</xdr:colOff>
      <xdr:row>39</xdr:row>
      <xdr:rowOff>77788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119715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6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161925</xdr:rowOff>
    </xdr:from>
    <xdr:to>
      <xdr:col>20</xdr:col>
      <xdr:colOff>38100</xdr:colOff>
      <xdr:row>38</xdr:row>
      <xdr:rowOff>92075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76852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161925</xdr:rowOff>
    </xdr:from>
    <xdr:to>
      <xdr:col>15</xdr:col>
      <xdr:colOff>149225</xdr:colOff>
      <xdr:row>39</xdr:row>
      <xdr:rowOff>92075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76852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61913</xdr:rowOff>
    </xdr:from>
    <xdr:to>
      <xdr:col>11</xdr:col>
      <xdr:colOff>60325</xdr:colOff>
      <xdr:row>39</xdr:row>
      <xdr:rowOff>163513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148290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47625</xdr:rowOff>
    </xdr:from>
    <xdr:to>
      <xdr:col>6</xdr:col>
      <xdr:colOff>171450</xdr:colOff>
      <xdr:row>39</xdr:row>
      <xdr:rowOff>149225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134002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111125</xdr:colOff>
      <xdr:row>11</xdr:row>
      <xdr:rowOff>127000</xdr:rowOff>
    </xdr:from>
    <xdr:to>
      <xdr:col>113</xdr:col>
      <xdr:colOff>6350</xdr:colOff>
      <xdr:row>24</xdr:row>
      <xdr:rowOff>95250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6132175" y="1943100"/>
          <a:ext cx="4683125" cy="211455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物件費の</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経常収支比率は、令和２年度は、定期予防接種事業の増加等により、前年度</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0.2</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ポイント増加の</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11.6</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％、令和３年度は新型コロナウイルスの影響等による放課後児童クラブ利用児童の減等により</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0.6</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ポイント減少の</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11.0</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％となりました。</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　令和４年度は、科学館の新設により管理運営費の増加等により、前年度</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0.2</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ポイント増加の</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11.</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２％</a:t>
          </a:r>
          <a:r>
            <a:rPr kumimoji="1" lang="ja-JP" altLang="ja-JP" sz="1050">
              <a:solidFill>
                <a:schemeClr val="dk1"/>
              </a:solidFill>
              <a:effectLst/>
              <a:latin typeface="+mn-lt"/>
              <a:ea typeface="+mn-ea"/>
              <a:cs typeface="+mn-cs"/>
            </a:rPr>
            <a:t>となりました。</a:t>
          </a:r>
          <a:endParaRPr lang="ja-JP" altLang="ja-JP" sz="1200">
            <a:effectLst/>
          </a:endParaRPr>
        </a:p>
        <a:p>
          <a:r>
            <a:rPr kumimoji="1" lang="ja-JP" altLang="ja-JP" sz="1050">
              <a:solidFill>
                <a:schemeClr val="dk1"/>
              </a:solidFill>
              <a:effectLst/>
              <a:latin typeface="+mn-lt"/>
              <a:ea typeface="+mn-ea"/>
              <a:cs typeface="+mn-cs"/>
            </a:rPr>
            <a:t>　今後も引き続き、行政サービス水準の維持・向上やコスト削減等を図り、民間委託等を進めながら、事業の有効性・経済性・効率性などを検証した上で、見直し・改善を図ります。</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135164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331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97263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49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29029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64606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6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29029</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396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146248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78014</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3966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100891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27214</xdr:rowOff>
    </xdr:from>
    <xdr:to>
      <xdr:col>65</xdr:col>
      <xdr:colOff>53975</xdr:colOff>
      <xdr:row>14</xdr:row>
      <xdr:rowOff>128814</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113591</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51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28575</xdr:colOff>
      <xdr:row>52</xdr:row>
      <xdr:rowOff>12700</xdr:rowOff>
    </xdr:from>
    <xdr:to>
      <xdr:col>54</xdr:col>
      <xdr:colOff>107950</xdr:colOff>
      <xdr:row>64</xdr:row>
      <xdr:rowOff>25400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368925" y="8597900"/>
          <a:ext cx="4683125" cy="19939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扶助費の経常収支比率は、令和２年度は、受診控えによる生活保護費（医療扶助）等の減少により、前年度</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ポイント減少の</a:t>
          </a:r>
          <a:r>
            <a:rPr kumimoji="1" lang="en-US" altLang="ja-JP" sz="1050">
              <a:solidFill>
                <a:schemeClr val="dk1"/>
              </a:solidFill>
              <a:effectLst/>
              <a:latin typeface="+mn-lt"/>
              <a:ea typeface="+mn-ea"/>
              <a:cs typeface="+mn-cs"/>
            </a:rPr>
            <a:t>14.1</a:t>
          </a:r>
          <a:r>
            <a:rPr kumimoji="1" lang="ja-JP" altLang="ja-JP" sz="1050">
              <a:solidFill>
                <a:schemeClr val="dk1"/>
              </a:solidFill>
              <a:effectLst/>
              <a:latin typeface="+mn-lt"/>
              <a:ea typeface="+mn-ea"/>
              <a:cs typeface="+mn-cs"/>
            </a:rPr>
            <a:t>％となりましたが、令和３年度は、障害福祉サービス事業等の増加により前年度</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14.3%</a:t>
          </a:r>
          <a:r>
            <a:rPr kumimoji="1" lang="ja-JP" altLang="ja-JP" sz="1050">
              <a:solidFill>
                <a:schemeClr val="dk1"/>
              </a:solidFill>
              <a:effectLst/>
              <a:latin typeface="+mn-lt"/>
              <a:ea typeface="+mn-ea"/>
              <a:cs typeface="+mn-cs"/>
            </a:rPr>
            <a:t>となりました。</a:t>
          </a:r>
          <a:endParaRPr lang="ja-JP" altLang="ja-JP" sz="1200">
            <a:effectLst/>
          </a:endParaRPr>
        </a:p>
        <a:p>
          <a:r>
            <a:rPr kumimoji="1" lang="ja-JP" altLang="ja-JP" sz="1050">
              <a:solidFill>
                <a:schemeClr val="dk1"/>
              </a:solidFill>
              <a:effectLst/>
              <a:latin typeface="+mn-lt"/>
              <a:ea typeface="+mn-ea"/>
              <a:cs typeface="+mn-cs"/>
            </a:rPr>
            <a:t>　令和４年度も、障害福祉サービス事業等の増加により前年度</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15.1%</a:t>
          </a:r>
          <a:r>
            <a:rPr kumimoji="1" lang="ja-JP" altLang="ja-JP" sz="1050">
              <a:solidFill>
                <a:schemeClr val="dk1"/>
              </a:solidFill>
              <a:effectLst/>
              <a:latin typeface="+mn-lt"/>
              <a:ea typeface="+mn-ea"/>
              <a:cs typeface="+mn-cs"/>
            </a:rPr>
            <a:t>となりました。</a:t>
          </a:r>
          <a:endParaRPr lang="ja-JP" altLang="ja-JP" sz="1200">
            <a:effectLst/>
          </a:endParaRPr>
        </a:p>
        <a:p>
          <a:r>
            <a:rPr kumimoji="1" lang="ja-JP" altLang="ja-JP" sz="1050">
              <a:solidFill>
                <a:schemeClr val="dk1"/>
              </a:solidFill>
              <a:effectLst/>
              <a:latin typeface="+mn-lt"/>
              <a:ea typeface="+mn-ea"/>
              <a:cs typeface="+mn-cs"/>
            </a:rPr>
            <a:t>　今後の見通しについても、障害福祉サービス事業等により扶助費に係る経常収支比率は増加していく見込みです。</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7282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53522</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53522</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51905</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その他の経常収支比率は、高齢化社会の進展に伴い、後期高齢者医療制度等の特別会計への繰出金等について、高い伸びが続いていることにより、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年度から概ね増加傾向で、令和４年度については、前年度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95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31750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57150</xdr:rowOff>
    </xdr:from>
    <xdr:to>
      <xdr:col>82</xdr:col>
      <xdr:colOff>158750</xdr:colOff>
      <xdr:row>58</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補助費等の経常収支比率は、令和３年度は、下水道事業（雨水）にかかる負担金が減少し、前年度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令和４年度は、市立病院機構への負担金が減少し、前年度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補助金については、今後も引き続き必要性や有効性等の観点から、常に見直しを行っていきます。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1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104140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104140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37</xdr:row>
      <xdr:rowOff>1270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5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投資的経費の水準が類似団体と比較して高い時期が長</a:t>
          </a:r>
          <a:r>
            <a:rPr kumimoji="1" lang="ja-JP" altLang="ja-JP" sz="1100">
              <a:solidFill>
                <a:schemeClr val="dk1"/>
              </a:solidFill>
              <a:effectLst/>
              <a:latin typeface="+mn-ea"/>
              <a:ea typeface="+mn-ea"/>
              <a:cs typeface="+mn-cs"/>
            </a:rPr>
            <a:t>く続いて</a:t>
          </a:r>
          <a:r>
            <a:rPr kumimoji="1" lang="ja-JP" altLang="ja-JP" sz="1100">
              <a:solidFill>
                <a:schemeClr val="dk1"/>
              </a:solidFill>
              <a:effectLst/>
              <a:latin typeface="+mn-lt"/>
              <a:ea typeface="+mn-ea"/>
              <a:cs typeface="+mn-cs"/>
            </a:rPr>
            <a:t>いたため、その財源である市債の残高が多くなっており、公債費にかかる経常収支比率は類似団体平均を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ポイント上回っているなど、引き続き高い水準で推移しています。</a:t>
          </a:r>
          <a:endParaRPr lang="ja-JP" altLang="ja-JP" sz="1400">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50800</xdr:rowOff>
    </xdr:from>
    <xdr:to>
      <xdr:col>24</xdr:col>
      <xdr:colOff>25400</xdr:colOff>
      <xdr:row>81</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938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149877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50800</xdr:rowOff>
    </xdr:from>
    <xdr:to>
      <xdr:col>19</xdr:col>
      <xdr:colOff>187325</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93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88900</xdr:rowOff>
    </xdr:from>
    <xdr:to>
      <xdr:col>15</xdr:col>
      <xdr:colOff>98425</xdr:colOff>
      <xdr:row>82</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97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69850</xdr:rowOff>
    </xdr:from>
    <xdr:to>
      <xdr:col>11</xdr:col>
      <xdr:colOff>9525</xdr:colOff>
      <xdr:row>81</xdr:row>
      <xdr:rowOff>88900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95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114300</xdr:rowOff>
    </xdr:from>
    <xdr:to>
      <xdr:col>24</xdr:col>
      <xdr:colOff>76200</xdr:colOff>
      <xdr:row>82</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22877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0</xdr:rowOff>
    </xdr:from>
    <xdr:to>
      <xdr:col>20</xdr:col>
      <xdr:colOff>38100</xdr:colOff>
      <xdr:row>81</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86377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97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82</xdr:row>
      <xdr:rowOff>0</xdr:rowOff>
    </xdr:from>
    <xdr:to>
      <xdr:col>15</xdr:col>
      <xdr:colOff>149225</xdr:colOff>
      <xdr:row>82</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86377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38100</xdr:rowOff>
    </xdr:from>
    <xdr:to>
      <xdr:col>11</xdr:col>
      <xdr:colOff>60325</xdr:colOff>
      <xdr:row>81</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124477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92075</xdr:colOff>
      <xdr:row>72</xdr:row>
      <xdr:rowOff>12700</xdr:rowOff>
    </xdr:from>
    <xdr:to>
      <xdr:col>112</xdr:col>
      <xdr:colOff>171450</xdr:colOff>
      <xdr:row>83</xdr:row>
      <xdr:rowOff>152400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6113125" y="11899900"/>
          <a:ext cx="4683125"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公債費以外の経常収支比率は、令和２年度は、扶助費の減少等により前年度</a:t>
          </a:r>
          <a:r>
            <a:rPr kumimoji="1" lang="en-US" altLang="ja-JP" sz="1050">
              <a:solidFill>
                <a:schemeClr val="dk1"/>
              </a:solidFill>
              <a:effectLst/>
              <a:latin typeface="+mn-lt"/>
              <a:ea typeface="+mn-ea"/>
              <a:cs typeface="+mn-cs"/>
            </a:rPr>
            <a:t>0.9</a:t>
          </a:r>
          <a:r>
            <a:rPr kumimoji="1" lang="ja-JP" altLang="ja-JP" sz="1050">
              <a:solidFill>
                <a:schemeClr val="dk1"/>
              </a:solidFill>
              <a:effectLst/>
              <a:latin typeface="+mn-lt"/>
              <a:ea typeface="+mn-ea"/>
              <a:cs typeface="+mn-cs"/>
            </a:rPr>
            <a:t>ポイント減少の</a:t>
          </a:r>
          <a:r>
            <a:rPr kumimoji="1" lang="en-US" altLang="ja-JP" sz="1050">
              <a:solidFill>
                <a:schemeClr val="dk1"/>
              </a:solidFill>
              <a:effectLst/>
              <a:latin typeface="+mn-lt"/>
              <a:ea typeface="+mn-ea"/>
              <a:cs typeface="+mn-cs"/>
            </a:rPr>
            <a:t>77.0</a:t>
          </a:r>
          <a:r>
            <a:rPr kumimoji="1" lang="ja-JP" altLang="ja-JP" sz="1050">
              <a:solidFill>
                <a:schemeClr val="dk1"/>
              </a:solidFill>
              <a:effectLst/>
              <a:latin typeface="+mn-lt"/>
              <a:ea typeface="+mn-ea"/>
              <a:cs typeface="+mn-cs"/>
            </a:rPr>
            <a:t>％、令和３年度は、人件費、物件費、補助費等の減少等により前年度</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ポイント減少の</a:t>
          </a:r>
          <a:r>
            <a:rPr kumimoji="1" lang="en-US" altLang="ja-JP" sz="1050">
              <a:solidFill>
                <a:schemeClr val="dk1"/>
              </a:solidFill>
              <a:effectLst/>
              <a:latin typeface="+mn-lt"/>
              <a:ea typeface="+mn-ea"/>
              <a:cs typeface="+mn-cs"/>
            </a:rPr>
            <a:t>74.8</a:t>
          </a:r>
          <a:r>
            <a:rPr kumimoji="1" lang="ja-JP" altLang="ja-JP" sz="1050">
              <a:solidFill>
                <a:schemeClr val="dk1"/>
              </a:solidFill>
              <a:effectLst/>
              <a:latin typeface="+mn-lt"/>
              <a:ea typeface="+mn-ea"/>
              <a:cs typeface="+mn-cs"/>
            </a:rPr>
            <a:t>％となりました。</a:t>
          </a:r>
          <a:endParaRPr lang="ja-JP" altLang="ja-JP" sz="1200">
            <a:effectLst/>
          </a:endParaRPr>
        </a:p>
        <a:p>
          <a:r>
            <a:rPr kumimoji="1" lang="ja-JP" altLang="ja-JP" sz="1050">
              <a:solidFill>
                <a:schemeClr val="dk1"/>
              </a:solidFill>
              <a:effectLst/>
              <a:latin typeface="+mn-lt"/>
              <a:ea typeface="+mn-ea"/>
              <a:cs typeface="+mn-cs"/>
            </a:rPr>
            <a:t>　令和４年度は、人件費、扶助費当の増加等により前年度</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77.2</a:t>
          </a:r>
          <a:r>
            <a:rPr kumimoji="1" lang="ja-JP" altLang="ja-JP" sz="1050">
              <a:solidFill>
                <a:schemeClr val="dk1"/>
              </a:solidFill>
              <a:effectLst/>
              <a:latin typeface="+mn-lt"/>
              <a:ea typeface="+mn-ea"/>
              <a:cs typeface="+mn-cs"/>
            </a:rPr>
            <a:t>％となりました。</a:t>
          </a:r>
          <a:endParaRPr lang="ja-JP" altLang="ja-JP" sz="1200">
            <a:effectLst/>
          </a:endParaRPr>
        </a:p>
        <a:p>
          <a:r>
            <a:rPr kumimoji="1" lang="ja-JP" altLang="ja-JP" sz="1050">
              <a:solidFill>
                <a:schemeClr val="dk1"/>
              </a:solidFill>
              <a:effectLst/>
              <a:latin typeface="+mn-lt"/>
              <a:ea typeface="+mn-ea"/>
              <a:cs typeface="+mn-cs"/>
            </a:rPr>
            <a:t>　今後も引き続き、より一層の「選択と集中」を行いながら、行財政改革大綱に掲げた取組みを推進し、持続可能で安定的な財政の確立、維持に努めていきます。</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72572</xdr:rowOff>
    </xdr:from>
    <xdr:to>
      <xdr:col>82</xdr:col>
      <xdr:colOff>107950</xdr:colOff>
      <xdr:row>75</xdr:row>
      <xdr:rowOff>162379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759872"/>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72572</xdr:rowOff>
    </xdr:from>
    <xdr:to>
      <xdr:col>78</xdr:col>
      <xdr:colOff>69850</xdr:colOff>
      <xdr:row>75</xdr:row>
      <xdr:rowOff>140607</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7598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140607</xdr:rowOff>
    </xdr:from>
    <xdr:to>
      <xdr:col>73</xdr:col>
      <xdr:colOff>180975</xdr:colOff>
      <xdr:row>76</xdr:row>
      <xdr:rowOff>67129</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999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67129</xdr:rowOff>
    </xdr:from>
    <xdr:to>
      <xdr:col>69</xdr:col>
      <xdr:colOff>92075</xdr:colOff>
      <xdr:row>76</xdr:row>
      <xdr:rowOff>99786</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097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111578</xdr:rowOff>
    </xdr:from>
    <xdr:to>
      <xdr:col>82</xdr:col>
      <xdr:colOff>158750</xdr:colOff>
      <xdr:row>76</xdr:row>
      <xdr:rowOff>41728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128105</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21772</xdr:rowOff>
    </xdr:from>
    <xdr:to>
      <xdr:col>78</xdr:col>
      <xdr:colOff>120650</xdr:colOff>
      <xdr:row>74</xdr:row>
      <xdr:rowOff>123372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133549</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4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89807</xdr:rowOff>
    </xdr:from>
    <xdr:to>
      <xdr:col>74</xdr:col>
      <xdr:colOff>31750</xdr:colOff>
      <xdr:row>76</xdr:row>
      <xdr:rowOff>19957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30134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16329</xdr:rowOff>
    </xdr:from>
    <xdr:to>
      <xdr:col>69</xdr:col>
      <xdr:colOff>142875</xdr:colOff>
      <xdr:row>76</xdr:row>
      <xdr:rowOff>117929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128105</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48986</xdr:rowOff>
    </xdr:from>
    <xdr:to>
      <xdr:col>65</xdr:col>
      <xdr:colOff>53975</xdr:colOff>
      <xdr:row>76</xdr:row>
      <xdr:rowOff>150586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135363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151613</xdr:rowOff>
    </xdr:from>
    <xdr:to>
      <xdr:col>29</xdr:col>
      <xdr:colOff>127000</xdr:colOff>
      <xdr:row>14</xdr:row>
      <xdr:rowOff>6985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28088"/>
          <a:ext cx="6477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166700</xdr:rowOff>
    </xdr:from>
    <xdr:to>
      <xdr:col>26</xdr:col>
      <xdr:colOff>50800</xdr:colOff>
      <xdr:row>14</xdr:row>
      <xdr:rowOff>6985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43175"/>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166700</xdr:rowOff>
    </xdr:from>
    <xdr:to>
      <xdr:col>22</xdr:col>
      <xdr:colOff>114300</xdr:colOff>
      <xdr:row>14</xdr:row>
      <xdr:rowOff>6604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43175"/>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156108</xdr:rowOff>
    </xdr:from>
    <xdr:to>
      <xdr:col>18</xdr:col>
      <xdr:colOff>177800</xdr:colOff>
      <xdr:row>14</xdr:row>
      <xdr:rowOff>6604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32583"/>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100813</xdr:rowOff>
    </xdr:from>
    <xdr:to>
      <xdr:col>29</xdr:col>
      <xdr:colOff>177800</xdr:colOff>
      <xdr:row>14</xdr:row>
      <xdr:rowOff>30963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7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117340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2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127635</xdr:rowOff>
    </xdr:from>
    <xdr:to>
      <xdr:col>26</xdr:col>
      <xdr:colOff>101600</xdr:colOff>
      <xdr:row>14</xdr:row>
      <xdr:rowOff>57785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0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67962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7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115900</xdr:rowOff>
    </xdr:from>
    <xdr:to>
      <xdr:col>22</xdr:col>
      <xdr:colOff>165100</xdr:colOff>
      <xdr:row>14</xdr:row>
      <xdr:rowOff>46050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56227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127254</xdr:rowOff>
    </xdr:from>
    <xdr:to>
      <xdr:col>19</xdr:col>
      <xdr:colOff>38100</xdr:colOff>
      <xdr:row>14</xdr:row>
      <xdr:rowOff>57404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67581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105308</xdr:rowOff>
    </xdr:from>
    <xdr:to>
      <xdr:col>15</xdr:col>
      <xdr:colOff>101600</xdr:colOff>
      <xdr:row>14</xdr:row>
      <xdr:rowOff>35458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45635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206477</xdr:rowOff>
    </xdr:from>
    <xdr:to>
      <xdr:col>29</xdr:col>
      <xdr:colOff>127000</xdr:colOff>
      <xdr:row>34</xdr:row>
      <xdr:rowOff>305156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73927"/>
          <a:ext cx="647700" cy="9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164033</xdr:rowOff>
    </xdr:from>
    <xdr:to>
      <xdr:col>26</xdr:col>
      <xdr:colOff>50800</xdr:colOff>
      <xdr:row>34</xdr:row>
      <xdr:rowOff>305156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431483"/>
          <a:ext cx="698500" cy="14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164033</xdr:rowOff>
    </xdr:from>
    <xdr:to>
      <xdr:col>22</xdr:col>
      <xdr:colOff>114300</xdr:colOff>
      <xdr:row>34</xdr:row>
      <xdr:rowOff>306146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31483"/>
          <a:ext cx="698500" cy="14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289801</xdr:rowOff>
    </xdr:from>
    <xdr:to>
      <xdr:col>18</xdr:col>
      <xdr:colOff>177800</xdr:colOff>
      <xdr:row>34</xdr:row>
      <xdr:rowOff>306146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57251"/>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155677</xdr:rowOff>
    </xdr:from>
    <xdr:to>
      <xdr:col>29</xdr:col>
      <xdr:colOff>177800</xdr:colOff>
      <xdr:row>34</xdr:row>
      <xdr:rowOff>257277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2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6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254356</xdr:rowOff>
    </xdr:from>
    <xdr:to>
      <xdr:col>26</xdr:col>
      <xdr:colOff>101600</xdr:colOff>
      <xdr:row>35</xdr:row>
      <xdr:rowOff>13056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2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23233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9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113233</xdr:rowOff>
    </xdr:from>
    <xdr:to>
      <xdr:col>22</xdr:col>
      <xdr:colOff>165100</xdr:colOff>
      <xdr:row>34</xdr:row>
      <xdr:rowOff>214833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38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225010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599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255346</xdr:rowOff>
    </xdr:from>
    <xdr:to>
      <xdr:col>19</xdr:col>
      <xdr:colOff>38100</xdr:colOff>
      <xdr:row>35</xdr:row>
      <xdr:rowOff>14046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2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24223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239001</xdr:rowOff>
    </xdr:from>
    <xdr:to>
      <xdr:col>15</xdr:col>
      <xdr:colOff>101600</xdr:colOff>
      <xdr:row>34</xdr:row>
      <xdr:rowOff>340601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0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7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929,396
915,050
492.50
605,369,946
601,494,524
1,747,948
283,019,933
1,014,124,299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157683</xdr:rowOff>
    </xdr:from>
    <xdr:to>
      <xdr:col>24</xdr:col>
      <xdr:colOff>63500</xdr:colOff>
      <xdr:row>31</xdr:row>
      <xdr:rowOff>73597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01183"/>
          <a:ext cx="8382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55118</xdr:rowOff>
    </xdr:from>
    <xdr:to>
      <xdr:col>19</xdr:col>
      <xdr:colOff>177800</xdr:colOff>
      <xdr:row>31</xdr:row>
      <xdr:rowOff>73597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370068"/>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55118</xdr:rowOff>
    </xdr:from>
    <xdr:to>
      <xdr:col>15</xdr:col>
      <xdr:colOff>50800</xdr:colOff>
      <xdr:row>31</xdr:row>
      <xdr:rowOff>75616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7006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66624</xdr:rowOff>
    </xdr:from>
    <xdr:to>
      <xdr:col>10</xdr:col>
      <xdr:colOff>114300</xdr:colOff>
      <xdr:row>31</xdr:row>
      <xdr:rowOff>75616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381574"/>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106883</xdr:rowOff>
    </xdr:from>
    <xdr:to>
      <xdr:col>24</xdr:col>
      <xdr:colOff>114300</xdr:colOff>
      <xdr:row>31</xdr:row>
      <xdr:rowOff>37033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129760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22797</xdr:rowOff>
    </xdr:from>
    <xdr:to>
      <xdr:col>20</xdr:col>
      <xdr:colOff>38100</xdr:colOff>
      <xdr:row>31</xdr:row>
      <xdr:rowOff>124397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140924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1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4318</xdr:rowOff>
    </xdr:from>
    <xdr:to>
      <xdr:col>15</xdr:col>
      <xdr:colOff>101600</xdr:colOff>
      <xdr:row>31</xdr:row>
      <xdr:rowOff>105918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122445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9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24816</xdr:rowOff>
    </xdr:from>
    <xdr:to>
      <xdr:col>10</xdr:col>
      <xdr:colOff>165100</xdr:colOff>
      <xdr:row>31</xdr:row>
      <xdr:rowOff>126416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3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142943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1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15824</xdr:rowOff>
    </xdr:from>
    <xdr:to>
      <xdr:col>6</xdr:col>
      <xdr:colOff>38100</xdr:colOff>
      <xdr:row>31</xdr:row>
      <xdr:rowOff>117424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133951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0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35230</xdr:rowOff>
    </xdr:from>
    <xdr:to>
      <xdr:col>24</xdr:col>
      <xdr:colOff>63500</xdr:colOff>
      <xdr:row>51</xdr:row>
      <xdr:rowOff>157008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779180"/>
          <a:ext cx="838200" cy="12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157008</xdr:rowOff>
    </xdr:from>
    <xdr:to>
      <xdr:col>19</xdr:col>
      <xdr:colOff>177800</xdr:colOff>
      <xdr:row>54</xdr:row>
      <xdr:rowOff>142411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00958"/>
          <a:ext cx="889000" cy="49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142411</xdr:rowOff>
    </xdr:from>
    <xdr:to>
      <xdr:col>15</xdr:col>
      <xdr:colOff>50800</xdr:colOff>
      <xdr:row>55</xdr:row>
      <xdr:rowOff>170593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00711"/>
          <a:ext cx="889000" cy="1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170593</xdr:rowOff>
    </xdr:from>
    <xdr:to>
      <xdr:col>10</xdr:col>
      <xdr:colOff>114300</xdr:colOff>
      <xdr:row>56</xdr:row>
      <xdr:rowOff>76411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00343"/>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155880</xdr:rowOff>
    </xdr:from>
    <xdr:to>
      <xdr:col>24</xdr:col>
      <xdr:colOff>114300</xdr:colOff>
      <xdr:row>51</xdr:row>
      <xdr:rowOff>86030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2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7307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5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106208</xdr:rowOff>
    </xdr:from>
    <xdr:to>
      <xdr:col>20</xdr:col>
      <xdr:colOff>38100</xdr:colOff>
      <xdr:row>52</xdr:row>
      <xdr:rowOff>36358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52885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6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91611</xdr:rowOff>
    </xdr:from>
    <xdr:to>
      <xdr:col>15</xdr:col>
      <xdr:colOff>101600</xdr:colOff>
      <xdr:row>55</xdr:row>
      <xdr:rowOff>21761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38288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119793</xdr:rowOff>
    </xdr:from>
    <xdr:to>
      <xdr:col>10</xdr:col>
      <xdr:colOff>165100</xdr:colOff>
      <xdr:row>56</xdr:row>
      <xdr:rowOff>49943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66470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25611</xdr:rowOff>
    </xdr:from>
    <xdr:to>
      <xdr:col>6</xdr:col>
      <xdr:colOff>38100</xdr:colOff>
      <xdr:row>56</xdr:row>
      <xdr:rowOff>127211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143738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46845</xdr:rowOff>
    </xdr:from>
    <xdr:to>
      <xdr:col>24</xdr:col>
      <xdr:colOff>63500</xdr:colOff>
      <xdr:row>76</xdr:row>
      <xdr:rowOff>82006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077045"/>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36085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306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82006</xdr:rowOff>
    </xdr:from>
    <xdr:to>
      <xdr:col>19</xdr:col>
      <xdr:colOff>177800</xdr:colOff>
      <xdr:row>76</xdr:row>
      <xdr:rowOff>88537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1122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166713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75583</xdr:rowOff>
    </xdr:from>
    <xdr:to>
      <xdr:col>15</xdr:col>
      <xdr:colOff>50800</xdr:colOff>
      <xdr:row>76</xdr:row>
      <xdr:rowOff>88537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10578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47389</xdr:rowOff>
    </xdr:from>
    <xdr:to>
      <xdr:col>10</xdr:col>
      <xdr:colOff>114300</xdr:colOff>
      <xdr:row>76</xdr:row>
      <xdr:rowOff>75583</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07758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167495</xdr:rowOff>
    </xdr:from>
    <xdr:to>
      <xdr:col>24</xdr:col>
      <xdr:colOff>114300</xdr:colOff>
      <xdr:row>76</xdr:row>
      <xdr:rowOff>97645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0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18922</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28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31206</xdr:rowOff>
    </xdr:from>
    <xdr:to>
      <xdr:col>20</xdr:col>
      <xdr:colOff>38100</xdr:colOff>
      <xdr:row>76</xdr:row>
      <xdr:rowOff>132806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0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149333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28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37737</xdr:rowOff>
    </xdr:from>
    <xdr:to>
      <xdr:col>15</xdr:col>
      <xdr:colOff>101600</xdr:colOff>
      <xdr:row>76</xdr:row>
      <xdr:rowOff>139337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0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155864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284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24783</xdr:rowOff>
    </xdr:from>
    <xdr:to>
      <xdr:col>10</xdr:col>
      <xdr:colOff>165100</xdr:colOff>
      <xdr:row>76</xdr:row>
      <xdr:rowOff>126383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0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142910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168039</xdr:rowOff>
    </xdr:from>
    <xdr:to>
      <xdr:col>6</xdr:col>
      <xdr:colOff>38100</xdr:colOff>
      <xdr:row>76</xdr:row>
      <xdr:rowOff>98189</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0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114716</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280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115315</xdr:rowOff>
    </xdr:from>
    <xdr:to>
      <xdr:col>24</xdr:col>
      <xdr:colOff>63500</xdr:colOff>
      <xdr:row>94</xdr:row>
      <xdr:rowOff>52267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060165"/>
          <a:ext cx="838200" cy="10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81718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198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115315</xdr:rowOff>
    </xdr:from>
    <xdr:to>
      <xdr:col>19</xdr:col>
      <xdr:colOff>177800</xdr:colOff>
      <xdr:row>95</xdr:row>
      <xdr:rowOff>129609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060165"/>
          <a:ext cx="889000" cy="35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129609</xdr:rowOff>
    </xdr:from>
    <xdr:to>
      <xdr:col>15</xdr:col>
      <xdr:colOff>50800</xdr:colOff>
      <xdr:row>95</xdr:row>
      <xdr:rowOff>170790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417359"/>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170790</xdr:rowOff>
    </xdr:from>
    <xdr:to>
      <xdr:col>10</xdr:col>
      <xdr:colOff>114300</xdr:colOff>
      <xdr:row>96</xdr:row>
      <xdr:rowOff>74462</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458540"/>
          <a:ext cx="889000" cy="7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124804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5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1467</xdr:rowOff>
    </xdr:from>
    <xdr:to>
      <xdr:col>24</xdr:col>
      <xdr:colOff>114300</xdr:colOff>
      <xdr:row>94</xdr:row>
      <xdr:rowOff>103067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1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24344</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596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64515</xdr:rowOff>
    </xdr:from>
    <xdr:to>
      <xdr:col>20</xdr:col>
      <xdr:colOff>38100</xdr:colOff>
      <xdr:row>93</xdr:row>
      <xdr:rowOff>166115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0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11192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578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78809</xdr:rowOff>
    </xdr:from>
    <xdr:to>
      <xdr:col>15</xdr:col>
      <xdr:colOff>101600</xdr:colOff>
      <xdr:row>96</xdr:row>
      <xdr:rowOff>8959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25486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1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119990</xdr:rowOff>
    </xdr:from>
    <xdr:to>
      <xdr:col>10</xdr:col>
      <xdr:colOff>165100</xdr:colOff>
      <xdr:row>96</xdr:row>
      <xdr:rowOff>50140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4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66667</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18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23662</xdr:rowOff>
    </xdr:from>
    <xdr:to>
      <xdr:col>6</xdr:col>
      <xdr:colOff>38100</xdr:colOff>
      <xdr:row>96</xdr:row>
      <xdr:rowOff>125262</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4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141789</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25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113246</xdr:rowOff>
    </xdr:from>
    <xdr:to>
      <xdr:col>55</xdr:col>
      <xdr:colOff>0</xdr:colOff>
      <xdr:row>39</xdr:row>
      <xdr:rowOff>10833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628346"/>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22923</xdr:rowOff>
    </xdr:from>
    <xdr:to>
      <xdr:col>50</xdr:col>
      <xdr:colOff>114300</xdr:colOff>
      <xdr:row>38</xdr:row>
      <xdr:rowOff>113246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337873"/>
          <a:ext cx="889000" cy="129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22923</xdr:rowOff>
    </xdr:from>
    <xdr:to>
      <xdr:col>45</xdr:col>
      <xdr:colOff>177800</xdr:colOff>
      <xdr:row>39</xdr:row>
      <xdr:rowOff>43879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337873"/>
          <a:ext cx="889000" cy="13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33807</xdr:rowOff>
    </xdr:from>
    <xdr:to>
      <xdr:col>41</xdr:col>
      <xdr:colOff>50800</xdr:colOff>
      <xdr:row>39</xdr:row>
      <xdr:rowOff>43879</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720357"/>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131483</xdr:rowOff>
    </xdr:from>
    <xdr:to>
      <xdr:col>55</xdr:col>
      <xdr:colOff>50800</xdr:colOff>
      <xdr:row>39</xdr:row>
      <xdr:rowOff>61633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6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46410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62446</xdr:rowOff>
    </xdr:from>
    <xdr:to>
      <xdr:col>50</xdr:col>
      <xdr:colOff>165100</xdr:colOff>
      <xdr:row>38</xdr:row>
      <xdr:rowOff>164046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155173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143573</xdr:rowOff>
    </xdr:from>
    <xdr:to>
      <xdr:col>46</xdr:col>
      <xdr:colOff>38100</xdr:colOff>
      <xdr:row>31</xdr:row>
      <xdr:rowOff>73723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64850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3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164529</xdr:rowOff>
    </xdr:from>
    <xdr:to>
      <xdr:col>41</xdr:col>
      <xdr:colOff>101600</xdr:colOff>
      <xdr:row>39</xdr:row>
      <xdr:rowOff>94679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85806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7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154457</xdr:rowOff>
    </xdr:from>
    <xdr:to>
      <xdr:col>36</xdr:col>
      <xdr:colOff>165100</xdr:colOff>
      <xdr:row>39</xdr:row>
      <xdr:rowOff>84607</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75734</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134191</xdr:rowOff>
    </xdr:from>
    <xdr:to>
      <xdr:col>55</xdr:col>
      <xdr:colOff>0</xdr:colOff>
      <xdr:row>53</xdr:row>
      <xdr:rowOff>105639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878141"/>
          <a:ext cx="838200" cy="3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130076</xdr:rowOff>
    </xdr:from>
    <xdr:to>
      <xdr:col>50</xdr:col>
      <xdr:colOff>114300</xdr:colOff>
      <xdr:row>51</xdr:row>
      <xdr:rowOff>134191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887402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130076</xdr:rowOff>
    </xdr:from>
    <xdr:to>
      <xdr:col>45</xdr:col>
      <xdr:colOff>177800</xdr:colOff>
      <xdr:row>52</xdr:row>
      <xdr:rowOff>92540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8874026"/>
          <a:ext cx="889000" cy="13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152890</xdr:rowOff>
    </xdr:from>
    <xdr:to>
      <xdr:col>41</xdr:col>
      <xdr:colOff>50800</xdr:colOff>
      <xdr:row>52</xdr:row>
      <xdr:rowOff>92540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8896840"/>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54839</xdr:rowOff>
    </xdr:from>
    <xdr:to>
      <xdr:col>55</xdr:col>
      <xdr:colOff>50800</xdr:colOff>
      <xdr:row>53</xdr:row>
      <xdr:rowOff>156439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14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33266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1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83391</xdr:rowOff>
    </xdr:from>
    <xdr:to>
      <xdr:col>50</xdr:col>
      <xdr:colOff>165100</xdr:colOff>
      <xdr:row>52</xdr:row>
      <xdr:rowOff>13541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8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30068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6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79276</xdr:rowOff>
    </xdr:from>
    <xdr:to>
      <xdr:col>46</xdr:col>
      <xdr:colOff>38100</xdr:colOff>
      <xdr:row>52</xdr:row>
      <xdr:rowOff>9426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8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25953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5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41740</xdr:rowOff>
    </xdr:from>
    <xdr:to>
      <xdr:col>41</xdr:col>
      <xdr:colOff>101600</xdr:colOff>
      <xdr:row>52</xdr:row>
      <xdr:rowOff>143340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9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159867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7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102090</xdr:rowOff>
    </xdr:from>
    <xdr:to>
      <xdr:col>36</xdr:col>
      <xdr:colOff>165100</xdr:colOff>
      <xdr:row>52</xdr:row>
      <xdr:rowOff>32240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8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48767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6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125709</xdr:rowOff>
    </xdr:from>
    <xdr:to>
      <xdr:col>55</xdr:col>
      <xdr:colOff>0</xdr:colOff>
      <xdr:row>76</xdr:row>
      <xdr:rowOff>143678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813009"/>
          <a:ext cx="838200" cy="36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23343</xdr:rowOff>
    </xdr:from>
    <xdr:to>
      <xdr:col>50</xdr:col>
      <xdr:colOff>114300</xdr:colOff>
      <xdr:row>74</xdr:row>
      <xdr:rowOff>125709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539193"/>
          <a:ext cx="889000" cy="27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23343</xdr:rowOff>
    </xdr:from>
    <xdr:to>
      <xdr:col>45</xdr:col>
      <xdr:colOff>177800</xdr:colOff>
      <xdr:row>74</xdr:row>
      <xdr:rowOff>44008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539193"/>
          <a:ext cx="889000" cy="19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44922</xdr:rowOff>
    </xdr:from>
    <xdr:to>
      <xdr:col>41</xdr:col>
      <xdr:colOff>50800</xdr:colOff>
      <xdr:row>74</xdr:row>
      <xdr:rowOff>44008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389322"/>
          <a:ext cx="889000" cy="3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92878</xdr:rowOff>
    </xdr:from>
    <xdr:to>
      <xdr:col>55</xdr:col>
      <xdr:colOff>50800</xdr:colOff>
      <xdr:row>77</xdr:row>
      <xdr:rowOff>23028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71305</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74909</xdr:rowOff>
    </xdr:from>
    <xdr:to>
      <xdr:col>50</xdr:col>
      <xdr:colOff>165100</xdr:colOff>
      <xdr:row>75</xdr:row>
      <xdr:rowOff>5059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7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167636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143993</xdr:rowOff>
    </xdr:from>
    <xdr:to>
      <xdr:col>46</xdr:col>
      <xdr:colOff>38100</xdr:colOff>
      <xdr:row>73</xdr:row>
      <xdr:rowOff>74143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4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90670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26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164658</xdr:rowOff>
    </xdr:from>
    <xdr:to>
      <xdr:col>41</xdr:col>
      <xdr:colOff>101600</xdr:colOff>
      <xdr:row>74</xdr:row>
      <xdr:rowOff>94808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6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85935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7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165572</xdr:rowOff>
    </xdr:from>
    <xdr:to>
      <xdr:col>36</xdr:col>
      <xdr:colOff>165100</xdr:colOff>
      <xdr:row>72</xdr:row>
      <xdr:rowOff>95722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3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112249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1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149856</xdr:rowOff>
    </xdr:from>
    <xdr:to>
      <xdr:col>55</xdr:col>
      <xdr:colOff>0</xdr:colOff>
      <xdr:row>93</xdr:row>
      <xdr:rowOff>53713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923256"/>
          <a:ext cx="8382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149856</xdr:rowOff>
    </xdr:from>
    <xdr:to>
      <xdr:col>50</xdr:col>
      <xdr:colOff>114300</xdr:colOff>
      <xdr:row>93</xdr:row>
      <xdr:rowOff>158707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923256"/>
          <a:ext cx="889000" cy="18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92576</xdr:rowOff>
    </xdr:from>
    <xdr:to>
      <xdr:col>45</xdr:col>
      <xdr:colOff>177800</xdr:colOff>
      <xdr:row>93</xdr:row>
      <xdr:rowOff>158707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037426"/>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92576</xdr:rowOff>
    </xdr:from>
    <xdr:to>
      <xdr:col>41</xdr:col>
      <xdr:colOff>50800</xdr:colOff>
      <xdr:row>94</xdr:row>
      <xdr:rowOff>59854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037426"/>
          <a:ext cx="889000" cy="1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2913</xdr:rowOff>
    </xdr:from>
    <xdr:to>
      <xdr:col>55</xdr:col>
      <xdr:colOff>50800</xdr:colOff>
      <xdr:row>93</xdr:row>
      <xdr:rowOff>104513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9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25790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79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99056</xdr:rowOff>
    </xdr:from>
    <xdr:to>
      <xdr:col>50</xdr:col>
      <xdr:colOff>165100</xdr:colOff>
      <xdr:row>93</xdr:row>
      <xdr:rowOff>29206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87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45733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64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107907</xdr:rowOff>
    </xdr:from>
    <xdr:to>
      <xdr:col>46</xdr:col>
      <xdr:colOff>38100</xdr:colOff>
      <xdr:row>94</xdr:row>
      <xdr:rowOff>38057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0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54584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82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41776</xdr:rowOff>
    </xdr:from>
    <xdr:to>
      <xdr:col>41</xdr:col>
      <xdr:colOff>101600</xdr:colOff>
      <xdr:row>93</xdr:row>
      <xdr:rowOff>143376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159903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9054</xdr:rowOff>
    </xdr:from>
    <xdr:to>
      <xdr:col>36</xdr:col>
      <xdr:colOff>165100</xdr:colOff>
      <xdr:row>94</xdr:row>
      <xdr:rowOff>110654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1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127181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9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63119</xdr:rowOff>
    </xdr:from>
    <xdr:to>
      <xdr:col>85</xdr:col>
      <xdr:colOff>127000</xdr:colOff>
      <xdr:row>39</xdr:row>
      <xdr:rowOff>92837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4966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92837</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79387"/>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8908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695458"/>
          <a:ext cx="889000" cy="8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158804</xdr:rowOff>
    </xdr:from>
    <xdr:to>
      <xdr:col>71</xdr:col>
      <xdr:colOff>177800</xdr:colOff>
      <xdr:row>39</xdr:row>
      <xdr:rowOff>8908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673904"/>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12319</xdr:rowOff>
    </xdr:from>
    <xdr:to>
      <xdr:col>85</xdr:col>
      <xdr:colOff>177800</xdr:colOff>
      <xdr:row>39</xdr:row>
      <xdr:rowOff>113919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98696</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1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42037</xdr:rowOff>
    </xdr:from>
    <xdr:to>
      <xdr:col>81</xdr:col>
      <xdr:colOff>101600</xdr:colOff>
      <xdr:row>39</xdr:row>
      <xdr:rowOff>143637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134764</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129558</xdr:rowOff>
    </xdr:from>
    <xdr:to>
      <xdr:col>72</xdr:col>
      <xdr:colOff>38100</xdr:colOff>
      <xdr:row>39</xdr:row>
      <xdr:rowOff>59708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50835</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73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108004</xdr:rowOff>
    </xdr:from>
    <xdr:to>
      <xdr:col>67</xdr:col>
      <xdr:colOff>101600</xdr:colOff>
      <xdr:row>39</xdr:row>
      <xdr:rowOff>38154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29281</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71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115659</xdr:rowOff>
    </xdr:from>
    <xdr:to>
      <xdr:col>85</xdr:col>
      <xdr:colOff>127000</xdr:colOff>
      <xdr:row>71</xdr:row>
      <xdr:rowOff>150025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288609"/>
          <a:ext cx="8382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71654</xdr:rowOff>
    </xdr:from>
    <xdr:to>
      <xdr:col>81</xdr:col>
      <xdr:colOff>50800</xdr:colOff>
      <xdr:row>71</xdr:row>
      <xdr:rowOff>115659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244604"/>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71654</xdr:rowOff>
    </xdr:from>
    <xdr:to>
      <xdr:col>76</xdr:col>
      <xdr:colOff>114300</xdr:colOff>
      <xdr:row>72</xdr:row>
      <xdr:rowOff>25781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244604"/>
          <a:ext cx="889000" cy="1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25781</xdr:rowOff>
    </xdr:from>
    <xdr:to>
      <xdr:col>71</xdr:col>
      <xdr:colOff>177800</xdr:colOff>
      <xdr:row>72</xdr:row>
      <xdr:rowOff>46393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370181"/>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120857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64888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99225</xdr:rowOff>
    </xdr:from>
    <xdr:to>
      <xdr:col>85</xdr:col>
      <xdr:colOff>177800</xdr:colOff>
      <xdr:row>72</xdr:row>
      <xdr:rowOff>29375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2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52252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2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64859</xdr:rowOff>
    </xdr:from>
    <xdr:to>
      <xdr:col>81</xdr:col>
      <xdr:colOff>101600</xdr:colOff>
      <xdr:row>71</xdr:row>
      <xdr:rowOff>166459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2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11536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0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20854</xdr:rowOff>
    </xdr:from>
    <xdr:to>
      <xdr:col>76</xdr:col>
      <xdr:colOff>165100</xdr:colOff>
      <xdr:row>71</xdr:row>
      <xdr:rowOff>122454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1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138981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19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146431</xdr:rowOff>
    </xdr:from>
    <xdr:to>
      <xdr:col>72</xdr:col>
      <xdr:colOff>38100</xdr:colOff>
      <xdr:row>72</xdr:row>
      <xdr:rowOff>76581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3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93108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0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167043</xdr:rowOff>
    </xdr:from>
    <xdr:to>
      <xdr:col>67</xdr:col>
      <xdr:colOff>101600</xdr:colOff>
      <xdr:row>72</xdr:row>
      <xdr:rowOff>97193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3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113720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1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166979</xdr:rowOff>
    </xdr:from>
    <xdr:to>
      <xdr:col>85</xdr:col>
      <xdr:colOff>127000</xdr:colOff>
      <xdr:row>96</xdr:row>
      <xdr:rowOff>31953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5940379"/>
          <a:ext cx="838200" cy="5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166979</xdr:rowOff>
    </xdr:from>
    <xdr:to>
      <xdr:col>81</xdr:col>
      <xdr:colOff>50800</xdr:colOff>
      <xdr:row>96</xdr:row>
      <xdr:rowOff>167436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5940379"/>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167436</xdr:rowOff>
    </xdr:from>
    <xdr:to>
      <xdr:col>76</xdr:col>
      <xdr:colOff>114300</xdr:colOff>
      <xdr:row>97</xdr:row>
      <xdr:rowOff>27381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626636"/>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27381</xdr:rowOff>
    </xdr:from>
    <xdr:to>
      <xdr:col>71</xdr:col>
      <xdr:colOff>177800</xdr:colOff>
      <xdr:row>97</xdr:row>
      <xdr:rowOff>60680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65803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152603</xdr:rowOff>
    </xdr:from>
    <xdr:to>
      <xdr:col>85</xdr:col>
      <xdr:colOff>177800</xdr:colOff>
      <xdr:row>96</xdr:row>
      <xdr:rowOff>82753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4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131030</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41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116179</xdr:rowOff>
    </xdr:from>
    <xdr:to>
      <xdr:col>81</xdr:col>
      <xdr:colOff>101600</xdr:colOff>
      <xdr:row>93</xdr:row>
      <xdr:rowOff>46329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58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62856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566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116636</xdr:rowOff>
    </xdr:from>
    <xdr:to>
      <xdr:col>76</xdr:col>
      <xdr:colOff>165100</xdr:colOff>
      <xdr:row>97</xdr:row>
      <xdr:rowOff>46786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63313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35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148031</xdr:rowOff>
    </xdr:from>
    <xdr:to>
      <xdr:col>72</xdr:col>
      <xdr:colOff>38100</xdr:colOff>
      <xdr:row>97</xdr:row>
      <xdr:rowOff>78181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6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69308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6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9880</xdr:rowOff>
    </xdr:from>
    <xdr:to>
      <xdr:col>67</xdr:col>
      <xdr:colOff>101600</xdr:colOff>
      <xdr:row>97</xdr:row>
      <xdr:rowOff>111480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6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102607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73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50873</xdr:rowOff>
    </xdr:from>
    <xdr:to>
      <xdr:col>116</xdr:col>
      <xdr:colOff>63500</xdr:colOff>
      <xdr:row>38</xdr:row>
      <xdr:rowOff>114881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565973"/>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50873</xdr:rowOff>
    </xdr:from>
    <xdr:to>
      <xdr:col>111</xdr:col>
      <xdr:colOff>177800</xdr:colOff>
      <xdr:row>38</xdr:row>
      <xdr:rowOff>128597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0434300" y="656597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128597</xdr:rowOff>
    </xdr:from>
    <xdr:to>
      <xdr:col>107</xdr:col>
      <xdr:colOff>50800</xdr:colOff>
      <xdr:row>38</xdr:row>
      <xdr:rowOff>130883</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9545300" y="66436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10704</xdr:rowOff>
    </xdr:from>
    <xdr:to>
      <xdr:col>102</xdr:col>
      <xdr:colOff>114300</xdr:colOff>
      <xdr:row>38</xdr:row>
      <xdr:rowOff>130883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6354354"/>
          <a:ext cx="889000" cy="29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64081</xdr:rowOff>
    </xdr:from>
    <xdr:to>
      <xdr:col>116</xdr:col>
      <xdr:colOff>114300</xdr:colOff>
      <xdr:row>38</xdr:row>
      <xdr:rowOff>165681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42508</xdr:rowOff>
    </xdr:from>
    <xdr:ext cx="378565"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557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xdr:rowOff>
    </xdr:from>
    <xdr:to>
      <xdr:col>112</xdr:col>
      <xdr:colOff>38100</xdr:colOff>
      <xdr:row>38</xdr:row>
      <xdr:rowOff>101673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92800</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134017" y="660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77797</xdr:rowOff>
    </xdr:from>
    <xdr:to>
      <xdr:col>107</xdr:col>
      <xdr:colOff>101600</xdr:colOff>
      <xdr:row>39</xdr:row>
      <xdr:rowOff>7947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170524</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245017" y="668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80083</xdr:rowOff>
    </xdr:from>
    <xdr:to>
      <xdr:col>102</xdr:col>
      <xdr:colOff>165100</xdr:colOff>
      <xdr:row>39</xdr:row>
      <xdr:rowOff>10233</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1360</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56017" y="6687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131354</xdr:rowOff>
    </xdr:from>
    <xdr:to>
      <xdr:col>98</xdr:col>
      <xdr:colOff>38100</xdr:colOff>
      <xdr:row>37</xdr:row>
      <xdr:rowOff>61504</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52631</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63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58329</xdr:rowOff>
    </xdr:from>
    <xdr:to>
      <xdr:col>116</xdr:col>
      <xdr:colOff>63500</xdr:colOff>
      <xdr:row>56</xdr:row>
      <xdr:rowOff>153928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659529"/>
          <a:ext cx="838200" cy="9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12245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8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58329</xdr:rowOff>
    </xdr:from>
    <xdr:to>
      <xdr:col>111</xdr:col>
      <xdr:colOff>177800</xdr:colOff>
      <xdr:row>57</xdr:row>
      <xdr:rowOff>40999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659529"/>
          <a:ext cx="889000" cy="1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56224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40999</xdr:rowOff>
    </xdr:from>
    <xdr:to>
      <xdr:col>107</xdr:col>
      <xdr:colOff>50800</xdr:colOff>
      <xdr:row>57</xdr:row>
      <xdr:rowOff>115610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813649"/>
          <a:ext cx="889000" cy="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115610</xdr:rowOff>
    </xdr:from>
    <xdr:to>
      <xdr:col>102</xdr:col>
      <xdr:colOff>114300</xdr:colOff>
      <xdr:row>57</xdr:row>
      <xdr:rowOff>119877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888260"/>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90502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1003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84810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100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103128</xdr:rowOff>
    </xdr:from>
    <xdr:to>
      <xdr:col>116</xdr:col>
      <xdr:colOff>114300</xdr:colOff>
      <xdr:row>57</xdr:row>
      <xdr:rowOff>33278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7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126005</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7529</xdr:rowOff>
    </xdr:from>
    <xdr:to>
      <xdr:col>112</xdr:col>
      <xdr:colOff>38100</xdr:colOff>
      <xdr:row>56</xdr:row>
      <xdr:rowOff>109129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6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125656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38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161649</xdr:rowOff>
    </xdr:from>
    <xdr:to>
      <xdr:col>107</xdr:col>
      <xdr:colOff>101600</xdr:colOff>
      <xdr:row>57</xdr:row>
      <xdr:rowOff>91799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7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82926</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85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64810</xdr:rowOff>
    </xdr:from>
    <xdr:to>
      <xdr:col>102</xdr:col>
      <xdr:colOff>165100</xdr:colOff>
      <xdr:row>57</xdr:row>
      <xdr:rowOff>166410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11487</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6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69077</xdr:rowOff>
    </xdr:from>
    <xdr:to>
      <xdr:col>98</xdr:col>
      <xdr:colOff>38100</xdr:colOff>
      <xdr:row>57</xdr:row>
      <xdr:rowOff>170677</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8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15754</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6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108839</xdr:rowOff>
    </xdr:from>
    <xdr:to>
      <xdr:col>116</xdr:col>
      <xdr:colOff>63500</xdr:colOff>
      <xdr:row>72</xdr:row>
      <xdr:rowOff>122250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2453239"/>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122250</xdr:rowOff>
    </xdr:from>
    <xdr:to>
      <xdr:col>111</xdr:col>
      <xdr:colOff>177800</xdr:colOff>
      <xdr:row>73</xdr:row>
      <xdr:rowOff>12332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2466650"/>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12332</xdr:rowOff>
    </xdr:from>
    <xdr:to>
      <xdr:col>107</xdr:col>
      <xdr:colOff>50800</xdr:colOff>
      <xdr:row>73</xdr:row>
      <xdr:rowOff>97180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2528182"/>
          <a:ext cx="889000" cy="8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97180</xdr:rowOff>
    </xdr:from>
    <xdr:to>
      <xdr:col>102</xdr:col>
      <xdr:colOff>114300</xdr:colOff>
      <xdr:row>73</xdr:row>
      <xdr:rowOff>150330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613030"/>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58039</xdr:rowOff>
    </xdr:from>
    <xdr:to>
      <xdr:col>116</xdr:col>
      <xdr:colOff>114300</xdr:colOff>
      <xdr:row>72</xdr:row>
      <xdr:rowOff>159639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4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80916</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2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71450</xdr:rowOff>
    </xdr:from>
    <xdr:to>
      <xdr:col>112</xdr:col>
      <xdr:colOff>38100</xdr:colOff>
      <xdr:row>73</xdr:row>
      <xdr:rowOff>1600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4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18127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19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132982</xdr:rowOff>
    </xdr:from>
    <xdr:to>
      <xdr:col>107</xdr:col>
      <xdr:colOff>101600</xdr:colOff>
      <xdr:row>73</xdr:row>
      <xdr:rowOff>63132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4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79659</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2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46380</xdr:rowOff>
    </xdr:from>
    <xdr:to>
      <xdr:col>102</xdr:col>
      <xdr:colOff>165100</xdr:colOff>
      <xdr:row>73</xdr:row>
      <xdr:rowOff>147980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5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164507</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3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99530</xdr:rowOff>
    </xdr:from>
    <xdr:to>
      <xdr:col>98</xdr:col>
      <xdr:colOff>38100</xdr:colOff>
      <xdr:row>74</xdr:row>
      <xdr:rowOff>29680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6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46207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3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647,189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円となっており、令和３年度から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39,375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円の減となっています。主な要因としては、普通建設事業費が道路・街路事業等の減少により、一人当たりのコストは前年度から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13,751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58,990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円となりました。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扶助費が、１８歳以下の子どもへの現金・クーポン給付事業の交付者数の減（事業期間：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）に伴う事業費の減等により、一人当たりのコストは前年度から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173,032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円となりました。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929,396
915,050
492.50
605,369,946
601,494,524
1,747,948
283,019,933
1,014,124,299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151130</xdr:rowOff>
    </xdr:from>
    <xdr:to>
      <xdr:col>24</xdr:col>
      <xdr:colOff>63500</xdr:colOff>
      <xdr:row>31</xdr:row>
      <xdr:rowOff>53158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94630"/>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53158</xdr:rowOff>
    </xdr:from>
    <xdr:to>
      <xdr:col>19</xdr:col>
      <xdr:colOff>177800</xdr:colOff>
      <xdr:row>31</xdr:row>
      <xdr:rowOff>59690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681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17236</xdr:rowOff>
    </xdr:from>
    <xdr:to>
      <xdr:col>15</xdr:col>
      <xdr:colOff>50800</xdr:colOff>
      <xdr:row>31</xdr:row>
      <xdr:rowOff>59690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3218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13970</xdr:rowOff>
    </xdr:from>
    <xdr:to>
      <xdr:col>10</xdr:col>
      <xdr:colOff>114300</xdr:colOff>
      <xdr:row>31</xdr:row>
      <xdr:rowOff>17236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28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100330</xdr:rowOff>
    </xdr:from>
    <xdr:to>
      <xdr:col>24</xdr:col>
      <xdr:colOff>114300</xdr:colOff>
      <xdr:row>31</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53357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9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2358</xdr:rowOff>
    </xdr:from>
    <xdr:to>
      <xdr:col>20</xdr:col>
      <xdr:colOff>38100</xdr:colOff>
      <xdr:row>31</xdr:row>
      <xdr:rowOff>103958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120485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8890</xdr:rowOff>
    </xdr:from>
    <xdr:to>
      <xdr:col>15</xdr:col>
      <xdr:colOff>101600</xdr:colOff>
      <xdr:row>31</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127017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137886</xdr:rowOff>
    </xdr:from>
    <xdr:to>
      <xdr:col>10</xdr:col>
      <xdr:colOff>165100</xdr:colOff>
      <xdr:row>31</xdr:row>
      <xdr:rowOff>68036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84563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134620</xdr:rowOff>
    </xdr:from>
    <xdr:to>
      <xdr:col>6</xdr:col>
      <xdr:colOff>38100</xdr:colOff>
      <xdr:row>31</xdr:row>
      <xdr:rowOff>64770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81297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114833</xdr:rowOff>
    </xdr:from>
    <xdr:to>
      <xdr:col>24</xdr:col>
      <xdr:colOff>63500</xdr:colOff>
      <xdr:row>58</xdr:row>
      <xdr:rowOff>24244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87483"/>
          <a:ext cx="838200" cy="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2489</xdr:rowOff>
    </xdr:from>
    <xdr:to>
      <xdr:col>19</xdr:col>
      <xdr:colOff>177800</xdr:colOff>
      <xdr:row>57</xdr:row>
      <xdr:rowOff>114833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46439"/>
          <a:ext cx="889000" cy="114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2489</xdr:rowOff>
    </xdr:from>
    <xdr:to>
      <xdr:col>15</xdr:col>
      <xdr:colOff>50800</xdr:colOff>
      <xdr:row>58</xdr:row>
      <xdr:rowOff>113944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46439"/>
          <a:ext cx="889000" cy="13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109931</xdr:rowOff>
    </xdr:from>
    <xdr:to>
      <xdr:col>10</xdr:col>
      <xdr:colOff>114300</xdr:colOff>
      <xdr:row>58</xdr:row>
      <xdr:rowOff>113944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54031"/>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144894</xdr:rowOff>
    </xdr:from>
    <xdr:to>
      <xdr:col>24</xdr:col>
      <xdr:colOff>114300</xdr:colOff>
      <xdr:row>58</xdr:row>
      <xdr:rowOff>75044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59821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64033</xdr:rowOff>
    </xdr:from>
    <xdr:to>
      <xdr:col>20</xdr:col>
      <xdr:colOff>38100</xdr:colOff>
      <xdr:row>57</xdr:row>
      <xdr:rowOff>165633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123139</xdr:rowOff>
    </xdr:from>
    <xdr:to>
      <xdr:col>15</xdr:col>
      <xdr:colOff>101600</xdr:colOff>
      <xdr:row>51</xdr:row>
      <xdr:rowOff>53289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69816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4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63144</xdr:rowOff>
    </xdr:from>
    <xdr:to>
      <xdr:col>10</xdr:col>
      <xdr:colOff>165100</xdr:colOff>
      <xdr:row>58</xdr:row>
      <xdr:rowOff>164744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59131</xdr:rowOff>
    </xdr:from>
    <xdr:to>
      <xdr:col>6</xdr:col>
      <xdr:colOff>38100</xdr:colOff>
      <xdr:row>58</xdr:row>
      <xdr:rowOff>160731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5808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85358</xdr:rowOff>
    </xdr:from>
    <xdr:to>
      <xdr:col>24</xdr:col>
      <xdr:colOff>63500</xdr:colOff>
      <xdr:row>73</xdr:row>
      <xdr:rowOff>157019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01208"/>
          <a:ext cx="838200" cy="7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85341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85358</xdr:rowOff>
    </xdr:from>
    <xdr:to>
      <xdr:col>19</xdr:col>
      <xdr:colOff>177800</xdr:colOff>
      <xdr:row>74</xdr:row>
      <xdr:rowOff>148122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01208"/>
          <a:ext cx="889000" cy="2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148122</xdr:rowOff>
    </xdr:from>
    <xdr:to>
      <xdr:col>15</xdr:col>
      <xdr:colOff>50800</xdr:colOff>
      <xdr:row>75</xdr:row>
      <xdr:rowOff>102118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35422"/>
          <a:ext cx="889000" cy="1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95077</xdr:rowOff>
    </xdr:from>
    <xdr:to>
      <xdr:col>10</xdr:col>
      <xdr:colOff>114300</xdr:colOff>
      <xdr:row>75</xdr:row>
      <xdr:rowOff>102118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953827"/>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106219</xdr:rowOff>
    </xdr:from>
    <xdr:to>
      <xdr:col>24</xdr:col>
      <xdr:colOff>114300</xdr:colOff>
      <xdr:row>74</xdr:row>
      <xdr:rowOff>36369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129096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34558</xdr:rowOff>
    </xdr:from>
    <xdr:to>
      <xdr:col>20</xdr:col>
      <xdr:colOff>38100</xdr:colOff>
      <xdr:row>73</xdr:row>
      <xdr:rowOff>136158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152685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2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97322</xdr:rowOff>
    </xdr:from>
    <xdr:to>
      <xdr:col>15</xdr:col>
      <xdr:colOff>101600</xdr:colOff>
      <xdr:row>75</xdr:row>
      <xdr:rowOff>27472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43999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51318</xdr:rowOff>
    </xdr:from>
    <xdr:to>
      <xdr:col>10</xdr:col>
      <xdr:colOff>165100</xdr:colOff>
      <xdr:row>75</xdr:row>
      <xdr:rowOff>152918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1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169445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8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44277</xdr:rowOff>
    </xdr:from>
    <xdr:to>
      <xdr:col>6</xdr:col>
      <xdr:colOff>38100</xdr:colOff>
      <xdr:row>75</xdr:row>
      <xdr:rowOff>145877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162404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7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13329</xdr:rowOff>
    </xdr:from>
    <xdr:to>
      <xdr:col>24</xdr:col>
      <xdr:colOff>63500</xdr:colOff>
      <xdr:row>94</xdr:row>
      <xdr:rowOff>23388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29629"/>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123837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06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23388</xdr:rowOff>
    </xdr:from>
    <xdr:to>
      <xdr:col>19</xdr:col>
      <xdr:colOff>177800</xdr:colOff>
      <xdr:row>96</xdr:row>
      <xdr:rowOff>41539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139688"/>
          <a:ext cx="889000" cy="36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100359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41539</xdr:rowOff>
    </xdr:from>
    <xdr:to>
      <xdr:col>15</xdr:col>
      <xdr:colOff>50800</xdr:colOff>
      <xdr:row>96</xdr:row>
      <xdr:rowOff>135288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00739"/>
          <a:ext cx="889000" cy="9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115791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135288</xdr:rowOff>
    </xdr:from>
    <xdr:to>
      <xdr:col>10</xdr:col>
      <xdr:colOff>114300</xdr:colOff>
      <xdr:row>97</xdr:row>
      <xdr:rowOff>39664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94488"/>
          <a:ext cx="889000" cy="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133979</xdr:rowOff>
    </xdr:from>
    <xdr:to>
      <xdr:col>24</xdr:col>
      <xdr:colOff>114300</xdr:colOff>
      <xdr:row>94</xdr:row>
      <xdr:rowOff>64129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0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156856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144038</xdr:rowOff>
    </xdr:from>
    <xdr:to>
      <xdr:col>20</xdr:col>
      <xdr:colOff>38100</xdr:colOff>
      <xdr:row>94</xdr:row>
      <xdr:rowOff>74188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90715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8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162189</xdr:rowOff>
    </xdr:from>
    <xdr:to>
      <xdr:col>15</xdr:col>
      <xdr:colOff>101600</xdr:colOff>
      <xdr:row>96</xdr:row>
      <xdr:rowOff>92339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108866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2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84488</xdr:rowOff>
    </xdr:from>
    <xdr:to>
      <xdr:col>10</xdr:col>
      <xdr:colOff>165100</xdr:colOff>
      <xdr:row>97</xdr:row>
      <xdr:rowOff>14638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160314</xdr:rowOff>
    </xdr:from>
    <xdr:to>
      <xdr:col>6</xdr:col>
      <xdr:colOff>38100</xdr:colOff>
      <xdr:row>97</xdr:row>
      <xdr:rowOff>90464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81591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58420</xdr:rowOff>
    </xdr:from>
    <xdr:to>
      <xdr:col>55</xdr:col>
      <xdr:colOff>0</xdr:colOff>
      <xdr:row>35</xdr:row>
      <xdr:rowOff>148590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059170"/>
          <a:ext cx="8382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50800</xdr:rowOff>
    </xdr:from>
    <xdr:to>
      <xdr:col>50</xdr:col>
      <xdr:colOff>114300</xdr:colOff>
      <xdr:row>35</xdr:row>
      <xdr:rowOff>58420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051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50800</xdr:rowOff>
    </xdr:from>
    <xdr:to>
      <xdr:col>45</xdr:col>
      <xdr:colOff>177800</xdr:colOff>
      <xdr:row>35</xdr:row>
      <xdr:rowOff>160020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05155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153670</xdr:rowOff>
    </xdr:from>
    <xdr:to>
      <xdr:col>41</xdr:col>
      <xdr:colOff>50800</xdr:colOff>
      <xdr:row>35</xdr:row>
      <xdr:rowOff>160020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544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97790</xdr:rowOff>
    </xdr:from>
    <xdr:to>
      <xdr:col>55</xdr:col>
      <xdr:colOff>50800</xdr:colOff>
      <xdr:row>36</xdr:row>
      <xdr:rowOff>27940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120667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7620</xdr:rowOff>
    </xdr:from>
    <xdr:to>
      <xdr:col>50</xdr:col>
      <xdr:colOff>165100</xdr:colOff>
      <xdr:row>35</xdr:row>
      <xdr:rowOff>109220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125747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578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0</xdr:rowOff>
    </xdr:from>
    <xdr:to>
      <xdr:col>46</xdr:col>
      <xdr:colOff>38100</xdr:colOff>
      <xdr:row>35</xdr:row>
      <xdr:rowOff>101600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118127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775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109220</xdr:rowOff>
    </xdr:from>
    <xdr:to>
      <xdr:col>41</xdr:col>
      <xdr:colOff>101600</xdr:colOff>
      <xdr:row>36</xdr:row>
      <xdr:rowOff>39370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55897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588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102870</xdr:rowOff>
    </xdr:from>
    <xdr:to>
      <xdr:col>36</xdr:col>
      <xdr:colOff>165100</xdr:colOff>
      <xdr:row>36</xdr:row>
      <xdr:rowOff>33020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49547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587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59563</xdr:rowOff>
    </xdr:from>
    <xdr:to>
      <xdr:col>55</xdr:col>
      <xdr:colOff>0</xdr:colOff>
      <xdr:row>57</xdr:row>
      <xdr:rowOff>145542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32213"/>
          <a:ext cx="8382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114681</xdr:rowOff>
    </xdr:from>
    <xdr:to>
      <xdr:col>50</xdr:col>
      <xdr:colOff>114300</xdr:colOff>
      <xdr:row>57</xdr:row>
      <xdr:rowOff>145542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8733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114681</xdr:rowOff>
    </xdr:from>
    <xdr:to>
      <xdr:col>45</xdr:col>
      <xdr:colOff>177800</xdr:colOff>
      <xdr:row>57</xdr:row>
      <xdr:rowOff>156718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87331"/>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148209</xdr:rowOff>
    </xdr:from>
    <xdr:to>
      <xdr:col>41</xdr:col>
      <xdr:colOff>50800</xdr:colOff>
      <xdr:row>57</xdr:row>
      <xdr:rowOff>156718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20859"/>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8763</xdr:rowOff>
    </xdr:from>
    <xdr:to>
      <xdr:col>55</xdr:col>
      <xdr:colOff>50800</xdr:colOff>
      <xdr:row>57</xdr:row>
      <xdr:rowOff>110363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31640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94742</xdr:rowOff>
    </xdr:from>
    <xdr:to>
      <xdr:col>50</xdr:col>
      <xdr:colOff>165100</xdr:colOff>
      <xdr:row>58</xdr:row>
      <xdr:rowOff>24892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16019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63881</xdr:rowOff>
    </xdr:from>
    <xdr:to>
      <xdr:col>46</xdr:col>
      <xdr:colOff>38100</xdr:colOff>
      <xdr:row>57</xdr:row>
      <xdr:rowOff>165481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156608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2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105918</xdr:rowOff>
    </xdr:from>
    <xdr:to>
      <xdr:col>41</xdr:col>
      <xdr:colOff>101600</xdr:colOff>
      <xdr:row>58</xdr:row>
      <xdr:rowOff>36068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27195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97409</xdr:rowOff>
    </xdr:from>
    <xdr:to>
      <xdr:col>36</xdr:col>
      <xdr:colOff>165100</xdr:colOff>
      <xdr:row>58</xdr:row>
      <xdr:rowOff>27559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18686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6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79872</xdr:rowOff>
    </xdr:from>
    <xdr:to>
      <xdr:col>55</xdr:col>
      <xdr:colOff>0</xdr:colOff>
      <xdr:row>76</xdr:row>
      <xdr:rowOff>48706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38622"/>
          <a:ext cx="838200" cy="1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112884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79872</xdr:rowOff>
    </xdr:from>
    <xdr:to>
      <xdr:col>50</xdr:col>
      <xdr:colOff>114300</xdr:colOff>
      <xdr:row>76</xdr:row>
      <xdr:rowOff>68507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38622"/>
          <a:ext cx="889000" cy="16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109650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68507</xdr:rowOff>
    </xdr:from>
    <xdr:to>
      <xdr:col>45</xdr:col>
      <xdr:colOff>177800</xdr:colOff>
      <xdr:row>77</xdr:row>
      <xdr:rowOff>11815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98707"/>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138498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11815</xdr:rowOff>
    </xdr:from>
    <xdr:to>
      <xdr:col>41</xdr:col>
      <xdr:colOff>50800</xdr:colOff>
      <xdr:row>77</xdr:row>
      <xdr:rowOff>34240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13465"/>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54199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169356</xdr:rowOff>
    </xdr:from>
    <xdr:to>
      <xdr:col>55</xdr:col>
      <xdr:colOff>50800</xdr:colOff>
      <xdr:row>76</xdr:row>
      <xdr:rowOff>99506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20783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29072</xdr:rowOff>
    </xdr:from>
    <xdr:to>
      <xdr:col>50</xdr:col>
      <xdr:colOff>165100</xdr:colOff>
      <xdr:row>75</xdr:row>
      <xdr:rowOff>130672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147199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17707</xdr:rowOff>
    </xdr:from>
    <xdr:to>
      <xdr:col>46</xdr:col>
      <xdr:colOff>38100</xdr:colOff>
      <xdr:row>76</xdr:row>
      <xdr:rowOff>119307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135834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2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132465</xdr:rowOff>
    </xdr:from>
    <xdr:to>
      <xdr:col>41</xdr:col>
      <xdr:colOff>101600</xdr:colOff>
      <xdr:row>77</xdr:row>
      <xdr:rowOff>62615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79142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154890</xdr:rowOff>
    </xdr:from>
    <xdr:to>
      <xdr:col>36</xdr:col>
      <xdr:colOff>165100</xdr:colOff>
      <xdr:row>77</xdr:row>
      <xdr:rowOff>85040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101566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78093</xdr:rowOff>
    </xdr:from>
    <xdr:to>
      <xdr:col>55</xdr:col>
      <xdr:colOff>0</xdr:colOff>
      <xdr:row>94</xdr:row>
      <xdr:rowOff>165235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94393"/>
          <a:ext cx="8382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156847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7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53198</xdr:rowOff>
    </xdr:from>
    <xdr:to>
      <xdr:col>50</xdr:col>
      <xdr:colOff>114300</xdr:colOff>
      <xdr:row>94</xdr:row>
      <xdr:rowOff>78093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998048"/>
          <a:ext cx="889000" cy="1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53198</xdr:rowOff>
    </xdr:from>
    <xdr:to>
      <xdr:col>45</xdr:col>
      <xdr:colOff>177800</xdr:colOff>
      <xdr:row>94</xdr:row>
      <xdr:rowOff>90574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998048"/>
          <a:ext cx="889000" cy="2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146741</xdr:rowOff>
    </xdr:from>
    <xdr:to>
      <xdr:col>41</xdr:col>
      <xdr:colOff>50800</xdr:colOff>
      <xdr:row>94</xdr:row>
      <xdr:rowOff>90574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091591"/>
          <a:ext cx="889000" cy="1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114435</xdr:rowOff>
    </xdr:from>
    <xdr:to>
      <xdr:col>55</xdr:col>
      <xdr:colOff>50800</xdr:colOff>
      <xdr:row>95</xdr:row>
      <xdr:rowOff>44585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137312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27293</xdr:rowOff>
    </xdr:from>
    <xdr:to>
      <xdr:col>50</xdr:col>
      <xdr:colOff>165100</xdr:colOff>
      <xdr:row>94</xdr:row>
      <xdr:rowOff>128893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145420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2398</xdr:rowOff>
    </xdr:from>
    <xdr:to>
      <xdr:col>46</xdr:col>
      <xdr:colOff>38100</xdr:colOff>
      <xdr:row>93</xdr:row>
      <xdr:rowOff>103998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120525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7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39774</xdr:rowOff>
    </xdr:from>
    <xdr:to>
      <xdr:col>41</xdr:col>
      <xdr:colOff>101600</xdr:colOff>
      <xdr:row>94</xdr:row>
      <xdr:rowOff>141374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157901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95941</xdr:rowOff>
    </xdr:from>
    <xdr:to>
      <xdr:col>36</xdr:col>
      <xdr:colOff>165100</xdr:colOff>
      <xdr:row>94</xdr:row>
      <xdr:rowOff>26091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0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42618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8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41239</xdr:rowOff>
    </xdr:from>
    <xdr:to>
      <xdr:col>85</xdr:col>
      <xdr:colOff>127000</xdr:colOff>
      <xdr:row>35</xdr:row>
      <xdr:rowOff>48587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870539"/>
          <a:ext cx="838200" cy="1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41239</xdr:rowOff>
    </xdr:from>
    <xdr:to>
      <xdr:col>81</xdr:col>
      <xdr:colOff>50800</xdr:colOff>
      <xdr:row>34</xdr:row>
      <xdr:rowOff>122555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870539"/>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140680</xdr:rowOff>
    </xdr:from>
    <xdr:to>
      <xdr:col>76</xdr:col>
      <xdr:colOff>114300</xdr:colOff>
      <xdr:row>34</xdr:row>
      <xdr:rowOff>122555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798530"/>
          <a:ext cx="8890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140680</xdr:rowOff>
    </xdr:from>
    <xdr:to>
      <xdr:col>71</xdr:col>
      <xdr:colOff>177800</xdr:colOff>
      <xdr:row>34</xdr:row>
      <xdr:rowOff>60670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7985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169237</xdr:rowOff>
    </xdr:from>
    <xdr:to>
      <xdr:col>85</xdr:col>
      <xdr:colOff>177800</xdr:colOff>
      <xdr:row>35</xdr:row>
      <xdr:rowOff>99387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20664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161889</xdr:rowOff>
    </xdr:from>
    <xdr:to>
      <xdr:col>81</xdr:col>
      <xdr:colOff>101600</xdr:colOff>
      <xdr:row>34</xdr:row>
      <xdr:rowOff>92039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108566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71755</xdr:rowOff>
    </xdr:from>
    <xdr:to>
      <xdr:col>76</xdr:col>
      <xdr:colOff>165100</xdr:colOff>
      <xdr:row>35</xdr:row>
      <xdr:rowOff>1905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18432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89880</xdr:rowOff>
    </xdr:from>
    <xdr:to>
      <xdr:col>72</xdr:col>
      <xdr:colOff>38100</xdr:colOff>
      <xdr:row>34</xdr:row>
      <xdr:rowOff>20030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7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36557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9870</xdr:rowOff>
    </xdr:from>
    <xdr:to>
      <xdr:col>67</xdr:col>
      <xdr:colOff>101600</xdr:colOff>
      <xdr:row>34</xdr:row>
      <xdr:rowOff>111470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127997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1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108153</xdr:rowOff>
    </xdr:from>
    <xdr:to>
      <xdr:col>85</xdr:col>
      <xdr:colOff>127000</xdr:colOff>
      <xdr:row>54</xdr:row>
      <xdr:rowOff>40792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023553"/>
          <a:ext cx="8382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108153</xdr:rowOff>
    </xdr:from>
    <xdr:to>
      <xdr:col>81</xdr:col>
      <xdr:colOff>50800</xdr:colOff>
      <xdr:row>55</xdr:row>
      <xdr:rowOff>74854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023553"/>
          <a:ext cx="889000" cy="4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57214</xdr:rowOff>
    </xdr:from>
    <xdr:to>
      <xdr:col>76</xdr:col>
      <xdr:colOff>114300</xdr:colOff>
      <xdr:row>55</xdr:row>
      <xdr:rowOff>74854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15514"/>
          <a:ext cx="889000" cy="1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57214</xdr:rowOff>
    </xdr:from>
    <xdr:to>
      <xdr:col>71</xdr:col>
      <xdr:colOff>177800</xdr:colOff>
      <xdr:row>55</xdr:row>
      <xdr:rowOff>68834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15514"/>
          <a:ext cx="8890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161442</xdr:rowOff>
    </xdr:from>
    <xdr:to>
      <xdr:col>85</xdr:col>
      <xdr:colOff>177800</xdr:colOff>
      <xdr:row>54</xdr:row>
      <xdr:rowOff>91592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12869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9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57353</xdr:rowOff>
    </xdr:from>
    <xdr:to>
      <xdr:col>81</xdr:col>
      <xdr:colOff>101600</xdr:colOff>
      <xdr:row>52</xdr:row>
      <xdr:rowOff>158953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9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4030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7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24054</xdr:rowOff>
    </xdr:from>
    <xdr:to>
      <xdr:col>76</xdr:col>
      <xdr:colOff>165100</xdr:colOff>
      <xdr:row>55</xdr:row>
      <xdr:rowOff>125654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116781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6414</xdr:rowOff>
    </xdr:from>
    <xdr:to>
      <xdr:col>72</xdr:col>
      <xdr:colOff>38100</xdr:colOff>
      <xdr:row>54</xdr:row>
      <xdr:rowOff>108014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124541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18034</xdr:rowOff>
    </xdr:from>
    <xdr:to>
      <xdr:col>67</xdr:col>
      <xdr:colOff>101600</xdr:colOff>
      <xdr:row>55</xdr:row>
      <xdr:rowOff>119634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136161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63119</xdr:rowOff>
    </xdr:from>
    <xdr:to>
      <xdr:col>85</xdr:col>
      <xdr:colOff>127000</xdr:colOff>
      <xdr:row>79</xdr:row>
      <xdr:rowOff>92838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07669"/>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92838</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37388"/>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8908</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53458"/>
          <a:ext cx="889000" cy="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158804</xdr:rowOff>
    </xdr:from>
    <xdr:to>
      <xdr:col>71</xdr:col>
      <xdr:colOff>177800</xdr:colOff>
      <xdr:row>79</xdr:row>
      <xdr:rowOff>8908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31904"/>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12319</xdr:rowOff>
    </xdr:from>
    <xdr:to>
      <xdr:col>85</xdr:col>
      <xdr:colOff>177800</xdr:colOff>
      <xdr:row>79</xdr:row>
      <xdr:rowOff>113919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98696</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1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42038</xdr:rowOff>
    </xdr:from>
    <xdr:to>
      <xdr:col>81</xdr:col>
      <xdr:colOff>101600</xdr:colOff>
      <xdr:row>79</xdr:row>
      <xdr:rowOff>143638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134765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79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129558</xdr:rowOff>
    </xdr:from>
    <xdr:to>
      <xdr:col>72</xdr:col>
      <xdr:colOff>38100</xdr:colOff>
      <xdr:row>79</xdr:row>
      <xdr:rowOff>59708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0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50835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59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108004</xdr:rowOff>
    </xdr:from>
    <xdr:to>
      <xdr:col>67</xdr:col>
      <xdr:colOff>101600</xdr:colOff>
      <xdr:row>79</xdr:row>
      <xdr:rowOff>38154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29281</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573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101257</xdr:rowOff>
    </xdr:from>
    <xdr:to>
      <xdr:col>85</xdr:col>
      <xdr:colOff>127000</xdr:colOff>
      <xdr:row>91</xdr:row>
      <xdr:rowOff>138595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703207"/>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55423</xdr:rowOff>
    </xdr:from>
    <xdr:to>
      <xdr:col>81</xdr:col>
      <xdr:colOff>50800</xdr:colOff>
      <xdr:row>91</xdr:row>
      <xdr:rowOff>101257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657373"/>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55423</xdr:rowOff>
    </xdr:from>
    <xdr:to>
      <xdr:col>76</xdr:col>
      <xdr:colOff>114300</xdr:colOff>
      <xdr:row>92</xdr:row>
      <xdr:rowOff>9894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657373"/>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9894</xdr:rowOff>
    </xdr:from>
    <xdr:to>
      <xdr:col>71</xdr:col>
      <xdr:colOff>177800</xdr:colOff>
      <xdr:row>92</xdr:row>
      <xdr:rowOff>30772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783294"/>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112589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56659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87795</xdr:rowOff>
    </xdr:from>
    <xdr:to>
      <xdr:col>85</xdr:col>
      <xdr:colOff>177800</xdr:colOff>
      <xdr:row>92</xdr:row>
      <xdr:rowOff>17945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6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40822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6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50457</xdr:rowOff>
    </xdr:from>
    <xdr:to>
      <xdr:col>81</xdr:col>
      <xdr:colOff>101600</xdr:colOff>
      <xdr:row>91</xdr:row>
      <xdr:rowOff>152057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6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168584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4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4623</xdr:rowOff>
    </xdr:from>
    <xdr:to>
      <xdr:col>76</xdr:col>
      <xdr:colOff>165100</xdr:colOff>
      <xdr:row>91</xdr:row>
      <xdr:rowOff>106223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6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122750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3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130544</xdr:rowOff>
    </xdr:from>
    <xdr:to>
      <xdr:col>72</xdr:col>
      <xdr:colOff>38100</xdr:colOff>
      <xdr:row>92</xdr:row>
      <xdr:rowOff>60694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77221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50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151422</xdr:rowOff>
    </xdr:from>
    <xdr:to>
      <xdr:col>67</xdr:col>
      <xdr:colOff>101600</xdr:colOff>
      <xdr:row>92</xdr:row>
      <xdr:rowOff>81572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7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98099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5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113665</xdr:rowOff>
    </xdr:from>
    <xdr:to>
      <xdr:col>116</xdr:col>
      <xdr:colOff>63500</xdr:colOff>
      <xdr:row>38</xdr:row>
      <xdr:rowOff>169291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28765"/>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113665</xdr:rowOff>
    </xdr:from>
    <xdr:to>
      <xdr:col>111</xdr:col>
      <xdr:colOff>177800</xdr:colOff>
      <xdr:row>38</xdr:row>
      <xdr:rowOff>165100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6287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165100</xdr:rowOff>
    </xdr:from>
    <xdr:to>
      <xdr:col>107</xdr:col>
      <xdr:colOff>50800</xdr:colOff>
      <xdr:row>39</xdr:row>
      <xdr:rowOff>381</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68020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159385</xdr:rowOff>
    </xdr:from>
    <xdr:to>
      <xdr:col>102</xdr:col>
      <xdr:colOff>114300</xdr:colOff>
      <xdr:row>39</xdr:row>
      <xdr:rowOff>381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744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118491</xdr:rowOff>
    </xdr:from>
    <xdr:to>
      <xdr:col>116</xdr:col>
      <xdr:colOff>114300</xdr:colOff>
      <xdr:row>39</xdr:row>
      <xdr:rowOff>48641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33418</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62865</xdr:rowOff>
    </xdr:from>
    <xdr:to>
      <xdr:col>112</xdr:col>
      <xdr:colOff>38100</xdr:colOff>
      <xdr:row>38</xdr:row>
      <xdr:rowOff>164465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155592</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67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114300</xdr:rowOff>
    </xdr:from>
    <xdr:to>
      <xdr:col>107</xdr:col>
      <xdr:colOff>101600</xdr:colOff>
      <xdr:row>39</xdr:row>
      <xdr:rowOff>44450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35577</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5017" y="672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121031</xdr:rowOff>
    </xdr:from>
    <xdr:to>
      <xdr:col>102</xdr:col>
      <xdr:colOff>165100</xdr:colOff>
      <xdr:row>39</xdr:row>
      <xdr:rowOff>51181</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42308</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7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108585</xdr:rowOff>
    </xdr:from>
    <xdr:to>
      <xdr:col>98</xdr:col>
      <xdr:colOff>38100</xdr:colOff>
      <xdr:row>39</xdr:row>
      <xdr:rowOff>38735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29862</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7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647,189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円となっており、令和３年度から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39,375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円の減となっています。主な構成項目のうち、商工費は、家賃等賃借支援金給付事業が終了となったこと等により前年度から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12,887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51,859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円となっています。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また、民生費は住民税非課税世帯等に対する臨時特別給付金事業の減等により前年度から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241,856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４年度は、令和２年度に比べて大幅に増加していた令和３年度の決算剰余金の影響により、財政調整基金への法定積立分が大幅に増加したほか、新型コロナウイルス感染症の影響からの回復等による市税収入の増などにより、財政調整基金残高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15,576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百万円減の</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百万円となりました。実質単年度収支については、前年度に比べ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このため、標準財政規模比では、実質収支及び実質単年度収支について、いずれも前年度より増加しています。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令和４年度決算における本市の全会計ベースの実質収支（公営企業に係る特別会計は資金不足・剰余額）は約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億円で、構造上収支均衡となる会計を除き、全ての会計で黒字となっています。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今後も引き続き全ての会計で黒字となるよう、持続可能で安定的な財政の確立・維持に努めます。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令和４年度の実質公債費比率の分子は、公債費の償還の財源に充てることができる土地売払収入が減少したことなどにより、前年度を上回る水準となりました。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今後も適切な市債管理を行い、健全な財政運営に努めます。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減債基金の積立ルールが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としているのに対して、本市においては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年償還（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年据置）で毎年度の発行額の積立額を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として設定しているため（平成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年度以前は、最初の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年間は発行額の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年間積立（</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年据置）、次の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年間は、発行額の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年間積立（</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年据置）、最後の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年間は残額の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年間積立）、減債基金残高と減債基金積立相当額に乖離が生じています。</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将来負担額（Ａ）は、平成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億円でしたが、令和４年度には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将来負担額の大部分を占める「一般会計等に係る地方債の現在高」が、地方交付税の振替である臨時財政対策債の発行額の増に伴い、増加していることなどによるものです。（なお、臨時財政対策債の償還については、後年度、その全額が地方交付税で措置されるため、実質的に将来負担額としてはカウントされていません）。</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一方、充当可能財源等（Ｂ）は、平成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億円でしたが、臨時財政対策債発行額の増による基準財政需要額算入見込額が増加していることや充当可能基金が増加していることなどにより、令和４年度には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結果として、将来負担比率の分子である（Ａ）－（Ｂ）は、平成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億円でしたが、令和４年度には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億円減少しており、将来負担比率も平成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ポイント減少し、令和４年度は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今後については、将来負担額の大部分を地方債の残高が占めることから、投資的経費の選択と集中により事業量を縮減し、地方債残高の抑制を図ることで、さらなる比率の改善に努めます。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１０億円の増、減債基金は６．９憶円の減となりました。また、特定目的基金は都市高速鉄道等整備基金の増などにより２１．６億円の増となりました。基金全体としては、２４億円の増となっ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・都市高速鉄道等整備基金：都市高速鉄道及び総合展示場の建設並びに市長が特に必要と定める都市改造事業その他都市機能の整備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・ＳＤＧｓ未来基金：ＳＤＧｓ未来都市計画に掲げたビジョンの推進に資する事業、又は、市民や企業のＳＤＧｓ達成を支援する事業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・都市高速鉄道等整備基金：条例に基づき、法人市民税の超過課税相当額分を積み立ている基金で、法人市民税の増収により、Ｒ４は２５．６憶円積み立てました（Ｒ３積立額：１０．６憶円）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その結果、特定目的基金では、２１．６憶円の増となっています。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・都市高速鉄道等整備基金：毎年度の法人市民税の税収及び収支の状況を踏まえて、積立・取崩を行います。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４年度は、新型コロナウイルス感染症の影響からの回復等により市税収入が増となったものの、義務的経費の高止まり等により、１５億円の基金取り崩しを行いましたが、令和２年度に比べて大幅に増加していた令和３年度の決算剰余金の影響により、２５億円（前年度実質収支２分の１）の積み立てを行ったため、基金残高は１０億円増加し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毎年度の予算編成において、財源不足を基金の取り崩しで補う状況が続いており、令和５年度当初編成では５０億円の取り崩しを行いました。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物価高騰や国際情勢悪化などによる歳入への影響や、新たな財政需要などを考慮するとともに、安定的な財政運営を行っていくため、今後も基金残高の確保に努めていきます。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令和４年度は、低金利環境下であった事から基金運用収入が減少し積立額が減少したこと等により、基金残高は減少しました。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毎年度の収支の状況などを踏まえて取崩を行います。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584782-BE16-4852-857F-CBFF7E667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AD63FD-AF04-4349-A7B5-03E45E74C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996C92A-969F-4458-AFCD-DB4DEAF4584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2D2B429-1F4C-4331-9F65-41C3D666A71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7A78C22-E6B3-412A-BFE9-8B8A7F5080D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7976E9B-0D44-4AF2-BDDF-DB57F3BA56F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2380CA6-A560-4455-B7A6-59B4D7DFFBF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7330B10-1CA9-443F-B88E-D8EB124BD8E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C4D62BF-214D-4094-B098-37F4643F430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60F7C44-AEC5-4F9A-8742-727D9B61A2F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B7A0CA3-9610-4A2D-924D-E643B57FB5E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3EA1BD7-84D4-4214-95C9-975C6C4E2D3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929,396
915,050
492.50
605,369,946
601,494,524
1,747,948
283,019,933
1,014,124,299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F9B5368-0AAC-4C4D-AC7D-6EBEE774F93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9BFE3CD-21D4-4426-9144-41D0305E4D1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90D46AA-DE37-4921-BAB7-A0BF45BD836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3ED16EA-5034-4215-B02F-0DC230B56DC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8EA7F3C-92AC-45D5-9108-0DBDE92E9A3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3D2FE5A-17A8-463E-BCF4-85FDB16A288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8E5CD31-4515-44C5-B3D7-B8CCF4AE8AD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381BAED-F9F1-4046-A81E-7BDBAF56683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3E5B9A7-CBCC-45A9-88CB-9D7870D9625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2ECD534-2E24-4AA9-8265-ABBFCFA84A6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1667DB8-C533-4354-9D94-33791BDB512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62A2379-4D62-46CB-99B7-14676F1CF1C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B951BC1-B016-4FDD-BB36-F0DF89CD6CC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3D1FBB6-FE51-4E15-8500-F003B1E5A54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B2C8218-7210-4CA7-BD5D-DC1FE29D2BD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7C9E673-3349-467F-B450-66ADC27A95C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4831F8-763D-4708-A597-CA7C3F46F29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8352C9-62B9-4BBB-BF7F-647DA0CC79C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A9BB3D3-FB62-4CF0-968B-36EB9797FAB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5DF0D9B-C697-4CD4-85EC-1F028461B38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4F40891-7569-4AAC-A580-2DCE4EB4C5AD}"/>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5C87E18-F12E-4F82-A334-37872A6C84F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20BDA86-FDF1-4453-A95F-4EC3A276F04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207C5EB-D710-42C5-82DF-196F5387CC6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16620F8-0487-41AE-ACF7-343557B37DC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C529AD2-599D-4A20-945D-0E1BC003036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3841100-BE86-4474-8E62-20C5BDA0757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AD7409B-CDFB-4514-953B-0927AB6BBD7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0E9C2B3-5563-45A9-97CE-90E2AED7A0A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5916B47-081D-47EF-B564-EFD55776264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3090929-C6AD-4180-857F-BA8E9CE5CF7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3571D5E-DDFF-4D36-9DBA-D09D9376008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A7B657F-AE1D-4DB4-B4E6-EE588858CE2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8CB1B96-172B-43E7-B63F-35D322F733F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89426D3-867F-4087-B945-33FF4C17137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昭和３８年の五市合併の影響等によって、他都市に比べて多くの公共施設を保有しており、それらの施設の大規模改修や更新を控えているため、類似団体に比べ有形固定資産減価償却率が高い水準にあります。</a:t>
          </a:r>
        </a:p>
        <a:p>
          <a:r>
            <a:rPr kumimoji="1" lang="ja-JP" altLang="en-US" sz="1100">
              <a:latin typeface="ＭＳ Ｐゴシック" panose="020B0600070205080204" pitchFamily="50" charset="-128"/>
              <a:ea typeface="ＭＳ Ｐゴシック" panose="020B0600070205080204" pitchFamily="50" charset="-128"/>
            </a:rPr>
            <a:t>　公共施設マネジメント実行計画で掲げている「今後４０年間で保有量を約２０％削減する」を目標に、今後も老朽化した施設の集約化・複合化、除却を進めていくと共に、引き続き公共施設の長寿命化に取り組んで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E2F4D8D-CFA9-4467-AA88-33F7A29E3E9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609F431-1BA0-4862-83FF-A60405496BF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8CE87C5-477D-4F03-8D55-461F1E0ACAF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0E8E39A-897F-4E56-B411-3B2AFB39A1A6}"/>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CB7A133-93BC-42FF-B2AF-61671D07FBA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C64E92E-4505-430F-9B49-A08645CCC396}"/>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3621BC4-0F12-4C32-991E-F1922FA61ECE}"/>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9F9553A-5695-493D-A287-6DC80752DC99}"/>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EB7E0BC-03A0-484C-8D71-C0A21B21CFAF}"/>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DF66B22-E607-44DA-9F00-203281180BA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B7FCADA-CC31-425A-B612-8EE44B6A6F0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FA7ADB1-0F91-4B8B-8BCE-1DF70CF2CE64}"/>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BC2FCD0-277D-4FB1-9DBC-5B28FE70F74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B4899B5-6FF2-46A4-A48A-343CD80E69AC}"/>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B85B134-92B1-426D-ACF7-6AD143C77282}"/>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3E93A99-5DDE-42EC-96A6-83EECE40933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9676C2E-E03B-45A7-9422-BD79A011C05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6E99943-57C0-4BE0-9771-7AE0C71CA23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B2FC018C-2B6C-4403-A5B1-47FAA757AAC4}"/>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FBDC2967-B9FE-49D0-B6B0-6DC0D01D1F13}"/>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83E862FC-8F59-4801-A419-0D1969280BE6}"/>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5524C26D-4F6C-4561-9DBC-66819291F7DE}"/>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3A626A2C-D0C9-44BE-8A72-54AA91F070C4}"/>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72" name="有形固定資産減価償却率平均値テキスト">
          <a:extLst>
            <a:ext uri="{FF2B5EF4-FFF2-40B4-BE49-F238E27FC236}">
              <a16:creationId xmlns:a16="http://schemas.microsoft.com/office/drawing/2014/main" id="{F69F7271-CEAA-4892-8542-CEDC6686CAE1}"/>
            </a:ext>
          </a:extLst>
        </xdr:cNvPr>
        <xdr:cNvSpPr txBox="1"/>
      </xdr:nvSpPr>
      <xdr:spPr>
        <a:xfrm>
          <a:off x="4813300" y="5236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13270735-70BA-40E0-AFAD-C673415B436B}"/>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D2AB615D-075B-41A1-BF52-AD82C164727F}"/>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A85988EB-7EDB-4758-ACF1-4105F1A25F71}"/>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EF4E45A9-899A-470C-931A-C6551973F316}"/>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790AF2DA-A748-4FDF-9508-FCD8C952AF45}"/>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B327337-3E2E-4E1B-9851-42491859AC0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45AE9B1-5E12-4BF9-AE09-D07921FA81B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A89EDEF-D108-4569-AFF2-024A647C889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F090EB5-2F9C-400B-B0BC-85DC23ECCD3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723DF13-3519-4938-97A8-C2458598A83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90260</xdr:rowOff>
    </xdr:from>
    <xdr:to>
      <xdr:col>23</xdr:col>
      <xdr:colOff>136525</xdr:colOff>
      <xdr:row>35</xdr:row>
      <xdr:rowOff>20410</xdr:rowOff>
    </xdr:to>
    <xdr:sp macro="" textlink="">
      <xdr:nvSpPr>
        <xdr:cNvPr id="83" name="楕円 82">
          <a:extLst>
            <a:ext uri="{FF2B5EF4-FFF2-40B4-BE49-F238E27FC236}">
              <a16:creationId xmlns:a16="http://schemas.microsoft.com/office/drawing/2014/main" id="{6635517A-AD17-44AF-8379-E931D0664E6F}"/>
            </a:ext>
          </a:extLst>
        </xdr:cNvPr>
        <xdr:cNvSpPr/>
      </xdr:nvSpPr>
      <xdr:spPr>
        <a:xfrm>
          <a:off x="4711700" y="591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68687</xdr:rowOff>
    </xdr:from>
    <xdr:ext cx="405111" cy="259045"/>
    <xdr:sp macro="" textlink="">
      <xdr:nvSpPr>
        <xdr:cNvPr id="84" name="有形固定資産減価償却率該当値テキスト">
          <a:extLst>
            <a:ext uri="{FF2B5EF4-FFF2-40B4-BE49-F238E27FC236}">
              <a16:creationId xmlns:a16="http://schemas.microsoft.com/office/drawing/2014/main" id="{EACB491F-30A4-4B54-BE0E-79947CB13510}"/>
            </a:ext>
          </a:extLst>
        </xdr:cNvPr>
        <xdr:cNvSpPr txBox="1"/>
      </xdr:nvSpPr>
      <xdr:spPr>
        <a:xfrm>
          <a:off x="4813300" y="589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138340</xdr:rowOff>
    </xdr:from>
    <xdr:to>
      <xdr:col>19</xdr:col>
      <xdr:colOff>187325</xdr:colOff>
      <xdr:row>34</xdr:row>
      <xdr:rowOff>68490</xdr:rowOff>
    </xdr:to>
    <xdr:sp macro="" textlink="">
      <xdr:nvSpPr>
        <xdr:cNvPr id="85" name="楕円 84">
          <a:extLst>
            <a:ext uri="{FF2B5EF4-FFF2-40B4-BE49-F238E27FC236}">
              <a16:creationId xmlns:a16="http://schemas.microsoft.com/office/drawing/2014/main" id="{C2E1AE74-CD44-4DCF-B308-B317248A073B}"/>
            </a:ext>
          </a:extLst>
        </xdr:cNvPr>
        <xdr:cNvSpPr/>
      </xdr:nvSpPr>
      <xdr:spPr>
        <a:xfrm>
          <a:off x="4000500" y="57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17690</xdr:rowOff>
    </xdr:from>
    <xdr:to>
      <xdr:col>23</xdr:col>
      <xdr:colOff>85725</xdr:colOff>
      <xdr:row>34</xdr:row>
      <xdr:rowOff>141060</xdr:rowOff>
    </xdr:to>
    <xdr:cxnSp macro="">
      <xdr:nvCxnSpPr>
        <xdr:cNvPr id="86" name="直線コネクタ 85">
          <a:extLst>
            <a:ext uri="{FF2B5EF4-FFF2-40B4-BE49-F238E27FC236}">
              <a16:creationId xmlns:a16="http://schemas.microsoft.com/office/drawing/2014/main" id="{755EF089-1542-498B-B562-7EFF288C7813}"/>
            </a:ext>
          </a:extLst>
        </xdr:cNvPr>
        <xdr:cNvCxnSpPr/>
      </xdr:nvCxnSpPr>
      <xdr:spPr>
        <a:xfrm>
          <a:off x="4051300" y="5846990"/>
          <a:ext cx="711200" cy="12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66373</xdr:rowOff>
    </xdr:from>
    <xdr:to>
      <xdr:col>15</xdr:col>
      <xdr:colOff>187325</xdr:colOff>
      <xdr:row>33</xdr:row>
      <xdr:rowOff>167973</xdr:rowOff>
    </xdr:to>
    <xdr:sp macro="" textlink="">
      <xdr:nvSpPr>
        <xdr:cNvPr id="87" name="楕円 86">
          <a:extLst>
            <a:ext uri="{FF2B5EF4-FFF2-40B4-BE49-F238E27FC236}">
              <a16:creationId xmlns:a16="http://schemas.microsoft.com/office/drawing/2014/main" id="{A84546ED-4540-4A53-92DE-AA99965A93AF}"/>
            </a:ext>
          </a:extLst>
        </xdr:cNvPr>
        <xdr:cNvSpPr/>
      </xdr:nvSpPr>
      <xdr:spPr>
        <a:xfrm>
          <a:off x="3238500" y="572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117173</xdr:rowOff>
    </xdr:from>
    <xdr:to>
      <xdr:col>19</xdr:col>
      <xdr:colOff>136525</xdr:colOff>
      <xdr:row>34</xdr:row>
      <xdr:rowOff>17690</xdr:rowOff>
    </xdr:to>
    <xdr:cxnSp macro="">
      <xdr:nvCxnSpPr>
        <xdr:cNvPr id="88" name="直線コネクタ 87">
          <a:extLst>
            <a:ext uri="{FF2B5EF4-FFF2-40B4-BE49-F238E27FC236}">
              <a16:creationId xmlns:a16="http://schemas.microsoft.com/office/drawing/2014/main" id="{28434966-5320-4AA8-80DB-7E60B2A48EB8}"/>
            </a:ext>
          </a:extLst>
        </xdr:cNvPr>
        <xdr:cNvCxnSpPr/>
      </xdr:nvCxnSpPr>
      <xdr:spPr>
        <a:xfrm>
          <a:off x="3289300" y="577502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145294</xdr:rowOff>
    </xdr:from>
    <xdr:to>
      <xdr:col>11</xdr:col>
      <xdr:colOff>187325</xdr:colOff>
      <xdr:row>33</xdr:row>
      <xdr:rowOff>75444</xdr:rowOff>
    </xdr:to>
    <xdr:sp macro="" textlink="">
      <xdr:nvSpPr>
        <xdr:cNvPr id="89" name="楕円 88">
          <a:extLst>
            <a:ext uri="{FF2B5EF4-FFF2-40B4-BE49-F238E27FC236}">
              <a16:creationId xmlns:a16="http://schemas.microsoft.com/office/drawing/2014/main" id="{F09AF7EC-5942-4269-8E96-AA413D029D3B}"/>
            </a:ext>
          </a:extLst>
        </xdr:cNvPr>
        <xdr:cNvSpPr/>
      </xdr:nvSpPr>
      <xdr:spPr>
        <a:xfrm>
          <a:off x="2476500" y="56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24644</xdr:rowOff>
    </xdr:from>
    <xdr:to>
      <xdr:col>15</xdr:col>
      <xdr:colOff>136525</xdr:colOff>
      <xdr:row>33</xdr:row>
      <xdr:rowOff>117173</xdr:rowOff>
    </xdr:to>
    <xdr:cxnSp macro="">
      <xdr:nvCxnSpPr>
        <xdr:cNvPr id="90" name="直線コネクタ 89">
          <a:extLst>
            <a:ext uri="{FF2B5EF4-FFF2-40B4-BE49-F238E27FC236}">
              <a16:creationId xmlns:a16="http://schemas.microsoft.com/office/drawing/2014/main" id="{8AC2965E-0492-4E77-A3F8-518F5C229AEC}"/>
            </a:ext>
          </a:extLst>
        </xdr:cNvPr>
        <xdr:cNvCxnSpPr/>
      </xdr:nvCxnSpPr>
      <xdr:spPr>
        <a:xfrm>
          <a:off x="2527300" y="5682494"/>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73327</xdr:rowOff>
    </xdr:from>
    <xdr:to>
      <xdr:col>7</xdr:col>
      <xdr:colOff>187325</xdr:colOff>
      <xdr:row>33</xdr:row>
      <xdr:rowOff>3477</xdr:rowOff>
    </xdr:to>
    <xdr:sp macro="" textlink="">
      <xdr:nvSpPr>
        <xdr:cNvPr id="91" name="楕円 90">
          <a:extLst>
            <a:ext uri="{FF2B5EF4-FFF2-40B4-BE49-F238E27FC236}">
              <a16:creationId xmlns:a16="http://schemas.microsoft.com/office/drawing/2014/main" id="{2474836C-5FBF-4806-B675-4147DEF5A9F3}"/>
            </a:ext>
          </a:extLst>
        </xdr:cNvPr>
        <xdr:cNvSpPr/>
      </xdr:nvSpPr>
      <xdr:spPr>
        <a:xfrm>
          <a:off x="1714500" y="55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124127</xdr:rowOff>
    </xdr:from>
    <xdr:to>
      <xdr:col>11</xdr:col>
      <xdr:colOff>136525</xdr:colOff>
      <xdr:row>33</xdr:row>
      <xdr:rowOff>24644</xdr:rowOff>
    </xdr:to>
    <xdr:cxnSp macro="">
      <xdr:nvCxnSpPr>
        <xdr:cNvPr id="92" name="直線コネクタ 91">
          <a:extLst>
            <a:ext uri="{FF2B5EF4-FFF2-40B4-BE49-F238E27FC236}">
              <a16:creationId xmlns:a16="http://schemas.microsoft.com/office/drawing/2014/main" id="{53317C5B-C3BB-48E3-AC5D-90011DBB6E55}"/>
            </a:ext>
          </a:extLst>
        </xdr:cNvPr>
        <xdr:cNvCxnSpPr/>
      </xdr:nvCxnSpPr>
      <xdr:spPr>
        <a:xfrm>
          <a:off x="1765300" y="5610527"/>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3" name="n_1aveValue有形固定資産減価償却率">
          <a:extLst>
            <a:ext uri="{FF2B5EF4-FFF2-40B4-BE49-F238E27FC236}">
              <a16:creationId xmlns:a16="http://schemas.microsoft.com/office/drawing/2014/main" id="{BF8EFD25-6FB1-40AB-9020-BB1211437972}"/>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94" name="n_2aveValue有形固定資産減価償却率">
          <a:extLst>
            <a:ext uri="{FF2B5EF4-FFF2-40B4-BE49-F238E27FC236}">
              <a16:creationId xmlns:a16="http://schemas.microsoft.com/office/drawing/2014/main" id="{9B5C681C-5088-404E-A614-2DD44CA962AD}"/>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95" name="n_3aveValue有形固定資産減価償却率">
          <a:extLst>
            <a:ext uri="{FF2B5EF4-FFF2-40B4-BE49-F238E27FC236}">
              <a16:creationId xmlns:a16="http://schemas.microsoft.com/office/drawing/2014/main" id="{D5BF2AF6-4B70-463C-8E02-0E37FE26F38F}"/>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96" name="n_4aveValue有形固定資産減価償却率">
          <a:extLst>
            <a:ext uri="{FF2B5EF4-FFF2-40B4-BE49-F238E27FC236}">
              <a16:creationId xmlns:a16="http://schemas.microsoft.com/office/drawing/2014/main" id="{26FECAD3-B79D-4769-909D-8A6E23F4EFE5}"/>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59617</xdr:rowOff>
    </xdr:from>
    <xdr:ext cx="405111" cy="259045"/>
    <xdr:sp macro="" textlink="">
      <xdr:nvSpPr>
        <xdr:cNvPr id="97" name="n_1mainValue有形固定資産減価償却率">
          <a:extLst>
            <a:ext uri="{FF2B5EF4-FFF2-40B4-BE49-F238E27FC236}">
              <a16:creationId xmlns:a16="http://schemas.microsoft.com/office/drawing/2014/main" id="{03AC0C1B-97A1-4298-A9E9-B9CE0171F92D}"/>
            </a:ext>
          </a:extLst>
        </xdr:cNvPr>
        <xdr:cNvSpPr txBox="1"/>
      </xdr:nvSpPr>
      <xdr:spPr>
        <a:xfrm>
          <a:off x="3836044" y="588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159100</xdr:rowOff>
    </xdr:from>
    <xdr:ext cx="405111" cy="259045"/>
    <xdr:sp macro="" textlink="">
      <xdr:nvSpPr>
        <xdr:cNvPr id="98" name="n_2mainValue有形固定資産減価償却率">
          <a:extLst>
            <a:ext uri="{FF2B5EF4-FFF2-40B4-BE49-F238E27FC236}">
              <a16:creationId xmlns:a16="http://schemas.microsoft.com/office/drawing/2014/main" id="{CF4BCDFC-7234-483B-9AF6-40689C55BD7C}"/>
            </a:ext>
          </a:extLst>
        </xdr:cNvPr>
        <xdr:cNvSpPr txBox="1"/>
      </xdr:nvSpPr>
      <xdr:spPr>
        <a:xfrm>
          <a:off x="3086744" y="581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66571</xdr:rowOff>
    </xdr:from>
    <xdr:ext cx="405111" cy="259045"/>
    <xdr:sp macro="" textlink="">
      <xdr:nvSpPr>
        <xdr:cNvPr id="99" name="n_3mainValue有形固定資産減価償却率">
          <a:extLst>
            <a:ext uri="{FF2B5EF4-FFF2-40B4-BE49-F238E27FC236}">
              <a16:creationId xmlns:a16="http://schemas.microsoft.com/office/drawing/2014/main" id="{E5BB2A75-0902-4E42-91B3-C0552FD1877A}"/>
            </a:ext>
          </a:extLst>
        </xdr:cNvPr>
        <xdr:cNvSpPr txBox="1"/>
      </xdr:nvSpPr>
      <xdr:spPr>
        <a:xfrm>
          <a:off x="2324744" y="5724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166054</xdr:rowOff>
    </xdr:from>
    <xdr:ext cx="405111" cy="259045"/>
    <xdr:sp macro="" textlink="">
      <xdr:nvSpPr>
        <xdr:cNvPr id="100" name="n_4mainValue有形固定資産減価償却率">
          <a:extLst>
            <a:ext uri="{FF2B5EF4-FFF2-40B4-BE49-F238E27FC236}">
              <a16:creationId xmlns:a16="http://schemas.microsoft.com/office/drawing/2014/main" id="{1535FDD3-89EC-41C5-AF7B-076A2D614FF3}"/>
            </a:ext>
          </a:extLst>
        </xdr:cNvPr>
        <xdr:cNvSpPr txBox="1"/>
      </xdr:nvSpPr>
      <xdr:spPr>
        <a:xfrm>
          <a:off x="1562744" y="565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C5E34DD-45B9-47AC-A129-D32AD21F114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7CE755C-80F5-4F72-A028-068256A2269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A9EE7B98-6379-456D-B527-4B10B2F0CAC4}"/>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AEBBB9D-8725-425A-AF55-CBB6A72E13B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71CF709-ADEA-4660-AC5C-3E82BF68945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5C1A6D5-1839-4E79-912C-EAC6FD51ADB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3D313260-94CC-45BF-AC04-D9362BD54E6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3AB2EC8-B229-47AC-8B23-83040816A85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41DB361-1199-4620-A5C4-3EE0FD1AB1D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B437558-5D21-44B8-852E-A307E4A033C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E976015-412B-46F8-AA6F-4D32350EADD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8FC848D-FE13-4D8D-BABB-BBB8FF68951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D1F1226-8EDA-40C2-A28A-7E355CF8971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令和３年度は地方交付税等の経常一般財源が増加したこと等により</a:t>
          </a:r>
          <a:r>
            <a:rPr kumimoji="1" lang="en-US" altLang="ja-JP" sz="1000">
              <a:latin typeface="ＭＳ Ｐゴシック" panose="020B0600070205080204" pitchFamily="50" charset="-128"/>
              <a:ea typeface="ＭＳ Ｐゴシック" panose="020B0600070205080204" pitchFamily="50" charset="-128"/>
            </a:rPr>
            <a:t>1,150.0</a:t>
          </a:r>
          <a:r>
            <a:rPr kumimoji="1" lang="ja-JP" altLang="en-US" sz="1000">
              <a:latin typeface="ＭＳ Ｐゴシック" panose="020B0600070205080204" pitchFamily="50" charset="-128"/>
              <a:ea typeface="ＭＳ Ｐゴシック" panose="020B0600070205080204" pitchFamily="50" charset="-128"/>
            </a:rPr>
            <a:t>％まで改善したものの、令和４年度は地方交付税等の経常一般財源が減少したことや、扶助費の増加等による経常経費充当財源の増等により</a:t>
          </a:r>
          <a:r>
            <a:rPr kumimoji="1" lang="en-US" altLang="ja-JP" sz="1000">
              <a:latin typeface="ＭＳ Ｐゴシック" panose="020B0600070205080204" pitchFamily="50" charset="-128"/>
              <a:ea typeface="ＭＳ Ｐゴシック" panose="020B0600070205080204" pitchFamily="50" charset="-128"/>
            </a:rPr>
            <a:t>1,426.7</a:t>
          </a:r>
          <a:r>
            <a:rPr kumimoji="1" lang="ja-JP" altLang="en-US" sz="1000">
              <a:latin typeface="ＭＳ Ｐゴシック" panose="020B0600070205080204" pitchFamily="50" charset="-128"/>
              <a:ea typeface="ＭＳ Ｐゴシック" panose="020B0600070205080204" pitchFamily="50" charset="-128"/>
            </a:rPr>
            <a:t>％となり、依然として類似団体に比べて高い水準で推移しています。これは、平成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年度に第三セクター等改革推進債の活用に伴う地方債現在高が増加したことなどにより、将来負担額が増加したためです。　将来負担額の大半を地方債現在高が占めることから、地方債の活用にあたっては事業の熟度や重要性を吟味し、施策の選択と集中により適正な市債管理と債務償還比率の縮減に努めていきます。</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FA202FF-6095-4B1F-AED9-1A3331CA26B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FD10F1E-F8E4-43DE-AF2F-AB82FFE53A2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4D37726-5A84-44B4-BDD6-304C4DAC68D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101D67A1-32BC-498B-86D9-EAC46014C9A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DCB72089-2BC9-4807-BDD9-F539EF01108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29E69CF-62EE-449F-80C6-ACB4AA2E21EA}"/>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393B737A-DC73-44B0-B3AE-C6CC243808C8}"/>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48FBEDC3-95F9-4D59-A692-5E2519A8D1CF}"/>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22" name="テキスト ボックス 121">
          <a:extLst>
            <a:ext uri="{FF2B5EF4-FFF2-40B4-BE49-F238E27FC236}">
              <a16:creationId xmlns:a16="http://schemas.microsoft.com/office/drawing/2014/main" id="{51B3D3F3-FB6F-4850-A974-41FD7F75D4EE}"/>
            </a:ext>
          </a:extLst>
        </xdr:cNvPr>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CD2D278A-94C9-49AE-8612-53D80476043E}"/>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6BCF7D2-E570-4D4D-A620-F3FF0ADB377E}"/>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2B70DA4E-3C16-4BB5-8399-35E0440472B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9C82CB37-059E-473C-97BC-2145A646818A}"/>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396B2773-B4F4-485E-8270-69C9793AFF22}"/>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233EE9EA-881D-4A46-9F87-92B9421ECFA7}"/>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C4ACECA-C032-4F5C-B3B0-889BC084D40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70C15F8C-6BF7-45E7-BFDB-DD60050063DB}"/>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2AB4E173-8829-4E8A-9FC8-9022D1D67D1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117022</xdr:rowOff>
    </xdr:from>
    <xdr:to>
      <xdr:col>76</xdr:col>
      <xdr:colOff>21589</xdr:colOff>
      <xdr:row>33</xdr:row>
      <xdr:rowOff>58469</xdr:rowOff>
    </xdr:to>
    <xdr:cxnSp macro="">
      <xdr:nvCxnSpPr>
        <xdr:cNvPr id="132" name="直線コネクタ 131">
          <a:extLst>
            <a:ext uri="{FF2B5EF4-FFF2-40B4-BE49-F238E27FC236}">
              <a16:creationId xmlns:a16="http://schemas.microsoft.com/office/drawing/2014/main" id="{BB0F738D-7BFF-47BC-AA2D-0D58B2866FE8}"/>
            </a:ext>
          </a:extLst>
        </xdr:cNvPr>
        <xdr:cNvCxnSpPr/>
      </xdr:nvCxnSpPr>
      <xdr:spPr>
        <a:xfrm flipV="1">
          <a:off x="14793595" y="4574722"/>
          <a:ext cx="1269" cy="11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62296</xdr:rowOff>
    </xdr:from>
    <xdr:ext cx="560923" cy="259045"/>
    <xdr:sp macro="" textlink="">
      <xdr:nvSpPr>
        <xdr:cNvPr id="133" name="債務償還比率最小値テキスト">
          <a:extLst>
            <a:ext uri="{FF2B5EF4-FFF2-40B4-BE49-F238E27FC236}">
              <a16:creationId xmlns:a16="http://schemas.microsoft.com/office/drawing/2014/main" id="{307C1349-9822-45A3-B11C-CEDF91D0AB14}"/>
            </a:ext>
          </a:extLst>
        </xdr:cNvPr>
        <xdr:cNvSpPr txBox="1"/>
      </xdr:nvSpPr>
      <xdr:spPr>
        <a:xfrm>
          <a:off x="14846300" y="57201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58469</xdr:rowOff>
    </xdr:from>
    <xdr:to>
      <xdr:col>76</xdr:col>
      <xdr:colOff>111125</xdr:colOff>
      <xdr:row>33</xdr:row>
      <xdr:rowOff>58469</xdr:rowOff>
    </xdr:to>
    <xdr:cxnSp macro="">
      <xdr:nvCxnSpPr>
        <xdr:cNvPr id="134" name="直線コネクタ 133">
          <a:extLst>
            <a:ext uri="{FF2B5EF4-FFF2-40B4-BE49-F238E27FC236}">
              <a16:creationId xmlns:a16="http://schemas.microsoft.com/office/drawing/2014/main" id="{76B8236E-3E4A-4C80-ADF8-C1508A45973F}"/>
            </a:ext>
          </a:extLst>
        </xdr:cNvPr>
        <xdr:cNvCxnSpPr/>
      </xdr:nvCxnSpPr>
      <xdr:spPr>
        <a:xfrm>
          <a:off x="14706600" y="571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63699</xdr:rowOff>
    </xdr:from>
    <xdr:ext cx="469744" cy="259045"/>
    <xdr:sp macro="" textlink="">
      <xdr:nvSpPr>
        <xdr:cNvPr id="135" name="債務償還比率最大値テキスト">
          <a:extLst>
            <a:ext uri="{FF2B5EF4-FFF2-40B4-BE49-F238E27FC236}">
              <a16:creationId xmlns:a16="http://schemas.microsoft.com/office/drawing/2014/main" id="{48A5D8BA-A3B5-4B24-B6A6-C001A244825B}"/>
            </a:ext>
          </a:extLst>
        </xdr:cNvPr>
        <xdr:cNvSpPr txBox="1"/>
      </xdr:nvSpPr>
      <xdr:spPr>
        <a:xfrm>
          <a:off x="14846300" y="434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117022</xdr:rowOff>
    </xdr:from>
    <xdr:to>
      <xdr:col>76</xdr:col>
      <xdr:colOff>111125</xdr:colOff>
      <xdr:row>26</xdr:row>
      <xdr:rowOff>117022</xdr:rowOff>
    </xdr:to>
    <xdr:cxnSp macro="">
      <xdr:nvCxnSpPr>
        <xdr:cNvPr id="136" name="直線コネクタ 135">
          <a:extLst>
            <a:ext uri="{FF2B5EF4-FFF2-40B4-BE49-F238E27FC236}">
              <a16:creationId xmlns:a16="http://schemas.microsoft.com/office/drawing/2014/main" id="{038CEA20-FBA3-44AC-8D65-1DEBBCFC46DD}"/>
            </a:ext>
          </a:extLst>
        </xdr:cNvPr>
        <xdr:cNvCxnSpPr/>
      </xdr:nvCxnSpPr>
      <xdr:spPr>
        <a:xfrm>
          <a:off x="14706600" y="4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87048</xdr:rowOff>
    </xdr:from>
    <xdr:ext cx="469744" cy="259045"/>
    <xdr:sp macro="" textlink="">
      <xdr:nvSpPr>
        <xdr:cNvPr id="137" name="債務償還比率平均値テキスト">
          <a:extLst>
            <a:ext uri="{FF2B5EF4-FFF2-40B4-BE49-F238E27FC236}">
              <a16:creationId xmlns:a16="http://schemas.microsoft.com/office/drawing/2014/main" id="{19E415A7-5227-43ED-ADAD-06FEC765FFD3}"/>
            </a:ext>
          </a:extLst>
        </xdr:cNvPr>
        <xdr:cNvSpPr txBox="1"/>
      </xdr:nvSpPr>
      <xdr:spPr>
        <a:xfrm>
          <a:off x="14846300" y="4887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64171</xdr:rowOff>
    </xdr:from>
    <xdr:to>
      <xdr:col>76</xdr:col>
      <xdr:colOff>73025</xdr:colOff>
      <xdr:row>29</xdr:row>
      <xdr:rowOff>165771</xdr:rowOff>
    </xdr:to>
    <xdr:sp macro="" textlink="">
      <xdr:nvSpPr>
        <xdr:cNvPr id="138" name="フローチャート: 判断 137">
          <a:extLst>
            <a:ext uri="{FF2B5EF4-FFF2-40B4-BE49-F238E27FC236}">
              <a16:creationId xmlns:a16="http://schemas.microsoft.com/office/drawing/2014/main" id="{553273F8-FE20-4598-B6EA-2770020648C9}"/>
            </a:ext>
          </a:extLst>
        </xdr:cNvPr>
        <xdr:cNvSpPr/>
      </xdr:nvSpPr>
      <xdr:spPr>
        <a:xfrm>
          <a:off x="14744700" y="503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85416</xdr:rowOff>
    </xdr:from>
    <xdr:to>
      <xdr:col>72</xdr:col>
      <xdr:colOff>123825</xdr:colOff>
      <xdr:row>29</xdr:row>
      <xdr:rowOff>15566</xdr:rowOff>
    </xdr:to>
    <xdr:sp macro="" textlink="">
      <xdr:nvSpPr>
        <xdr:cNvPr id="139" name="フローチャート: 判断 138">
          <a:extLst>
            <a:ext uri="{FF2B5EF4-FFF2-40B4-BE49-F238E27FC236}">
              <a16:creationId xmlns:a16="http://schemas.microsoft.com/office/drawing/2014/main" id="{853960F3-0659-4A50-9C4B-F4B6792C8A41}"/>
            </a:ext>
          </a:extLst>
        </xdr:cNvPr>
        <xdr:cNvSpPr/>
      </xdr:nvSpPr>
      <xdr:spPr>
        <a:xfrm>
          <a:off x="14033500" y="488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38814</xdr:rowOff>
    </xdr:from>
    <xdr:to>
      <xdr:col>68</xdr:col>
      <xdr:colOff>123825</xdr:colOff>
      <xdr:row>30</xdr:row>
      <xdr:rowOff>140414</xdr:rowOff>
    </xdr:to>
    <xdr:sp macro="" textlink="">
      <xdr:nvSpPr>
        <xdr:cNvPr id="140" name="フローチャート: 判断 139">
          <a:extLst>
            <a:ext uri="{FF2B5EF4-FFF2-40B4-BE49-F238E27FC236}">
              <a16:creationId xmlns:a16="http://schemas.microsoft.com/office/drawing/2014/main" id="{43D95797-1CB6-4333-B928-B43BFB684C7D}"/>
            </a:ext>
          </a:extLst>
        </xdr:cNvPr>
        <xdr:cNvSpPr/>
      </xdr:nvSpPr>
      <xdr:spPr>
        <a:xfrm>
          <a:off x="13271500" y="518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53824</xdr:rowOff>
    </xdr:from>
    <xdr:to>
      <xdr:col>64</xdr:col>
      <xdr:colOff>123825</xdr:colOff>
      <xdr:row>30</xdr:row>
      <xdr:rowOff>155424</xdr:rowOff>
    </xdr:to>
    <xdr:sp macro="" textlink="">
      <xdr:nvSpPr>
        <xdr:cNvPr id="141" name="フローチャート: 判断 140">
          <a:extLst>
            <a:ext uri="{FF2B5EF4-FFF2-40B4-BE49-F238E27FC236}">
              <a16:creationId xmlns:a16="http://schemas.microsoft.com/office/drawing/2014/main" id="{3F831403-7619-4BFF-AF82-42562B6C7728}"/>
            </a:ext>
          </a:extLst>
        </xdr:cNvPr>
        <xdr:cNvSpPr/>
      </xdr:nvSpPr>
      <xdr:spPr>
        <a:xfrm>
          <a:off x="12509500" y="51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39739</xdr:rowOff>
    </xdr:from>
    <xdr:to>
      <xdr:col>60</xdr:col>
      <xdr:colOff>123825</xdr:colOff>
      <xdr:row>30</xdr:row>
      <xdr:rowOff>141339</xdr:rowOff>
    </xdr:to>
    <xdr:sp macro="" textlink="">
      <xdr:nvSpPr>
        <xdr:cNvPr id="142" name="フローチャート: 判断 141">
          <a:extLst>
            <a:ext uri="{FF2B5EF4-FFF2-40B4-BE49-F238E27FC236}">
              <a16:creationId xmlns:a16="http://schemas.microsoft.com/office/drawing/2014/main" id="{53A7BB23-1154-41E2-8DF6-81A7F009B0F8}"/>
            </a:ext>
          </a:extLst>
        </xdr:cNvPr>
        <xdr:cNvSpPr/>
      </xdr:nvSpPr>
      <xdr:spPr>
        <a:xfrm>
          <a:off x="11747500" y="518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9FB2D91-6D1A-4C34-B969-63B4515DA98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7A631A3-F896-4D69-A074-C7B56657E35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DDD0534-9AFE-4EFF-8E57-B9F52E01A11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D3CF778-9581-4F2E-86D6-DCE619567B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20AB11A-F221-4DCE-8436-A2FCA617520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111058</xdr:rowOff>
    </xdr:from>
    <xdr:to>
      <xdr:col>76</xdr:col>
      <xdr:colOff>73025</xdr:colOff>
      <xdr:row>33</xdr:row>
      <xdr:rowOff>41208</xdr:rowOff>
    </xdr:to>
    <xdr:sp macro="" textlink="">
      <xdr:nvSpPr>
        <xdr:cNvPr id="148" name="楕円 147">
          <a:extLst>
            <a:ext uri="{FF2B5EF4-FFF2-40B4-BE49-F238E27FC236}">
              <a16:creationId xmlns:a16="http://schemas.microsoft.com/office/drawing/2014/main" id="{3DC43467-36F8-4E21-AB87-4D9FDC36FABC}"/>
            </a:ext>
          </a:extLst>
        </xdr:cNvPr>
        <xdr:cNvSpPr/>
      </xdr:nvSpPr>
      <xdr:spPr>
        <a:xfrm>
          <a:off x="14744700" y="55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25985</xdr:rowOff>
    </xdr:from>
    <xdr:ext cx="560923" cy="259045"/>
    <xdr:sp macro="" textlink="">
      <xdr:nvSpPr>
        <xdr:cNvPr id="149" name="債務償還比率該当値テキスト">
          <a:extLst>
            <a:ext uri="{FF2B5EF4-FFF2-40B4-BE49-F238E27FC236}">
              <a16:creationId xmlns:a16="http://schemas.microsoft.com/office/drawing/2014/main" id="{29680F8C-153E-4FDA-A2F3-0683F68E5459}"/>
            </a:ext>
          </a:extLst>
        </xdr:cNvPr>
        <xdr:cNvSpPr txBox="1"/>
      </xdr:nvSpPr>
      <xdr:spPr>
        <a:xfrm>
          <a:off x="14846300" y="55123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169485</xdr:rowOff>
    </xdr:from>
    <xdr:to>
      <xdr:col>72</xdr:col>
      <xdr:colOff>123825</xdr:colOff>
      <xdr:row>31</xdr:row>
      <xdr:rowOff>99635</xdr:rowOff>
    </xdr:to>
    <xdr:sp macro="" textlink="">
      <xdr:nvSpPr>
        <xdr:cNvPr id="150" name="楕円 149">
          <a:extLst>
            <a:ext uri="{FF2B5EF4-FFF2-40B4-BE49-F238E27FC236}">
              <a16:creationId xmlns:a16="http://schemas.microsoft.com/office/drawing/2014/main" id="{6C439242-2D32-4654-BED0-5E9BC4C5D44F}"/>
            </a:ext>
          </a:extLst>
        </xdr:cNvPr>
        <xdr:cNvSpPr/>
      </xdr:nvSpPr>
      <xdr:spPr>
        <a:xfrm>
          <a:off x="14033500" y="53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48835</xdr:rowOff>
    </xdr:from>
    <xdr:to>
      <xdr:col>76</xdr:col>
      <xdr:colOff>22225</xdr:colOff>
      <xdr:row>32</xdr:row>
      <xdr:rowOff>161858</xdr:rowOff>
    </xdr:to>
    <xdr:cxnSp macro="">
      <xdr:nvCxnSpPr>
        <xdr:cNvPr id="151" name="直線コネクタ 150">
          <a:extLst>
            <a:ext uri="{FF2B5EF4-FFF2-40B4-BE49-F238E27FC236}">
              <a16:creationId xmlns:a16="http://schemas.microsoft.com/office/drawing/2014/main" id="{957D173D-B30F-4145-924D-47E5D7C9E6BB}"/>
            </a:ext>
          </a:extLst>
        </xdr:cNvPr>
        <xdr:cNvCxnSpPr/>
      </xdr:nvCxnSpPr>
      <xdr:spPr>
        <a:xfrm>
          <a:off x="14084300" y="5363785"/>
          <a:ext cx="711200" cy="28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10753</xdr:rowOff>
    </xdr:from>
    <xdr:to>
      <xdr:col>68</xdr:col>
      <xdr:colOff>123825</xdr:colOff>
      <xdr:row>33</xdr:row>
      <xdr:rowOff>112353</xdr:rowOff>
    </xdr:to>
    <xdr:sp macro="" textlink="">
      <xdr:nvSpPr>
        <xdr:cNvPr id="152" name="楕円 151">
          <a:extLst>
            <a:ext uri="{FF2B5EF4-FFF2-40B4-BE49-F238E27FC236}">
              <a16:creationId xmlns:a16="http://schemas.microsoft.com/office/drawing/2014/main" id="{0787F40B-5777-459A-A07D-DA94493E3456}"/>
            </a:ext>
          </a:extLst>
        </xdr:cNvPr>
        <xdr:cNvSpPr/>
      </xdr:nvSpPr>
      <xdr:spPr>
        <a:xfrm>
          <a:off x="13271500" y="56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48835</xdr:rowOff>
    </xdr:from>
    <xdr:to>
      <xdr:col>72</xdr:col>
      <xdr:colOff>73025</xdr:colOff>
      <xdr:row>33</xdr:row>
      <xdr:rowOff>61553</xdr:rowOff>
    </xdr:to>
    <xdr:cxnSp macro="">
      <xdr:nvCxnSpPr>
        <xdr:cNvPr id="153" name="直線コネクタ 152">
          <a:extLst>
            <a:ext uri="{FF2B5EF4-FFF2-40B4-BE49-F238E27FC236}">
              <a16:creationId xmlns:a16="http://schemas.microsoft.com/office/drawing/2014/main" id="{571EA0D1-D062-4D2F-87A9-6A5ED0B7C11B}"/>
            </a:ext>
          </a:extLst>
        </xdr:cNvPr>
        <xdr:cNvCxnSpPr/>
      </xdr:nvCxnSpPr>
      <xdr:spPr>
        <a:xfrm flipV="1">
          <a:off x="13322300" y="5363785"/>
          <a:ext cx="762000" cy="35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137825</xdr:rowOff>
    </xdr:from>
    <xdr:to>
      <xdr:col>64</xdr:col>
      <xdr:colOff>123825</xdr:colOff>
      <xdr:row>34</xdr:row>
      <xdr:rowOff>67975</xdr:rowOff>
    </xdr:to>
    <xdr:sp macro="" textlink="">
      <xdr:nvSpPr>
        <xdr:cNvPr id="154" name="楕円 153">
          <a:extLst>
            <a:ext uri="{FF2B5EF4-FFF2-40B4-BE49-F238E27FC236}">
              <a16:creationId xmlns:a16="http://schemas.microsoft.com/office/drawing/2014/main" id="{AC1C9E86-42D0-4E8D-8836-898EB50DDE67}"/>
            </a:ext>
          </a:extLst>
        </xdr:cNvPr>
        <xdr:cNvSpPr/>
      </xdr:nvSpPr>
      <xdr:spPr>
        <a:xfrm>
          <a:off x="12509500" y="57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61553</xdr:rowOff>
    </xdr:from>
    <xdr:to>
      <xdr:col>68</xdr:col>
      <xdr:colOff>73025</xdr:colOff>
      <xdr:row>34</xdr:row>
      <xdr:rowOff>17175</xdr:rowOff>
    </xdr:to>
    <xdr:cxnSp macro="">
      <xdr:nvCxnSpPr>
        <xdr:cNvPr id="155" name="直線コネクタ 154">
          <a:extLst>
            <a:ext uri="{FF2B5EF4-FFF2-40B4-BE49-F238E27FC236}">
              <a16:creationId xmlns:a16="http://schemas.microsoft.com/office/drawing/2014/main" id="{F7DAB2D1-70F0-43F3-8831-B65406343068}"/>
            </a:ext>
          </a:extLst>
        </xdr:cNvPr>
        <xdr:cNvCxnSpPr/>
      </xdr:nvCxnSpPr>
      <xdr:spPr>
        <a:xfrm flipV="1">
          <a:off x="12560300" y="5719403"/>
          <a:ext cx="762000" cy="1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124049</xdr:rowOff>
    </xdr:from>
    <xdr:to>
      <xdr:col>60</xdr:col>
      <xdr:colOff>123825</xdr:colOff>
      <xdr:row>34</xdr:row>
      <xdr:rowOff>54199</xdr:rowOff>
    </xdr:to>
    <xdr:sp macro="" textlink="">
      <xdr:nvSpPr>
        <xdr:cNvPr id="156" name="楕円 155">
          <a:extLst>
            <a:ext uri="{FF2B5EF4-FFF2-40B4-BE49-F238E27FC236}">
              <a16:creationId xmlns:a16="http://schemas.microsoft.com/office/drawing/2014/main" id="{D052F411-5637-4875-9D2C-FF4D26BD8C56}"/>
            </a:ext>
          </a:extLst>
        </xdr:cNvPr>
        <xdr:cNvSpPr/>
      </xdr:nvSpPr>
      <xdr:spPr>
        <a:xfrm>
          <a:off x="11747500" y="57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3399</xdr:rowOff>
    </xdr:from>
    <xdr:to>
      <xdr:col>64</xdr:col>
      <xdr:colOff>73025</xdr:colOff>
      <xdr:row>34</xdr:row>
      <xdr:rowOff>17175</xdr:rowOff>
    </xdr:to>
    <xdr:cxnSp macro="">
      <xdr:nvCxnSpPr>
        <xdr:cNvPr id="157" name="直線コネクタ 156">
          <a:extLst>
            <a:ext uri="{FF2B5EF4-FFF2-40B4-BE49-F238E27FC236}">
              <a16:creationId xmlns:a16="http://schemas.microsoft.com/office/drawing/2014/main" id="{B8F18838-C43D-4E28-922E-674449B2821C}"/>
            </a:ext>
          </a:extLst>
        </xdr:cNvPr>
        <xdr:cNvCxnSpPr/>
      </xdr:nvCxnSpPr>
      <xdr:spPr>
        <a:xfrm>
          <a:off x="11798300" y="5832699"/>
          <a:ext cx="762000" cy="1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32093</xdr:rowOff>
    </xdr:from>
    <xdr:ext cx="469744" cy="259045"/>
    <xdr:sp macro="" textlink="">
      <xdr:nvSpPr>
        <xdr:cNvPr id="158" name="n_1aveValue債務償還比率">
          <a:extLst>
            <a:ext uri="{FF2B5EF4-FFF2-40B4-BE49-F238E27FC236}">
              <a16:creationId xmlns:a16="http://schemas.microsoft.com/office/drawing/2014/main" id="{EB2DAB99-9642-47EF-A519-F82D011F8654}"/>
            </a:ext>
          </a:extLst>
        </xdr:cNvPr>
        <xdr:cNvSpPr txBox="1"/>
      </xdr:nvSpPr>
      <xdr:spPr>
        <a:xfrm>
          <a:off x="13836727" y="46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156941</xdr:rowOff>
    </xdr:from>
    <xdr:ext cx="560923" cy="259045"/>
    <xdr:sp macro="" textlink="">
      <xdr:nvSpPr>
        <xdr:cNvPr id="159" name="n_2aveValue債務償還比率">
          <a:extLst>
            <a:ext uri="{FF2B5EF4-FFF2-40B4-BE49-F238E27FC236}">
              <a16:creationId xmlns:a16="http://schemas.microsoft.com/office/drawing/2014/main" id="{6B89A202-19FB-4AC4-A792-5BD3A78453E6}"/>
            </a:ext>
          </a:extLst>
        </xdr:cNvPr>
        <xdr:cNvSpPr txBox="1"/>
      </xdr:nvSpPr>
      <xdr:spPr>
        <a:xfrm>
          <a:off x="13041838" y="49575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501</xdr:rowOff>
    </xdr:from>
    <xdr:ext cx="560923" cy="259045"/>
    <xdr:sp macro="" textlink="">
      <xdr:nvSpPr>
        <xdr:cNvPr id="160" name="n_3aveValue債務償還比率">
          <a:extLst>
            <a:ext uri="{FF2B5EF4-FFF2-40B4-BE49-F238E27FC236}">
              <a16:creationId xmlns:a16="http://schemas.microsoft.com/office/drawing/2014/main" id="{3A988402-876D-4985-9E52-DB77E2D4B220}"/>
            </a:ext>
          </a:extLst>
        </xdr:cNvPr>
        <xdr:cNvSpPr txBox="1"/>
      </xdr:nvSpPr>
      <xdr:spPr>
        <a:xfrm>
          <a:off x="12279838" y="49725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157866</xdr:rowOff>
    </xdr:from>
    <xdr:ext cx="560923" cy="259045"/>
    <xdr:sp macro="" textlink="">
      <xdr:nvSpPr>
        <xdr:cNvPr id="161" name="n_4aveValue債務償還比率">
          <a:extLst>
            <a:ext uri="{FF2B5EF4-FFF2-40B4-BE49-F238E27FC236}">
              <a16:creationId xmlns:a16="http://schemas.microsoft.com/office/drawing/2014/main" id="{BC925AA6-E5B4-4357-9851-F412A25EA27C}"/>
            </a:ext>
          </a:extLst>
        </xdr:cNvPr>
        <xdr:cNvSpPr txBox="1"/>
      </xdr:nvSpPr>
      <xdr:spPr>
        <a:xfrm>
          <a:off x="11517838" y="49584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90762</xdr:rowOff>
    </xdr:from>
    <xdr:ext cx="560923" cy="259045"/>
    <xdr:sp macro="" textlink="">
      <xdr:nvSpPr>
        <xdr:cNvPr id="162" name="n_1mainValue債務償還比率">
          <a:extLst>
            <a:ext uri="{FF2B5EF4-FFF2-40B4-BE49-F238E27FC236}">
              <a16:creationId xmlns:a16="http://schemas.microsoft.com/office/drawing/2014/main" id="{384953EB-6AEC-4469-824A-D34C070A3F00}"/>
            </a:ext>
          </a:extLst>
        </xdr:cNvPr>
        <xdr:cNvSpPr txBox="1"/>
      </xdr:nvSpPr>
      <xdr:spPr>
        <a:xfrm>
          <a:off x="13791138" y="54057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103480</xdr:rowOff>
    </xdr:from>
    <xdr:ext cx="560923" cy="259045"/>
    <xdr:sp macro="" textlink="">
      <xdr:nvSpPr>
        <xdr:cNvPr id="163" name="n_2mainValue債務償還比率">
          <a:extLst>
            <a:ext uri="{FF2B5EF4-FFF2-40B4-BE49-F238E27FC236}">
              <a16:creationId xmlns:a16="http://schemas.microsoft.com/office/drawing/2014/main" id="{C51467A2-1F79-4DDA-948E-C3B4AFE7E580}"/>
            </a:ext>
          </a:extLst>
        </xdr:cNvPr>
        <xdr:cNvSpPr txBox="1"/>
      </xdr:nvSpPr>
      <xdr:spPr>
        <a:xfrm>
          <a:off x="13041838" y="57613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59102</xdr:rowOff>
    </xdr:from>
    <xdr:ext cx="560923" cy="259045"/>
    <xdr:sp macro="" textlink="">
      <xdr:nvSpPr>
        <xdr:cNvPr id="164" name="n_3mainValue債務償還比率">
          <a:extLst>
            <a:ext uri="{FF2B5EF4-FFF2-40B4-BE49-F238E27FC236}">
              <a16:creationId xmlns:a16="http://schemas.microsoft.com/office/drawing/2014/main" id="{33D1CAE6-BE65-490D-8DFE-985825ADA471}"/>
            </a:ext>
          </a:extLst>
        </xdr:cNvPr>
        <xdr:cNvSpPr txBox="1"/>
      </xdr:nvSpPr>
      <xdr:spPr>
        <a:xfrm>
          <a:off x="12279838" y="588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45326</xdr:rowOff>
    </xdr:from>
    <xdr:ext cx="560923" cy="259045"/>
    <xdr:sp macro="" textlink="">
      <xdr:nvSpPr>
        <xdr:cNvPr id="165" name="n_4mainValue債務償還比率">
          <a:extLst>
            <a:ext uri="{FF2B5EF4-FFF2-40B4-BE49-F238E27FC236}">
              <a16:creationId xmlns:a16="http://schemas.microsoft.com/office/drawing/2014/main" id="{26548ABB-3352-40DB-90B7-633E6A11466A}"/>
            </a:ext>
          </a:extLst>
        </xdr:cNvPr>
        <xdr:cNvSpPr txBox="1"/>
      </xdr:nvSpPr>
      <xdr:spPr>
        <a:xfrm>
          <a:off x="11517838" y="58746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318A249C-6977-4094-B37E-BC40B7F61BA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CB9281CF-4676-4072-81A8-AAF59A478D7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74F2CF9A-4D73-4922-B95D-F58A6B76643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6A992707-C418-4DF8-846E-DECE606D82C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BD4E59EC-A403-47A8-B860-E28578797E1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28A14DA0-29C0-4705-8F26-E642BA3413C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D5BA26-B610-4DD8-A675-ADDAFBDBFF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AF5446-2B0B-46BF-A64E-BBBF791479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CBA93D-3A8D-4473-BCFB-E4750A4BBC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8646F7-8BCF-4740-8458-BAE2A88C82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3FBA44-0A67-4AC5-AA6C-28C88E5CAB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F018FD-D892-4DFC-850E-8EEA33D77D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E683B7-9BEB-43E8-A338-48C2250EC7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F5B29A-4180-4034-B099-8228C36AA6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4D431E-17EF-4466-AE4C-8C8450AC12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9E2A2E-29A4-458F-BC0B-7365170372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929,396
915,050
492.50
605,369,946
601,494,524
1,747,948
283,019,933
1,014,124,299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188813-D17E-4E20-A708-3D48E793D4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D744D4-3F6E-4CD5-B753-439B4D94A50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6E9C8D-1E72-44A6-9BB6-E46F494085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AF20F4-9479-4D0D-A19C-002FF88D3E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4ADBD5-B85B-46D2-A57E-71A9B6D3FE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781A7F-3166-4957-B0DB-D50A06E46AA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52A5D0-4FC5-4800-9273-0EDE444CA9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5F1ACD-D157-4D9B-A62E-553587877A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DE9435-811F-40A7-ABBD-AE348FD548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155582-3856-4DEA-8262-652A0EE05D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14AB0F-11BA-4678-B58D-0C34DF18C1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EA402B-3AE5-49C3-9807-A8824650A8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6C21C8-993D-4068-87CA-6DEC292EE9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A3F0C9-521A-4172-A875-CF95666DE1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037A3B-A235-4243-9107-21EB4805AF8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9A3431-321C-47A7-AA16-24CDE387D1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8BF0DF-D205-40DD-97FA-DA3DD56EBA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574B64-8A27-4E37-A97D-465DAE2F64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BC0B7D-22EE-4861-A07C-AA57039DEC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70CA6D0-AA00-429A-9E1B-91B0445357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BC52E8D-00C9-48BF-A45C-F797EA73ED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A85065-2AE6-4DF8-A429-F92D3693DA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FEBA4D-3901-41E7-BF29-340150AE0C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1F0530-58DE-409F-BDD4-8BAC21883E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EB7557-A4AA-49F7-A51C-94D6814226C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BF837D-5A79-4EAA-9F51-E0DED0D199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350CEC-3D1D-4D4A-8BE7-C5975FD847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2E56A7-1528-4EC3-A007-F9D737BD31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680C77-26A8-4C8B-96D4-95407FCEB9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792D73-7375-49EA-AFEC-AC515C228BA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E11AD8-5289-4258-854D-2D81C7C7BF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8E0269-887C-4F68-9D22-2B8B76E2561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704164B-6A7C-42A0-8922-C05DE1D0EE4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E902E47-58D8-46FB-91FB-F6EFE4368C0C}"/>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66DE335-E093-4E21-A27B-EA57F79758A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99A3780-0AB7-4301-A553-88EE8C29CBE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B0BB458-9B89-4B39-871F-9E15D9E6B18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F0A43BC-BCC0-4DDD-A111-A3E30802816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E0784D2-D57A-4801-AF01-E4A51C7C8E6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469720A-C956-40A3-9405-77AF8EB3F4F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2067A03-09AB-4766-A55C-72D2B169AF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90D3ECAA-6C43-4122-9EFC-0D9D1E823AC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4F3261E-347E-4FD2-AEA8-8E3E06C3882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8D65D03B-6480-4A58-B352-D2F5F414588F}"/>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976FDCC2-1EFE-49A2-8DD1-83CCB3CB2701}"/>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576839DA-4A34-4F07-B6A8-EE56FAA6E7E8}"/>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56C7B7B5-B65F-4525-98C5-42CAEC24720A}"/>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719B6CDE-7CAF-4DCC-89A4-BAA966453318}"/>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91711</xdr:rowOff>
    </xdr:from>
    <xdr:ext cx="405111" cy="259045"/>
    <xdr:sp macro="" textlink="">
      <xdr:nvSpPr>
        <xdr:cNvPr id="60" name="【道路】&#10;有形固定資産減価償却率平均値テキスト">
          <a:extLst>
            <a:ext uri="{FF2B5EF4-FFF2-40B4-BE49-F238E27FC236}">
              <a16:creationId xmlns:a16="http://schemas.microsoft.com/office/drawing/2014/main" id="{94E39048-E59C-4D6B-BD87-2B2FE19BF5B8}"/>
            </a:ext>
          </a:extLst>
        </xdr:cNvPr>
        <xdr:cNvSpPr txBox="1"/>
      </xdr:nvSpPr>
      <xdr:spPr>
        <a:xfrm>
          <a:off x="4673600" y="6606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62F95023-872E-45B5-B4F5-3F228533B68B}"/>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66FF197F-7C46-47B6-A103-9DB4D1A1E958}"/>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8CB04935-87BD-4AAF-B685-60B8B9D80624}"/>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E1163CC3-AFFF-4757-8232-5944B40034C6}"/>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0030C0D2-F807-4883-80D8-32ED313AB7DA}"/>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791FD34-D916-4299-9D89-D545E1F798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EE4A0AC-FB44-46AF-B004-9F954831160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DAD9E5-930F-459E-ACF0-7EDFD587BB0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63AFD7-06B4-4A76-A2B2-5B3E5A339C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62CCE1-FC5B-497E-8B46-CC928872C0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119126</xdr:rowOff>
    </xdr:from>
    <xdr:to>
      <xdr:col>24</xdr:col>
      <xdr:colOff>114300</xdr:colOff>
      <xdr:row>40</xdr:row>
      <xdr:rowOff>49276</xdr:rowOff>
    </xdr:to>
    <xdr:sp macro="" textlink="">
      <xdr:nvSpPr>
        <xdr:cNvPr id="71" name="楕円 70">
          <a:extLst>
            <a:ext uri="{FF2B5EF4-FFF2-40B4-BE49-F238E27FC236}">
              <a16:creationId xmlns:a16="http://schemas.microsoft.com/office/drawing/2014/main" id="{AB00E468-58E1-41E2-94ED-559CA97B6E40}"/>
            </a:ext>
          </a:extLst>
        </xdr:cNvPr>
        <xdr:cNvSpPr/>
      </xdr:nvSpPr>
      <xdr:spPr>
        <a:xfrm>
          <a:off x="4584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97553</xdr:rowOff>
    </xdr:from>
    <xdr:ext cx="405111" cy="259045"/>
    <xdr:sp macro="" textlink="">
      <xdr:nvSpPr>
        <xdr:cNvPr id="72" name="【道路】&#10;有形固定資産減価償却率該当値テキスト">
          <a:extLst>
            <a:ext uri="{FF2B5EF4-FFF2-40B4-BE49-F238E27FC236}">
              <a16:creationId xmlns:a16="http://schemas.microsoft.com/office/drawing/2014/main" id="{D8A9DC15-1135-4A77-9AAF-6E7C470BF9CC}"/>
            </a:ext>
          </a:extLst>
        </xdr:cNvPr>
        <xdr:cNvSpPr txBox="1"/>
      </xdr:nvSpPr>
      <xdr:spPr>
        <a:xfrm>
          <a:off x="4673600"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3" name="楕円 72">
          <a:extLst>
            <a:ext uri="{FF2B5EF4-FFF2-40B4-BE49-F238E27FC236}">
              <a16:creationId xmlns:a16="http://schemas.microsoft.com/office/drawing/2014/main" id="{BAF0CA80-49C8-4EF7-824D-3383D6C7C085}"/>
            </a:ext>
          </a:extLst>
        </xdr:cNvPr>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39</xdr:row>
      <xdr:rowOff>169926</xdr:rowOff>
    </xdr:to>
    <xdr:cxnSp macro="">
      <xdr:nvCxnSpPr>
        <xdr:cNvPr id="74" name="直線コネクタ 73">
          <a:extLst>
            <a:ext uri="{FF2B5EF4-FFF2-40B4-BE49-F238E27FC236}">
              <a16:creationId xmlns:a16="http://schemas.microsoft.com/office/drawing/2014/main" id="{978CEA04-5445-4E92-A7A4-44E1A71FF662}"/>
            </a:ext>
          </a:extLst>
        </xdr:cNvPr>
        <xdr:cNvCxnSpPr/>
      </xdr:nvCxnSpPr>
      <xdr:spPr>
        <a:xfrm>
          <a:off x="3797300" y="6819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43688</xdr:rowOff>
    </xdr:from>
    <xdr:to>
      <xdr:col>15</xdr:col>
      <xdr:colOff>101600</xdr:colOff>
      <xdr:row>39</xdr:row>
      <xdr:rowOff>145288</xdr:rowOff>
    </xdr:to>
    <xdr:sp macro="" textlink="">
      <xdr:nvSpPr>
        <xdr:cNvPr id="75" name="楕円 74">
          <a:extLst>
            <a:ext uri="{FF2B5EF4-FFF2-40B4-BE49-F238E27FC236}">
              <a16:creationId xmlns:a16="http://schemas.microsoft.com/office/drawing/2014/main" id="{429DB67D-4658-4580-9F11-91BC8F183FCF}"/>
            </a:ext>
          </a:extLst>
        </xdr:cNvPr>
        <xdr:cNvSpPr/>
      </xdr:nvSpPr>
      <xdr:spPr>
        <a:xfrm>
          <a:off x="2857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94488</xdr:rowOff>
    </xdr:from>
    <xdr:to>
      <xdr:col>19</xdr:col>
      <xdr:colOff>177800</xdr:colOff>
      <xdr:row>39</xdr:row>
      <xdr:rowOff>133350</xdr:rowOff>
    </xdr:to>
    <xdr:cxnSp macro="">
      <xdr:nvCxnSpPr>
        <xdr:cNvPr id="76" name="直線コネクタ 75">
          <a:extLst>
            <a:ext uri="{FF2B5EF4-FFF2-40B4-BE49-F238E27FC236}">
              <a16:creationId xmlns:a16="http://schemas.microsoft.com/office/drawing/2014/main" id="{135C42B3-F67E-479B-875A-14D46E58E553}"/>
            </a:ext>
          </a:extLst>
        </xdr:cNvPr>
        <xdr:cNvCxnSpPr/>
      </xdr:nvCxnSpPr>
      <xdr:spPr>
        <a:xfrm>
          <a:off x="2908300" y="678103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18542</xdr:rowOff>
    </xdr:from>
    <xdr:to>
      <xdr:col>10</xdr:col>
      <xdr:colOff>165100</xdr:colOff>
      <xdr:row>39</xdr:row>
      <xdr:rowOff>120142</xdr:rowOff>
    </xdr:to>
    <xdr:sp macro="" textlink="">
      <xdr:nvSpPr>
        <xdr:cNvPr id="77" name="楕円 76">
          <a:extLst>
            <a:ext uri="{FF2B5EF4-FFF2-40B4-BE49-F238E27FC236}">
              <a16:creationId xmlns:a16="http://schemas.microsoft.com/office/drawing/2014/main" id="{F92BCEBD-06AA-4F93-8DF3-95D4878453E5}"/>
            </a:ext>
          </a:extLst>
        </xdr:cNvPr>
        <xdr:cNvSpPr/>
      </xdr:nvSpPr>
      <xdr:spPr>
        <a:xfrm>
          <a:off x="1968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69342</xdr:rowOff>
    </xdr:from>
    <xdr:to>
      <xdr:col>15</xdr:col>
      <xdr:colOff>50800</xdr:colOff>
      <xdr:row>39</xdr:row>
      <xdr:rowOff>94488</xdr:rowOff>
    </xdr:to>
    <xdr:cxnSp macro="">
      <xdr:nvCxnSpPr>
        <xdr:cNvPr id="78" name="直線コネクタ 77">
          <a:extLst>
            <a:ext uri="{FF2B5EF4-FFF2-40B4-BE49-F238E27FC236}">
              <a16:creationId xmlns:a16="http://schemas.microsoft.com/office/drawing/2014/main" id="{17BFB32B-8713-4964-9737-01759354CAD0}"/>
            </a:ext>
          </a:extLst>
        </xdr:cNvPr>
        <xdr:cNvCxnSpPr/>
      </xdr:nvCxnSpPr>
      <xdr:spPr>
        <a:xfrm>
          <a:off x="2019300" y="67558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153416</xdr:rowOff>
    </xdr:from>
    <xdr:to>
      <xdr:col>6</xdr:col>
      <xdr:colOff>38100</xdr:colOff>
      <xdr:row>39</xdr:row>
      <xdr:rowOff>83566</xdr:rowOff>
    </xdr:to>
    <xdr:sp macro="" textlink="">
      <xdr:nvSpPr>
        <xdr:cNvPr id="79" name="楕円 78">
          <a:extLst>
            <a:ext uri="{FF2B5EF4-FFF2-40B4-BE49-F238E27FC236}">
              <a16:creationId xmlns:a16="http://schemas.microsoft.com/office/drawing/2014/main" id="{CD3B2AC9-D538-4E10-8D8F-F747FEE6B38F}"/>
            </a:ext>
          </a:extLst>
        </xdr:cNvPr>
        <xdr:cNvSpPr/>
      </xdr:nvSpPr>
      <xdr:spPr>
        <a:xfrm>
          <a:off x="1079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32766</xdr:rowOff>
    </xdr:from>
    <xdr:to>
      <xdr:col>10</xdr:col>
      <xdr:colOff>114300</xdr:colOff>
      <xdr:row>39</xdr:row>
      <xdr:rowOff>69342</xdr:rowOff>
    </xdr:to>
    <xdr:cxnSp macro="">
      <xdr:nvCxnSpPr>
        <xdr:cNvPr id="80" name="直線コネクタ 79">
          <a:extLst>
            <a:ext uri="{FF2B5EF4-FFF2-40B4-BE49-F238E27FC236}">
              <a16:creationId xmlns:a16="http://schemas.microsoft.com/office/drawing/2014/main" id="{10266672-5ACD-43E3-B34B-568DE9D3EAB4}"/>
            </a:ext>
          </a:extLst>
        </xdr:cNvPr>
        <xdr:cNvCxnSpPr/>
      </xdr:nvCxnSpPr>
      <xdr:spPr>
        <a:xfrm>
          <a:off x="1130300" y="6719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a16="http://schemas.microsoft.com/office/drawing/2014/main" id="{955D7CC7-02F2-4DEA-B52A-30D30EC3DBE7}"/>
            </a:ext>
          </a:extLst>
        </xdr:cNvPr>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132097</xdr:rowOff>
    </xdr:from>
    <xdr:ext cx="405111" cy="259045"/>
    <xdr:sp macro="" textlink="">
      <xdr:nvSpPr>
        <xdr:cNvPr id="82" name="n_2aveValue【道路】&#10;有形固定資産減価償却率">
          <a:extLst>
            <a:ext uri="{FF2B5EF4-FFF2-40B4-BE49-F238E27FC236}">
              <a16:creationId xmlns:a16="http://schemas.microsoft.com/office/drawing/2014/main" id="{05ACF7F0-2E25-4A38-A4C0-89CBF1731365}"/>
            </a:ext>
          </a:extLst>
        </xdr:cNvPr>
        <xdr:cNvSpPr txBox="1"/>
      </xdr:nvSpPr>
      <xdr:spPr>
        <a:xfrm>
          <a:off x="2705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97807</xdr:rowOff>
    </xdr:from>
    <xdr:ext cx="405111" cy="259045"/>
    <xdr:sp macro="" textlink="">
      <xdr:nvSpPr>
        <xdr:cNvPr id="83" name="n_3aveValue【道路】&#10;有形固定資産減価償却率">
          <a:extLst>
            <a:ext uri="{FF2B5EF4-FFF2-40B4-BE49-F238E27FC236}">
              <a16:creationId xmlns:a16="http://schemas.microsoft.com/office/drawing/2014/main" id="{FAE5A639-2AEF-4D1B-B245-FE11847D89EC}"/>
            </a:ext>
          </a:extLst>
        </xdr:cNvPr>
        <xdr:cNvSpPr txBox="1"/>
      </xdr:nvSpPr>
      <xdr:spPr>
        <a:xfrm>
          <a:off x="181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94044D02-3A78-4A7D-9CAB-030FE933A6CE}"/>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5" name="n_1mainValue【道路】&#10;有形固定資産減価償却率">
          <a:extLst>
            <a:ext uri="{FF2B5EF4-FFF2-40B4-BE49-F238E27FC236}">
              <a16:creationId xmlns:a16="http://schemas.microsoft.com/office/drawing/2014/main" id="{56D3C0D5-543C-455D-8D99-4ABAC86B91B8}"/>
            </a:ext>
          </a:extLst>
        </xdr:cNvPr>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136415</xdr:rowOff>
    </xdr:from>
    <xdr:ext cx="405111" cy="259045"/>
    <xdr:sp macro="" textlink="">
      <xdr:nvSpPr>
        <xdr:cNvPr id="86" name="n_2mainValue【道路】&#10;有形固定資産減価償却率">
          <a:extLst>
            <a:ext uri="{FF2B5EF4-FFF2-40B4-BE49-F238E27FC236}">
              <a16:creationId xmlns:a16="http://schemas.microsoft.com/office/drawing/2014/main" id="{FA1561A8-4B49-44D7-8CF4-EF28A8C78CB2}"/>
            </a:ext>
          </a:extLst>
        </xdr:cNvPr>
        <xdr:cNvSpPr txBox="1"/>
      </xdr:nvSpPr>
      <xdr:spPr>
        <a:xfrm>
          <a:off x="2705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111269</xdr:rowOff>
    </xdr:from>
    <xdr:ext cx="405111" cy="259045"/>
    <xdr:sp macro="" textlink="">
      <xdr:nvSpPr>
        <xdr:cNvPr id="87" name="n_3mainValue【道路】&#10;有形固定資産減価償却率">
          <a:extLst>
            <a:ext uri="{FF2B5EF4-FFF2-40B4-BE49-F238E27FC236}">
              <a16:creationId xmlns:a16="http://schemas.microsoft.com/office/drawing/2014/main" id="{A9D106F1-4951-439C-A956-2CCFF266FA0E}"/>
            </a:ext>
          </a:extLst>
        </xdr:cNvPr>
        <xdr:cNvSpPr txBox="1"/>
      </xdr:nvSpPr>
      <xdr:spPr>
        <a:xfrm>
          <a:off x="1816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100093</xdr:rowOff>
    </xdr:from>
    <xdr:ext cx="405111" cy="259045"/>
    <xdr:sp macro="" textlink="">
      <xdr:nvSpPr>
        <xdr:cNvPr id="88" name="n_4mainValue【道路】&#10;有形固定資産減価償却率">
          <a:extLst>
            <a:ext uri="{FF2B5EF4-FFF2-40B4-BE49-F238E27FC236}">
              <a16:creationId xmlns:a16="http://schemas.microsoft.com/office/drawing/2014/main" id="{B482E847-BEA6-4BB7-8DC6-5E1755E3579A}"/>
            </a:ext>
          </a:extLst>
        </xdr:cNvPr>
        <xdr:cNvSpPr txBox="1"/>
      </xdr:nvSpPr>
      <xdr:spPr>
        <a:xfrm>
          <a:off x="927744" y="64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2D971F1-D071-43AF-9BD4-160021C760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796820F-E4A5-40C5-A951-73429D73CDF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44B3EC4-5723-420E-860E-EDEF20453B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80D4084-B907-4705-A0B0-DB168CE1D08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C283F02-BA01-47DD-AD2A-E91B2AFD02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9D5F861-65D1-4607-82D4-10C4C28588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94933A4-CB0B-4E4A-8FA2-F601E6138D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68CD044-6BC8-44E1-858F-D5B6C9757A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8678563-11C6-40FE-B710-7B6AACCA6FF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612953D-3596-4154-B2DA-E508A321A4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FA865C3-FB30-4EDA-93E3-591FABB2AFF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5E8350F-9D3A-4CCE-8DCA-F2A8F74A44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E1E6FE8-906E-4320-BD1D-31BFEA92792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40F504A-DC2D-44CF-B267-1A2814E3B18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86B4D36-EA79-4409-AD57-F95A0CCABCD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CDB7B98-2CD9-493C-BB13-5F8D238684C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7F1F57A-3A4D-4D69-A718-46C9CD58577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25E6DEC4-7442-4C71-8EE1-B5396271CEB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4B6F70C-D32C-4950-8D03-E1D5AC34F20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7425270-8508-4911-B2B4-6FC39E58E51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BCEE030-3BD2-487F-882A-961B01509CE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17AC16BF-38C2-40A6-B71C-FCE67D33A71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6793DAB-EBCC-43E2-A40E-3934A80C72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F9C4ABD6-71C3-40BD-9262-D0D895CA8D14}"/>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541B6BB2-3A03-44A6-8737-9507348B5DF0}"/>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8BF8977D-554E-4326-94A6-51F575430F49}"/>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FAC98423-8BF1-46C3-9AA2-94D9FAD816EB}"/>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76B3FB93-B934-4772-A4A5-E7D95A29B409}"/>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8D3F3C23-B9E6-46B8-9D89-E0909FB0AF61}"/>
            </a:ext>
          </a:extLst>
        </xdr:cNvPr>
        <xdr:cNvSpPr txBox="1"/>
      </xdr:nvSpPr>
      <xdr:spPr>
        <a:xfrm>
          <a:off x="10515600" y="67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86079D86-929E-402A-B380-59E2254B301B}"/>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55CFC84B-20A1-4B79-B486-B393A5755986}"/>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82883E26-A002-411F-9CAE-546386ED9B8E}"/>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08D68628-7496-4DFB-8484-6AB18D99AA9E}"/>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BFA6BF39-17A4-4F0F-9B8B-DD0AA426CE07}"/>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2B441F4-A859-4E32-90C4-F3EE8A350B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A8CA4C6-BE81-4E9F-BEAB-D3C846DB5B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DFD3DE4-A4C0-4EE7-B458-BDC9154031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93583E-76FC-4699-B6DA-4090F5DCB4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6E95732-BC41-43CC-A206-354790999C3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110236</xdr:rowOff>
    </xdr:from>
    <xdr:to>
      <xdr:col>55</xdr:col>
      <xdr:colOff>50800</xdr:colOff>
      <xdr:row>39</xdr:row>
      <xdr:rowOff>40386</xdr:rowOff>
    </xdr:to>
    <xdr:sp macro="" textlink="">
      <xdr:nvSpPr>
        <xdr:cNvPr id="128" name="楕円 127">
          <a:extLst>
            <a:ext uri="{FF2B5EF4-FFF2-40B4-BE49-F238E27FC236}">
              <a16:creationId xmlns:a16="http://schemas.microsoft.com/office/drawing/2014/main" id="{2F590682-9C3E-4497-80E9-69969E0B4A1D}"/>
            </a:ext>
          </a:extLst>
        </xdr:cNvPr>
        <xdr:cNvSpPr/>
      </xdr:nvSpPr>
      <xdr:spPr>
        <a:xfrm>
          <a:off x="10426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133113</xdr:rowOff>
    </xdr:from>
    <xdr:ext cx="469744" cy="259045"/>
    <xdr:sp macro="" textlink="">
      <xdr:nvSpPr>
        <xdr:cNvPr id="129" name="【道路】&#10;一人当たり延長該当値テキスト">
          <a:extLst>
            <a:ext uri="{FF2B5EF4-FFF2-40B4-BE49-F238E27FC236}">
              <a16:creationId xmlns:a16="http://schemas.microsoft.com/office/drawing/2014/main" id="{DF25AC56-995C-4C2D-93EB-1E4A57289CBB}"/>
            </a:ext>
          </a:extLst>
        </xdr:cNvPr>
        <xdr:cNvSpPr txBox="1"/>
      </xdr:nvSpPr>
      <xdr:spPr>
        <a:xfrm>
          <a:off x="10515600" y="647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115697</xdr:rowOff>
    </xdr:from>
    <xdr:to>
      <xdr:col>50</xdr:col>
      <xdr:colOff>165100</xdr:colOff>
      <xdr:row>39</xdr:row>
      <xdr:rowOff>45847</xdr:rowOff>
    </xdr:to>
    <xdr:sp macro="" textlink="">
      <xdr:nvSpPr>
        <xdr:cNvPr id="130" name="楕円 129">
          <a:extLst>
            <a:ext uri="{FF2B5EF4-FFF2-40B4-BE49-F238E27FC236}">
              <a16:creationId xmlns:a16="http://schemas.microsoft.com/office/drawing/2014/main" id="{FD78EBD3-5D62-44E1-BCA7-140E1468A240}"/>
            </a:ext>
          </a:extLst>
        </xdr:cNvPr>
        <xdr:cNvSpPr/>
      </xdr:nvSpPr>
      <xdr:spPr>
        <a:xfrm>
          <a:off x="9588500" y="66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161036</xdr:rowOff>
    </xdr:from>
    <xdr:to>
      <xdr:col>55</xdr:col>
      <xdr:colOff>0</xdr:colOff>
      <xdr:row>38</xdr:row>
      <xdr:rowOff>166497</xdr:rowOff>
    </xdr:to>
    <xdr:cxnSp macro="">
      <xdr:nvCxnSpPr>
        <xdr:cNvPr id="131" name="直線コネクタ 130">
          <a:extLst>
            <a:ext uri="{FF2B5EF4-FFF2-40B4-BE49-F238E27FC236}">
              <a16:creationId xmlns:a16="http://schemas.microsoft.com/office/drawing/2014/main" id="{FA4E7101-FEFE-49D3-8A6E-E7C14CFE7D87}"/>
            </a:ext>
          </a:extLst>
        </xdr:cNvPr>
        <xdr:cNvCxnSpPr/>
      </xdr:nvCxnSpPr>
      <xdr:spPr>
        <a:xfrm flipV="1">
          <a:off x="9639300" y="6676136"/>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120396</xdr:rowOff>
    </xdr:from>
    <xdr:to>
      <xdr:col>46</xdr:col>
      <xdr:colOff>38100</xdr:colOff>
      <xdr:row>39</xdr:row>
      <xdr:rowOff>50546</xdr:rowOff>
    </xdr:to>
    <xdr:sp macro="" textlink="">
      <xdr:nvSpPr>
        <xdr:cNvPr id="132" name="楕円 131">
          <a:extLst>
            <a:ext uri="{FF2B5EF4-FFF2-40B4-BE49-F238E27FC236}">
              <a16:creationId xmlns:a16="http://schemas.microsoft.com/office/drawing/2014/main" id="{F7821524-4746-4677-A39D-C2241FC8A927}"/>
            </a:ext>
          </a:extLst>
        </xdr:cNvPr>
        <xdr:cNvSpPr/>
      </xdr:nvSpPr>
      <xdr:spPr>
        <a:xfrm>
          <a:off x="8699500" y="66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166497</xdr:rowOff>
    </xdr:from>
    <xdr:to>
      <xdr:col>50</xdr:col>
      <xdr:colOff>114300</xdr:colOff>
      <xdr:row>38</xdr:row>
      <xdr:rowOff>171196</xdr:rowOff>
    </xdr:to>
    <xdr:cxnSp macro="">
      <xdr:nvCxnSpPr>
        <xdr:cNvPr id="133" name="直線コネクタ 132">
          <a:extLst>
            <a:ext uri="{FF2B5EF4-FFF2-40B4-BE49-F238E27FC236}">
              <a16:creationId xmlns:a16="http://schemas.microsoft.com/office/drawing/2014/main" id="{D69EF53E-2653-4818-8B78-D67E002AB621}"/>
            </a:ext>
          </a:extLst>
        </xdr:cNvPr>
        <xdr:cNvCxnSpPr/>
      </xdr:nvCxnSpPr>
      <xdr:spPr>
        <a:xfrm flipV="1">
          <a:off x="8750300" y="6681597"/>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123190</xdr:rowOff>
    </xdr:from>
    <xdr:to>
      <xdr:col>41</xdr:col>
      <xdr:colOff>101600</xdr:colOff>
      <xdr:row>39</xdr:row>
      <xdr:rowOff>53340</xdr:rowOff>
    </xdr:to>
    <xdr:sp macro="" textlink="">
      <xdr:nvSpPr>
        <xdr:cNvPr id="134" name="楕円 133">
          <a:extLst>
            <a:ext uri="{FF2B5EF4-FFF2-40B4-BE49-F238E27FC236}">
              <a16:creationId xmlns:a16="http://schemas.microsoft.com/office/drawing/2014/main" id="{07A572F5-D4EB-4FC3-A12E-75F3CA95EFF0}"/>
            </a:ext>
          </a:extLst>
        </xdr:cNvPr>
        <xdr:cNvSpPr/>
      </xdr:nvSpPr>
      <xdr:spPr>
        <a:xfrm>
          <a:off x="781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171196</xdr:rowOff>
    </xdr:from>
    <xdr:to>
      <xdr:col>45</xdr:col>
      <xdr:colOff>177800</xdr:colOff>
      <xdr:row>39</xdr:row>
      <xdr:rowOff>2540</xdr:rowOff>
    </xdr:to>
    <xdr:cxnSp macro="">
      <xdr:nvCxnSpPr>
        <xdr:cNvPr id="135" name="直線コネクタ 134">
          <a:extLst>
            <a:ext uri="{FF2B5EF4-FFF2-40B4-BE49-F238E27FC236}">
              <a16:creationId xmlns:a16="http://schemas.microsoft.com/office/drawing/2014/main" id="{31098DAD-58D4-4DEB-AED8-10AA03CE0631}"/>
            </a:ext>
          </a:extLst>
        </xdr:cNvPr>
        <xdr:cNvCxnSpPr/>
      </xdr:nvCxnSpPr>
      <xdr:spPr>
        <a:xfrm flipV="1">
          <a:off x="7861300" y="668629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127127</xdr:rowOff>
    </xdr:from>
    <xdr:to>
      <xdr:col>36</xdr:col>
      <xdr:colOff>165100</xdr:colOff>
      <xdr:row>39</xdr:row>
      <xdr:rowOff>57277</xdr:rowOff>
    </xdr:to>
    <xdr:sp macro="" textlink="">
      <xdr:nvSpPr>
        <xdr:cNvPr id="136" name="楕円 135">
          <a:extLst>
            <a:ext uri="{FF2B5EF4-FFF2-40B4-BE49-F238E27FC236}">
              <a16:creationId xmlns:a16="http://schemas.microsoft.com/office/drawing/2014/main" id="{25870A80-867B-4DE1-ABE1-0D7626C9DEA7}"/>
            </a:ext>
          </a:extLst>
        </xdr:cNvPr>
        <xdr:cNvSpPr/>
      </xdr:nvSpPr>
      <xdr:spPr>
        <a:xfrm>
          <a:off x="6921500" y="66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2540</xdr:rowOff>
    </xdr:from>
    <xdr:to>
      <xdr:col>41</xdr:col>
      <xdr:colOff>50800</xdr:colOff>
      <xdr:row>39</xdr:row>
      <xdr:rowOff>6477</xdr:rowOff>
    </xdr:to>
    <xdr:cxnSp macro="">
      <xdr:nvCxnSpPr>
        <xdr:cNvPr id="137" name="直線コネクタ 136">
          <a:extLst>
            <a:ext uri="{FF2B5EF4-FFF2-40B4-BE49-F238E27FC236}">
              <a16:creationId xmlns:a16="http://schemas.microsoft.com/office/drawing/2014/main" id="{ADF7953B-F85C-4644-8E81-B5733EAE1D1A}"/>
            </a:ext>
          </a:extLst>
        </xdr:cNvPr>
        <xdr:cNvCxnSpPr/>
      </xdr:nvCxnSpPr>
      <xdr:spPr>
        <a:xfrm flipV="1">
          <a:off x="6972300" y="668909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53F5A598-BA9A-4537-B1CA-28FAA1BBFC99}"/>
            </a:ext>
          </a:extLst>
        </xdr:cNvPr>
        <xdr:cNvSpPr txBox="1"/>
      </xdr:nvSpPr>
      <xdr:spPr>
        <a:xfrm>
          <a:off x="93917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5BB9B3E4-0F33-4538-AF75-1A1808CF52AC}"/>
            </a:ext>
          </a:extLst>
        </xdr:cNvPr>
        <xdr:cNvSpPr txBox="1"/>
      </xdr:nvSpPr>
      <xdr:spPr>
        <a:xfrm>
          <a:off x="8515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E1F14D2F-123C-4A36-818D-33D73C7FE6E2}"/>
            </a:ext>
          </a:extLst>
        </xdr:cNvPr>
        <xdr:cNvSpPr txBox="1"/>
      </xdr:nvSpPr>
      <xdr:spPr>
        <a:xfrm>
          <a:off x="7626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3A9989C8-B909-4CBE-BAAE-05DD98DA9D73}"/>
            </a:ext>
          </a:extLst>
        </xdr:cNvPr>
        <xdr:cNvSpPr txBox="1"/>
      </xdr:nvSpPr>
      <xdr:spPr>
        <a:xfrm>
          <a:off x="6737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62374</xdr:rowOff>
    </xdr:from>
    <xdr:ext cx="469744" cy="259045"/>
    <xdr:sp macro="" textlink="">
      <xdr:nvSpPr>
        <xdr:cNvPr id="142" name="n_1mainValue【道路】&#10;一人当たり延長">
          <a:extLst>
            <a:ext uri="{FF2B5EF4-FFF2-40B4-BE49-F238E27FC236}">
              <a16:creationId xmlns:a16="http://schemas.microsoft.com/office/drawing/2014/main" id="{CC89E881-C0DD-4A44-86F3-DB1E2CE79BE7}"/>
            </a:ext>
          </a:extLst>
        </xdr:cNvPr>
        <xdr:cNvSpPr txBox="1"/>
      </xdr:nvSpPr>
      <xdr:spPr>
        <a:xfrm>
          <a:off x="9391727" y="640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67073</xdr:rowOff>
    </xdr:from>
    <xdr:ext cx="469744" cy="259045"/>
    <xdr:sp macro="" textlink="">
      <xdr:nvSpPr>
        <xdr:cNvPr id="143" name="n_2mainValue【道路】&#10;一人当たり延長">
          <a:extLst>
            <a:ext uri="{FF2B5EF4-FFF2-40B4-BE49-F238E27FC236}">
              <a16:creationId xmlns:a16="http://schemas.microsoft.com/office/drawing/2014/main" id="{F76287A7-0454-425E-9CDF-B0FDC223EEA5}"/>
            </a:ext>
          </a:extLst>
        </xdr:cNvPr>
        <xdr:cNvSpPr txBox="1"/>
      </xdr:nvSpPr>
      <xdr:spPr>
        <a:xfrm>
          <a:off x="8515427" y="64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69867</xdr:rowOff>
    </xdr:from>
    <xdr:ext cx="469744" cy="259045"/>
    <xdr:sp macro="" textlink="">
      <xdr:nvSpPr>
        <xdr:cNvPr id="144" name="n_3mainValue【道路】&#10;一人当たり延長">
          <a:extLst>
            <a:ext uri="{FF2B5EF4-FFF2-40B4-BE49-F238E27FC236}">
              <a16:creationId xmlns:a16="http://schemas.microsoft.com/office/drawing/2014/main" id="{C0E63722-C9A4-4EAD-B27D-F598067CCAC7}"/>
            </a:ext>
          </a:extLst>
        </xdr:cNvPr>
        <xdr:cNvSpPr txBox="1"/>
      </xdr:nvSpPr>
      <xdr:spPr>
        <a:xfrm>
          <a:off x="7626427" y="641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73804</xdr:rowOff>
    </xdr:from>
    <xdr:ext cx="469744" cy="259045"/>
    <xdr:sp macro="" textlink="">
      <xdr:nvSpPr>
        <xdr:cNvPr id="145" name="n_4mainValue【道路】&#10;一人当たり延長">
          <a:extLst>
            <a:ext uri="{FF2B5EF4-FFF2-40B4-BE49-F238E27FC236}">
              <a16:creationId xmlns:a16="http://schemas.microsoft.com/office/drawing/2014/main" id="{4D4B5AFC-EF08-4D70-85D3-4DA2A7A38A73}"/>
            </a:ext>
          </a:extLst>
        </xdr:cNvPr>
        <xdr:cNvSpPr txBox="1"/>
      </xdr:nvSpPr>
      <xdr:spPr>
        <a:xfrm>
          <a:off x="6737427" y="641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DE2C243-223A-4B1A-9735-F8A64BF6B5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691DB63-4171-48DF-99AB-EA32E2A9B6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F062261-551B-45A6-BADE-A611573D22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CB4866-7EC1-4BB4-BF1A-E9BA965D57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5170F8D-1946-4396-A865-223AFF7692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DC3F4B0-1EAF-4D66-A9E9-6D35E7E65C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EA4A0F8-4EB9-4AEA-AA59-94826F83A8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FB2A565-E7EA-4970-A414-45526EE949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98BE273-6B55-4342-BE89-D824C75309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6411489-838E-4B1A-A031-21EA21FBBE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9B2B236-10D8-4731-83B1-4F4815FEA0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CAE5524-18A4-4E07-9A6E-A679567F01D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F8465CFA-C8F7-4146-8A4B-1836160AB09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16C1101-72B2-4BE5-A39D-93B2C79DB8F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9822C07-C5F0-4547-9BF7-CCF8DD78C25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C17F5B3-1AA3-4CEC-A477-467FEAA2553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31C5C23-B7E6-4700-B095-6001349E0F9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EF4D6B7-3D82-47D2-8304-3B522861D50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2CD814D6-4B5E-4239-BDCF-980E42C7ECE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30F1859-6813-4411-8C45-24C7E0889E3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6463621E-0C1C-4062-81C5-9EC7DBCAC438}"/>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2C9B419-22AD-4D8F-B3D0-B610FB9E68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11B739AE-E321-4B6B-B5B1-31BD28522D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8B0A2C36-8EAF-4C95-9794-8326DE01725F}"/>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A720F54F-AA1E-4945-A86C-069716DB26DE}"/>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D63655F9-C0E9-4F1A-8BE2-5B42A5E61E6E}"/>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8D6B9B38-0AC4-47D5-B821-1BDAA3D19769}"/>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2AA9BF9E-629E-4EC7-B57E-7CDBDE6B56BE}"/>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30497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104DF9F9-8CA1-4254-BA89-62339D158E7C}"/>
            </a:ext>
          </a:extLst>
        </xdr:cNvPr>
        <xdr:cNvSpPr txBox="1"/>
      </xdr:nvSpPr>
      <xdr:spPr>
        <a:xfrm>
          <a:off x="4673600" y="1066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30756EC0-C842-4FCB-B054-1DDA38342959}"/>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DD66C610-4326-468D-BBA2-BEB3F3073DF2}"/>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C591118C-FF7E-4F0A-8201-516270B2060B}"/>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9D7E5845-391A-438E-954F-EFE9BF87D73F}"/>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DFD3F3AF-660B-4C45-9461-A27F89C5650F}"/>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5D3AE80-FB89-406E-ADD5-03DAC74821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F3700B8-A470-4C9A-9AA5-E9CD5F1996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B36DE6E-A076-4A42-BB5A-D4EFDAAE13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94B0CC1-9E0B-44D6-AB16-57B2AE03F74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CFA34C4-E04F-46B7-95CF-EA2FC4B902F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13970</xdr:rowOff>
    </xdr:from>
    <xdr:to>
      <xdr:col>24</xdr:col>
      <xdr:colOff>114300</xdr:colOff>
      <xdr:row>56</xdr:row>
      <xdr:rowOff>115570</xdr:rowOff>
    </xdr:to>
    <xdr:sp macro="" textlink="">
      <xdr:nvSpPr>
        <xdr:cNvPr id="185" name="楕円 184">
          <a:extLst>
            <a:ext uri="{FF2B5EF4-FFF2-40B4-BE49-F238E27FC236}">
              <a16:creationId xmlns:a16="http://schemas.microsoft.com/office/drawing/2014/main" id="{38C6090C-1C97-4D12-9410-EEDA481B5CCF}"/>
            </a:ext>
          </a:extLst>
        </xdr:cNvPr>
        <xdr:cNvSpPr/>
      </xdr:nvSpPr>
      <xdr:spPr>
        <a:xfrm>
          <a:off x="4584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138447</xdr:rowOff>
    </xdr:from>
    <xdr:ext cx="340478" cy="259045"/>
    <xdr:sp macro="" textlink="">
      <xdr:nvSpPr>
        <xdr:cNvPr id="186" name="【橋りょう・トンネル】&#10;有形固定資産減価償却率該当値テキスト">
          <a:extLst>
            <a:ext uri="{FF2B5EF4-FFF2-40B4-BE49-F238E27FC236}">
              <a16:creationId xmlns:a16="http://schemas.microsoft.com/office/drawing/2014/main" id="{16B6BDFB-FC81-49DF-B39E-6E8BBC075459}"/>
            </a:ext>
          </a:extLst>
        </xdr:cNvPr>
        <xdr:cNvSpPr txBox="1"/>
      </xdr:nvSpPr>
      <xdr:spPr>
        <a:xfrm>
          <a:off x="4673600" y="9568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153035</xdr:rowOff>
    </xdr:from>
    <xdr:to>
      <xdr:col>20</xdr:col>
      <xdr:colOff>38100</xdr:colOff>
      <xdr:row>56</xdr:row>
      <xdr:rowOff>83185</xdr:rowOff>
    </xdr:to>
    <xdr:sp macro="" textlink="">
      <xdr:nvSpPr>
        <xdr:cNvPr id="187" name="楕円 186">
          <a:extLst>
            <a:ext uri="{FF2B5EF4-FFF2-40B4-BE49-F238E27FC236}">
              <a16:creationId xmlns:a16="http://schemas.microsoft.com/office/drawing/2014/main" id="{35D03FEF-9544-4061-8C7E-EABAC79BFD9A}"/>
            </a:ext>
          </a:extLst>
        </xdr:cNvPr>
        <xdr:cNvSpPr/>
      </xdr:nvSpPr>
      <xdr:spPr>
        <a:xfrm>
          <a:off x="3746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32385</xdr:rowOff>
    </xdr:from>
    <xdr:to>
      <xdr:col>24</xdr:col>
      <xdr:colOff>63500</xdr:colOff>
      <xdr:row>56</xdr:row>
      <xdr:rowOff>64770</xdr:rowOff>
    </xdr:to>
    <xdr:cxnSp macro="">
      <xdr:nvCxnSpPr>
        <xdr:cNvPr id="188" name="直線コネクタ 187">
          <a:extLst>
            <a:ext uri="{FF2B5EF4-FFF2-40B4-BE49-F238E27FC236}">
              <a16:creationId xmlns:a16="http://schemas.microsoft.com/office/drawing/2014/main" id="{FD91540A-B403-402D-A29E-A21D084173E1}"/>
            </a:ext>
          </a:extLst>
        </xdr:cNvPr>
        <xdr:cNvCxnSpPr/>
      </xdr:nvCxnSpPr>
      <xdr:spPr>
        <a:xfrm>
          <a:off x="3797300" y="96335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118745</xdr:rowOff>
    </xdr:from>
    <xdr:to>
      <xdr:col>15</xdr:col>
      <xdr:colOff>101600</xdr:colOff>
      <xdr:row>56</xdr:row>
      <xdr:rowOff>48895</xdr:rowOff>
    </xdr:to>
    <xdr:sp macro="" textlink="">
      <xdr:nvSpPr>
        <xdr:cNvPr id="189" name="楕円 188">
          <a:extLst>
            <a:ext uri="{FF2B5EF4-FFF2-40B4-BE49-F238E27FC236}">
              <a16:creationId xmlns:a16="http://schemas.microsoft.com/office/drawing/2014/main" id="{85493EE0-89B7-4EFD-A6F0-CB19D6A72156}"/>
            </a:ext>
          </a:extLst>
        </xdr:cNvPr>
        <xdr:cNvSpPr/>
      </xdr:nvSpPr>
      <xdr:spPr>
        <a:xfrm>
          <a:off x="2857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169545</xdr:rowOff>
    </xdr:from>
    <xdr:to>
      <xdr:col>19</xdr:col>
      <xdr:colOff>177800</xdr:colOff>
      <xdr:row>56</xdr:row>
      <xdr:rowOff>32385</xdr:rowOff>
    </xdr:to>
    <xdr:cxnSp macro="">
      <xdr:nvCxnSpPr>
        <xdr:cNvPr id="190" name="直線コネクタ 189">
          <a:extLst>
            <a:ext uri="{FF2B5EF4-FFF2-40B4-BE49-F238E27FC236}">
              <a16:creationId xmlns:a16="http://schemas.microsoft.com/office/drawing/2014/main" id="{89E9DD2E-8A4A-4A3D-96D0-580BD53CC72F}"/>
            </a:ext>
          </a:extLst>
        </xdr:cNvPr>
        <xdr:cNvCxnSpPr/>
      </xdr:nvCxnSpPr>
      <xdr:spPr>
        <a:xfrm>
          <a:off x="2908300" y="9599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86360</xdr:rowOff>
    </xdr:from>
    <xdr:to>
      <xdr:col>10</xdr:col>
      <xdr:colOff>165100</xdr:colOff>
      <xdr:row>56</xdr:row>
      <xdr:rowOff>16510</xdr:rowOff>
    </xdr:to>
    <xdr:sp macro="" textlink="">
      <xdr:nvSpPr>
        <xdr:cNvPr id="191" name="楕円 190">
          <a:extLst>
            <a:ext uri="{FF2B5EF4-FFF2-40B4-BE49-F238E27FC236}">
              <a16:creationId xmlns:a16="http://schemas.microsoft.com/office/drawing/2014/main" id="{564E1AE8-13BB-4171-82A1-B3CCD20C5662}"/>
            </a:ext>
          </a:extLst>
        </xdr:cNvPr>
        <xdr:cNvSpPr/>
      </xdr:nvSpPr>
      <xdr:spPr>
        <a:xfrm>
          <a:off x="1968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137160</xdr:rowOff>
    </xdr:from>
    <xdr:to>
      <xdr:col>15</xdr:col>
      <xdr:colOff>50800</xdr:colOff>
      <xdr:row>55</xdr:row>
      <xdr:rowOff>169545</xdr:rowOff>
    </xdr:to>
    <xdr:cxnSp macro="">
      <xdr:nvCxnSpPr>
        <xdr:cNvPr id="192" name="直線コネクタ 191">
          <a:extLst>
            <a:ext uri="{FF2B5EF4-FFF2-40B4-BE49-F238E27FC236}">
              <a16:creationId xmlns:a16="http://schemas.microsoft.com/office/drawing/2014/main" id="{680A074E-A6B0-450B-BA14-DEE10D67B264}"/>
            </a:ext>
          </a:extLst>
        </xdr:cNvPr>
        <xdr:cNvCxnSpPr/>
      </xdr:nvCxnSpPr>
      <xdr:spPr>
        <a:xfrm>
          <a:off x="2019300" y="95669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53975</xdr:rowOff>
    </xdr:from>
    <xdr:to>
      <xdr:col>6</xdr:col>
      <xdr:colOff>38100</xdr:colOff>
      <xdr:row>55</xdr:row>
      <xdr:rowOff>155575</xdr:rowOff>
    </xdr:to>
    <xdr:sp macro="" textlink="">
      <xdr:nvSpPr>
        <xdr:cNvPr id="193" name="楕円 192">
          <a:extLst>
            <a:ext uri="{FF2B5EF4-FFF2-40B4-BE49-F238E27FC236}">
              <a16:creationId xmlns:a16="http://schemas.microsoft.com/office/drawing/2014/main" id="{8B1880EB-76A4-45FF-A09F-4322EB280D93}"/>
            </a:ext>
          </a:extLst>
        </xdr:cNvPr>
        <xdr:cNvSpPr/>
      </xdr:nvSpPr>
      <xdr:spPr>
        <a:xfrm>
          <a:off x="1079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104775</xdr:rowOff>
    </xdr:from>
    <xdr:to>
      <xdr:col>10</xdr:col>
      <xdr:colOff>114300</xdr:colOff>
      <xdr:row>55</xdr:row>
      <xdr:rowOff>137160</xdr:rowOff>
    </xdr:to>
    <xdr:cxnSp macro="">
      <xdr:nvCxnSpPr>
        <xdr:cNvPr id="194" name="直線コネクタ 193">
          <a:extLst>
            <a:ext uri="{FF2B5EF4-FFF2-40B4-BE49-F238E27FC236}">
              <a16:creationId xmlns:a16="http://schemas.microsoft.com/office/drawing/2014/main" id="{DF6D8D14-E534-4A33-BAC7-5B1637CE866D}"/>
            </a:ext>
          </a:extLst>
        </xdr:cNvPr>
        <xdr:cNvCxnSpPr/>
      </xdr:nvCxnSpPr>
      <xdr:spPr>
        <a:xfrm>
          <a:off x="1130300" y="9534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120032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3DE60F34-CB26-4880-AF52-155D38069913}"/>
            </a:ext>
          </a:extLst>
        </xdr:cNvPr>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4370375C-F0C9-4138-865E-A500626F1A6F}"/>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5210C601-3469-4248-9C9F-A36A0784A8F9}"/>
            </a:ext>
          </a:extLst>
        </xdr:cNvPr>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3103FE2E-DDF0-433F-AB02-6E09CAD07061}"/>
            </a:ext>
          </a:extLst>
        </xdr:cNvPr>
        <xdr:cNvSpPr txBox="1"/>
      </xdr:nvSpPr>
      <xdr:spPr>
        <a:xfrm>
          <a:off x="927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99712</xdr:rowOff>
    </xdr:from>
    <xdr:ext cx="340478" cy="259045"/>
    <xdr:sp macro="" textlink="">
      <xdr:nvSpPr>
        <xdr:cNvPr id="199" name="n_1mainValue【橋りょう・トンネル】&#10;有形固定資産減価償却率">
          <a:extLst>
            <a:ext uri="{FF2B5EF4-FFF2-40B4-BE49-F238E27FC236}">
              <a16:creationId xmlns:a16="http://schemas.microsoft.com/office/drawing/2014/main" id="{6578C64C-B08F-485B-999A-FFBDCB36E429}"/>
            </a:ext>
          </a:extLst>
        </xdr:cNvPr>
        <xdr:cNvSpPr txBox="1"/>
      </xdr:nvSpPr>
      <xdr:spPr>
        <a:xfrm>
          <a:off x="3614361" y="93580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65422</xdr:rowOff>
    </xdr:from>
    <xdr:ext cx="340478" cy="259045"/>
    <xdr:sp macro="" textlink="">
      <xdr:nvSpPr>
        <xdr:cNvPr id="200" name="n_2mainValue【橋りょう・トンネル】&#10;有形固定資産減価償却率">
          <a:extLst>
            <a:ext uri="{FF2B5EF4-FFF2-40B4-BE49-F238E27FC236}">
              <a16:creationId xmlns:a16="http://schemas.microsoft.com/office/drawing/2014/main" id="{39206FD2-7B8F-40DE-AB44-4CAEB6A48852}"/>
            </a:ext>
          </a:extLst>
        </xdr:cNvPr>
        <xdr:cNvSpPr txBox="1"/>
      </xdr:nvSpPr>
      <xdr:spPr>
        <a:xfrm>
          <a:off x="2738061" y="9323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33037</xdr:rowOff>
    </xdr:from>
    <xdr:ext cx="340478" cy="259045"/>
    <xdr:sp macro="" textlink="">
      <xdr:nvSpPr>
        <xdr:cNvPr id="201" name="n_3mainValue【橋りょう・トンネル】&#10;有形固定資産減価償却率">
          <a:extLst>
            <a:ext uri="{FF2B5EF4-FFF2-40B4-BE49-F238E27FC236}">
              <a16:creationId xmlns:a16="http://schemas.microsoft.com/office/drawing/2014/main" id="{ED90C3FF-FA29-482D-B5AA-D05CAC1448D2}"/>
            </a:ext>
          </a:extLst>
        </xdr:cNvPr>
        <xdr:cNvSpPr txBox="1"/>
      </xdr:nvSpPr>
      <xdr:spPr>
        <a:xfrm>
          <a:off x="1849061" y="92913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652</xdr:rowOff>
    </xdr:from>
    <xdr:ext cx="340478" cy="259045"/>
    <xdr:sp macro="" textlink="">
      <xdr:nvSpPr>
        <xdr:cNvPr id="202" name="n_4mainValue【橋りょう・トンネル】&#10;有形固定資産減価償却率">
          <a:extLst>
            <a:ext uri="{FF2B5EF4-FFF2-40B4-BE49-F238E27FC236}">
              <a16:creationId xmlns:a16="http://schemas.microsoft.com/office/drawing/2014/main" id="{5718230B-B9EE-4042-B002-3B4ECD359DD3}"/>
            </a:ext>
          </a:extLst>
        </xdr:cNvPr>
        <xdr:cNvSpPr txBox="1"/>
      </xdr:nvSpPr>
      <xdr:spPr>
        <a:xfrm>
          <a:off x="960061" y="925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3B04374B-1EE7-47C3-BE75-9607CD532A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8B266C32-306E-42CF-8444-FB46DFC5D7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7E7C534-BA7A-4CA4-BAA6-8F3D9C805A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213F15F-E505-4844-A8E6-345B616221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E55E72C-C3BA-446F-B001-6849F64B65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FA6C26A-BAC8-4965-935D-9A29E5A0FA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CAED0BC-4DE9-49FA-9257-06EB481F2C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2CBB49A-8BDF-42E7-A14D-9DC1317A8A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BF62CF0-8873-4294-9ACD-EEA68F48CA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AC28D55-6A85-422A-BEA0-98155748B3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3D3CB3C2-E669-409D-853B-4F54432ACB6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25B5AC6-9875-4F66-B560-4B56D955717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69EE65F0-3DAE-4F85-B47B-4FA8C26C206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C6B0E319-DAD0-4B10-9628-046ECAA9C90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9B6B5D86-4F14-4749-836F-52181ED44F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73C21BF6-71E6-4416-8BFF-F06EE7073C4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E5E574C7-BDA2-49D5-B75C-814B060C476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E58AA18F-EC7D-46AF-82C9-A754321A057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36551276-7C4D-4364-A000-3FE0B9B1D6E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D674AF36-0735-4474-8D09-A3113AD06585}"/>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D751824-3FD3-4DC4-86D3-25E95A9BF4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16CD16EA-518B-4925-8E4F-B4CC20D5AA7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98458DCF-A816-497F-A4BB-7048B17DE7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A0471D4E-2908-4C66-93ED-DE40125D2024}"/>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12373818-E032-4497-9498-C40987CFF83F}"/>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301CE851-8426-4E9D-9A64-713471FE16A9}"/>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9AECC353-8560-456B-AC2D-4066BF47711F}"/>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7000F980-49DD-4EEB-81B9-5554926D1336}"/>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3BEC0C9-D133-4BB1-9ADC-44B669E95B50}"/>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D4A49885-FFF5-40EE-9F5D-9C01B55E79E3}"/>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8101CC41-C926-4377-9AEF-188B38F6762C}"/>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0B16D6F7-C7AB-4054-A124-9ABEB8DD0711}"/>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8932A6E8-DD68-4A50-9F47-2B58B7CFE155}"/>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0862578D-05C6-4CA2-8A13-7F73349E1920}"/>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1DEA084-5AA1-4049-92DE-546FD78C061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7AC157D-D5AD-449A-A7E3-381A6C6471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01E7C3D-EB36-4AE3-A3BE-F101A404B4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74E2F1E-05A6-43A9-9B22-738CF61B11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C23E1D-12F7-4E43-BD09-9CC2C62937C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149987</xdr:rowOff>
    </xdr:from>
    <xdr:to>
      <xdr:col>55</xdr:col>
      <xdr:colOff>50800</xdr:colOff>
      <xdr:row>64</xdr:row>
      <xdr:rowOff>80137</xdr:rowOff>
    </xdr:to>
    <xdr:sp macro="" textlink="">
      <xdr:nvSpPr>
        <xdr:cNvPr id="242" name="楕円 241">
          <a:extLst>
            <a:ext uri="{FF2B5EF4-FFF2-40B4-BE49-F238E27FC236}">
              <a16:creationId xmlns:a16="http://schemas.microsoft.com/office/drawing/2014/main" id="{23BDB8BF-9DF7-4430-974B-516474A3A49A}"/>
            </a:ext>
          </a:extLst>
        </xdr:cNvPr>
        <xdr:cNvSpPr/>
      </xdr:nvSpPr>
      <xdr:spPr>
        <a:xfrm>
          <a:off x="104267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64914</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2E10263C-8C7F-44BD-BBAE-00FCF3D68281}"/>
            </a:ext>
          </a:extLst>
        </xdr:cNvPr>
        <xdr:cNvSpPr txBox="1"/>
      </xdr:nvSpPr>
      <xdr:spPr>
        <a:xfrm>
          <a:off x="10515600" y="108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150349</xdr:rowOff>
    </xdr:from>
    <xdr:to>
      <xdr:col>50</xdr:col>
      <xdr:colOff>165100</xdr:colOff>
      <xdr:row>64</xdr:row>
      <xdr:rowOff>80499</xdr:rowOff>
    </xdr:to>
    <xdr:sp macro="" textlink="">
      <xdr:nvSpPr>
        <xdr:cNvPr id="244" name="楕円 243">
          <a:extLst>
            <a:ext uri="{FF2B5EF4-FFF2-40B4-BE49-F238E27FC236}">
              <a16:creationId xmlns:a16="http://schemas.microsoft.com/office/drawing/2014/main" id="{989D897C-E729-40CA-97E4-5101A73650A7}"/>
            </a:ext>
          </a:extLst>
        </xdr:cNvPr>
        <xdr:cNvSpPr/>
      </xdr:nvSpPr>
      <xdr:spPr>
        <a:xfrm>
          <a:off x="9588500" y="109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29337</xdr:rowOff>
    </xdr:from>
    <xdr:to>
      <xdr:col>55</xdr:col>
      <xdr:colOff>0</xdr:colOff>
      <xdr:row>64</xdr:row>
      <xdr:rowOff>29699</xdr:rowOff>
    </xdr:to>
    <xdr:cxnSp macro="">
      <xdr:nvCxnSpPr>
        <xdr:cNvPr id="245" name="直線コネクタ 244">
          <a:extLst>
            <a:ext uri="{FF2B5EF4-FFF2-40B4-BE49-F238E27FC236}">
              <a16:creationId xmlns:a16="http://schemas.microsoft.com/office/drawing/2014/main" id="{797FB67D-E79C-42B0-B188-84E604FC2ECB}"/>
            </a:ext>
          </a:extLst>
        </xdr:cNvPr>
        <xdr:cNvCxnSpPr/>
      </xdr:nvCxnSpPr>
      <xdr:spPr>
        <a:xfrm flipV="1">
          <a:off x="9639300" y="11002137"/>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150749</xdr:rowOff>
    </xdr:from>
    <xdr:to>
      <xdr:col>46</xdr:col>
      <xdr:colOff>38100</xdr:colOff>
      <xdr:row>64</xdr:row>
      <xdr:rowOff>80899</xdr:rowOff>
    </xdr:to>
    <xdr:sp macro="" textlink="">
      <xdr:nvSpPr>
        <xdr:cNvPr id="246" name="楕円 245">
          <a:extLst>
            <a:ext uri="{FF2B5EF4-FFF2-40B4-BE49-F238E27FC236}">
              <a16:creationId xmlns:a16="http://schemas.microsoft.com/office/drawing/2014/main" id="{F2EEAB27-1A22-4A79-9CBE-FE3CC3FD10A9}"/>
            </a:ext>
          </a:extLst>
        </xdr:cNvPr>
        <xdr:cNvSpPr/>
      </xdr:nvSpPr>
      <xdr:spPr>
        <a:xfrm>
          <a:off x="86995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29699</xdr:rowOff>
    </xdr:from>
    <xdr:to>
      <xdr:col>50</xdr:col>
      <xdr:colOff>114300</xdr:colOff>
      <xdr:row>64</xdr:row>
      <xdr:rowOff>30099</xdr:rowOff>
    </xdr:to>
    <xdr:cxnSp macro="">
      <xdr:nvCxnSpPr>
        <xdr:cNvPr id="247" name="直線コネクタ 246">
          <a:extLst>
            <a:ext uri="{FF2B5EF4-FFF2-40B4-BE49-F238E27FC236}">
              <a16:creationId xmlns:a16="http://schemas.microsoft.com/office/drawing/2014/main" id="{789A354B-B2D4-4C75-8BF3-DEDA9B90DDE2}"/>
            </a:ext>
          </a:extLst>
        </xdr:cNvPr>
        <xdr:cNvCxnSpPr/>
      </xdr:nvCxnSpPr>
      <xdr:spPr>
        <a:xfrm flipV="1">
          <a:off x="8750300" y="1100249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151035</xdr:rowOff>
    </xdr:from>
    <xdr:to>
      <xdr:col>41</xdr:col>
      <xdr:colOff>101600</xdr:colOff>
      <xdr:row>64</xdr:row>
      <xdr:rowOff>81185</xdr:rowOff>
    </xdr:to>
    <xdr:sp macro="" textlink="">
      <xdr:nvSpPr>
        <xdr:cNvPr id="248" name="楕円 247">
          <a:extLst>
            <a:ext uri="{FF2B5EF4-FFF2-40B4-BE49-F238E27FC236}">
              <a16:creationId xmlns:a16="http://schemas.microsoft.com/office/drawing/2014/main" id="{6BA86DEA-A2E2-48E4-9D0B-BEEF8E97E558}"/>
            </a:ext>
          </a:extLst>
        </xdr:cNvPr>
        <xdr:cNvSpPr/>
      </xdr:nvSpPr>
      <xdr:spPr>
        <a:xfrm>
          <a:off x="7810500" y="109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30099</xdr:rowOff>
    </xdr:from>
    <xdr:to>
      <xdr:col>45</xdr:col>
      <xdr:colOff>177800</xdr:colOff>
      <xdr:row>64</xdr:row>
      <xdr:rowOff>30385</xdr:rowOff>
    </xdr:to>
    <xdr:cxnSp macro="">
      <xdr:nvCxnSpPr>
        <xdr:cNvPr id="249" name="直線コネクタ 248">
          <a:extLst>
            <a:ext uri="{FF2B5EF4-FFF2-40B4-BE49-F238E27FC236}">
              <a16:creationId xmlns:a16="http://schemas.microsoft.com/office/drawing/2014/main" id="{696E5934-CCDF-43BF-8411-F70EF0009E59}"/>
            </a:ext>
          </a:extLst>
        </xdr:cNvPr>
        <xdr:cNvCxnSpPr/>
      </xdr:nvCxnSpPr>
      <xdr:spPr>
        <a:xfrm flipV="1">
          <a:off x="7861300" y="1100289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151290</xdr:rowOff>
    </xdr:from>
    <xdr:to>
      <xdr:col>36</xdr:col>
      <xdr:colOff>165100</xdr:colOff>
      <xdr:row>64</xdr:row>
      <xdr:rowOff>81440</xdr:rowOff>
    </xdr:to>
    <xdr:sp macro="" textlink="">
      <xdr:nvSpPr>
        <xdr:cNvPr id="250" name="楕円 249">
          <a:extLst>
            <a:ext uri="{FF2B5EF4-FFF2-40B4-BE49-F238E27FC236}">
              <a16:creationId xmlns:a16="http://schemas.microsoft.com/office/drawing/2014/main" id="{0BD36B01-5E61-436B-BC2A-8C5548BA11C7}"/>
            </a:ext>
          </a:extLst>
        </xdr:cNvPr>
        <xdr:cNvSpPr/>
      </xdr:nvSpPr>
      <xdr:spPr>
        <a:xfrm>
          <a:off x="6921500" y="109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30385</xdr:rowOff>
    </xdr:from>
    <xdr:to>
      <xdr:col>41</xdr:col>
      <xdr:colOff>50800</xdr:colOff>
      <xdr:row>64</xdr:row>
      <xdr:rowOff>30640</xdr:rowOff>
    </xdr:to>
    <xdr:cxnSp macro="">
      <xdr:nvCxnSpPr>
        <xdr:cNvPr id="251" name="直線コネクタ 250">
          <a:extLst>
            <a:ext uri="{FF2B5EF4-FFF2-40B4-BE49-F238E27FC236}">
              <a16:creationId xmlns:a16="http://schemas.microsoft.com/office/drawing/2014/main" id="{CD072A4B-C783-4C42-AFDA-E68F4BF1A25A}"/>
            </a:ext>
          </a:extLst>
        </xdr:cNvPr>
        <xdr:cNvCxnSpPr/>
      </xdr:nvCxnSpPr>
      <xdr:spPr>
        <a:xfrm flipV="1">
          <a:off x="6972300" y="11003185"/>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23A52DE8-CB1A-46C6-BC77-DBF4AE335FDE}"/>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ECEC0F52-5CF8-4AFC-B1AD-EDE30C250C44}"/>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0F4EC1B-5381-45F5-82F0-F02B5ACEA026}"/>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BE9B76AA-0442-4888-A63D-9B3F523334CA}"/>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71626</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9083979-5681-4BD2-845B-DF32D591D60C}"/>
            </a:ext>
          </a:extLst>
        </xdr:cNvPr>
        <xdr:cNvSpPr txBox="1"/>
      </xdr:nvSpPr>
      <xdr:spPr>
        <a:xfrm>
          <a:off x="9359411" y="110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72026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1A9F2422-F921-455E-9A62-AF7269C115D0}"/>
            </a:ext>
          </a:extLst>
        </xdr:cNvPr>
        <xdr:cNvSpPr txBox="1"/>
      </xdr:nvSpPr>
      <xdr:spPr>
        <a:xfrm>
          <a:off x="8483111" y="1104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72312</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F5B5FC0A-80CC-4444-A40A-D599B35520E0}"/>
            </a:ext>
          </a:extLst>
        </xdr:cNvPr>
        <xdr:cNvSpPr txBox="1"/>
      </xdr:nvSpPr>
      <xdr:spPr>
        <a:xfrm>
          <a:off x="7594111" y="110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72567</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8D6806A0-03CD-478C-B9C5-CE98527C451B}"/>
            </a:ext>
          </a:extLst>
        </xdr:cNvPr>
        <xdr:cNvSpPr txBox="1"/>
      </xdr:nvSpPr>
      <xdr:spPr>
        <a:xfrm>
          <a:off x="6705111" y="110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DEFFCB0-10B6-4BE5-8521-9008EDB900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93AA21A7-0C3F-43C9-8DC1-DE14893DB9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EA0999AF-A14A-4B5D-ABD2-B69324E82E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F844EA8-05FD-4622-86F9-2250B72572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99EDF3EC-0956-480A-8B4B-E18851E1FF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C3B06D4-6774-4FBC-940D-F8C983E6FCB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F530FEB-EB62-43B1-95B5-1D0E84C5D7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D6989566-5E49-4B8C-ABFD-E42938C4D6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8EDB3F6-D4DE-47AB-965C-0C1552998D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C387245B-BA20-4503-9525-7F635815B3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5B997E66-CC7A-41A8-9EF2-2218E1D6D7F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0879AF3-D5EE-4836-B975-66157A7909B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F1E94011-29B0-48C9-89B3-DE173410D41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6D5C94ED-C8D9-40BB-B684-A04BB3EE26B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1629F124-175E-47DC-9199-53ED48DBB12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30713E43-8867-474E-8964-1A683BDF819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BE4F5B35-F24D-496B-8007-61715A917A9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629ADD74-FB7D-4D76-93A2-BA3602EAB69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91161111-D9E2-4B85-A4C2-1323E01E72D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2DB889D-6EE8-4E70-B798-D108F5607B0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ACA85391-5AE5-49F6-92BA-7D9DC5BE9F5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2B0FA25E-5973-460D-A66C-431AC3DEADC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5494A98C-4315-45E8-B8D5-ED50A19C437A}"/>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3AE35753-0D8D-4430-BE19-BE0E2412062D}"/>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11FCB04F-5060-4DAA-A37E-1D8E7ECCD8A0}"/>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64A2CCF0-6B89-4F12-A64C-5C2FB2BBBEE1}"/>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12AF278B-B35C-474D-80A9-A0FA3F49DEEF}"/>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F734CB73-4D62-4C40-8088-7FAC64F777C5}"/>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5DDE1BA2-5FB4-4B8E-ACD7-A06F2471C9E6}"/>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1E46B561-64ED-4C8D-9E52-A124808D6792}"/>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A394A0FD-DC09-47C2-8D6D-47A8B1F6FA18}"/>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F4352517-465F-442B-A03E-98258791AF2F}"/>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E68875FD-45B1-4DCA-8ABC-E35525AC787C}"/>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F6FB4F5-3A07-499E-9833-90BE1603FA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A06A985-575E-4A74-8F3A-C955B64CB0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DB92386-2530-4BD6-9D52-9827E110BDF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6DE5847-B23A-4617-AA67-0B80C02B73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5B97156-E477-4652-957B-CAA088759E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99313</xdr:rowOff>
    </xdr:from>
    <xdr:to>
      <xdr:col>24</xdr:col>
      <xdr:colOff>114300</xdr:colOff>
      <xdr:row>86</xdr:row>
      <xdr:rowOff>29463</xdr:rowOff>
    </xdr:to>
    <xdr:sp macro="" textlink="">
      <xdr:nvSpPr>
        <xdr:cNvPr id="298" name="楕円 297">
          <a:extLst>
            <a:ext uri="{FF2B5EF4-FFF2-40B4-BE49-F238E27FC236}">
              <a16:creationId xmlns:a16="http://schemas.microsoft.com/office/drawing/2014/main" id="{24645A9C-9AF2-48C5-9317-B48C56CEEAA7}"/>
            </a:ext>
          </a:extLst>
        </xdr:cNvPr>
        <xdr:cNvSpPr/>
      </xdr:nvSpPr>
      <xdr:spPr>
        <a:xfrm>
          <a:off x="4584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14240</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67F9E7E7-9FE8-472F-963B-1C5E2C8D9FF4}"/>
            </a:ext>
          </a:extLst>
        </xdr:cNvPr>
        <xdr:cNvSpPr txBox="1"/>
      </xdr:nvSpPr>
      <xdr:spPr>
        <a:xfrm>
          <a:off x="4673600" y="1458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53594</xdr:rowOff>
    </xdr:from>
    <xdr:to>
      <xdr:col>20</xdr:col>
      <xdr:colOff>38100</xdr:colOff>
      <xdr:row>85</xdr:row>
      <xdr:rowOff>155194</xdr:rowOff>
    </xdr:to>
    <xdr:sp macro="" textlink="">
      <xdr:nvSpPr>
        <xdr:cNvPr id="300" name="楕円 299">
          <a:extLst>
            <a:ext uri="{FF2B5EF4-FFF2-40B4-BE49-F238E27FC236}">
              <a16:creationId xmlns:a16="http://schemas.microsoft.com/office/drawing/2014/main" id="{17764B7A-CACB-47AE-A570-AD2900425ABB}"/>
            </a:ext>
          </a:extLst>
        </xdr:cNvPr>
        <xdr:cNvSpPr/>
      </xdr:nvSpPr>
      <xdr:spPr>
        <a:xfrm>
          <a:off x="3746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104394</xdr:rowOff>
    </xdr:from>
    <xdr:to>
      <xdr:col>24</xdr:col>
      <xdr:colOff>63500</xdr:colOff>
      <xdr:row>85</xdr:row>
      <xdr:rowOff>150113</xdr:rowOff>
    </xdr:to>
    <xdr:cxnSp macro="">
      <xdr:nvCxnSpPr>
        <xdr:cNvPr id="301" name="直線コネクタ 300">
          <a:extLst>
            <a:ext uri="{FF2B5EF4-FFF2-40B4-BE49-F238E27FC236}">
              <a16:creationId xmlns:a16="http://schemas.microsoft.com/office/drawing/2014/main" id="{E4EF238E-2FAB-47E2-A4C7-EBB647580B9E}"/>
            </a:ext>
          </a:extLst>
        </xdr:cNvPr>
        <xdr:cNvCxnSpPr/>
      </xdr:nvCxnSpPr>
      <xdr:spPr>
        <a:xfrm>
          <a:off x="3797300" y="146776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12446</xdr:rowOff>
    </xdr:from>
    <xdr:to>
      <xdr:col>15</xdr:col>
      <xdr:colOff>101600</xdr:colOff>
      <xdr:row>85</xdr:row>
      <xdr:rowOff>114046</xdr:rowOff>
    </xdr:to>
    <xdr:sp macro="" textlink="">
      <xdr:nvSpPr>
        <xdr:cNvPr id="302" name="楕円 301">
          <a:extLst>
            <a:ext uri="{FF2B5EF4-FFF2-40B4-BE49-F238E27FC236}">
              <a16:creationId xmlns:a16="http://schemas.microsoft.com/office/drawing/2014/main" id="{69C50133-C1DC-40EC-A199-1CD40FF47136}"/>
            </a:ext>
          </a:extLst>
        </xdr:cNvPr>
        <xdr:cNvSpPr/>
      </xdr:nvSpPr>
      <xdr:spPr>
        <a:xfrm>
          <a:off x="2857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63246</xdr:rowOff>
    </xdr:from>
    <xdr:to>
      <xdr:col>19</xdr:col>
      <xdr:colOff>177800</xdr:colOff>
      <xdr:row>85</xdr:row>
      <xdr:rowOff>104394</xdr:rowOff>
    </xdr:to>
    <xdr:cxnSp macro="">
      <xdr:nvCxnSpPr>
        <xdr:cNvPr id="303" name="直線コネクタ 302">
          <a:extLst>
            <a:ext uri="{FF2B5EF4-FFF2-40B4-BE49-F238E27FC236}">
              <a16:creationId xmlns:a16="http://schemas.microsoft.com/office/drawing/2014/main" id="{8AAACCFE-1619-4172-A53C-1BE7128BC689}"/>
            </a:ext>
          </a:extLst>
        </xdr:cNvPr>
        <xdr:cNvCxnSpPr/>
      </xdr:nvCxnSpPr>
      <xdr:spPr>
        <a:xfrm>
          <a:off x="2908300" y="14636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129032</xdr:rowOff>
    </xdr:from>
    <xdr:to>
      <xdr:col>10</xdr:col>
      <xdr:colOff>165100</xdr:colOff>
      <xdr:row>85</xdr:row>
      <xdr:rowOff>59182</xdr:rowOff>
    </xdr:to>
    <xdr:sp macro="" textlink="">
      <xdr:nvSpPr>
        <xdr:cNvPr id="304" name="楕円 303">
          <a:extLst>
            <a:ext uri="{FF2B5EF4-FFF2-40B4-BE49-F238E27FC236}">
              <a16:creationId xmlns:a16="http://schemas.microsoft.com/office/drawing/2014/main" id="{EC01A87B-3339-432B-A4DD-A266912647E8}"/>
            </a:ext>
          </a:extLst>
        </xdr:cNvPr>
        <xdr:cNvSpPr/>
      </xdr:nvSpPr>
      <xdr:spPr>
        <a:xfrm>
          <a:off x="196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8382</xdr:rowOff>
    </xdr:from>
    <xdr:to>
      <xdr:col>15</xdr:col>
      <xdr:colOff>50800</xdr:colOff>
      <xdr:row>85</xdr:row>
      <xdr:rowOff>63246</xdr:rowOff>
    </xdr:to>
    <xdr:cxnSp macro="">
      <xdr:nvCxnSpPr>
        <xdr:cNvPr id="305" name="直線コネクタ 304">
          <a:extLst>
            <a:ext uri="{FF2B5EF4-FFF2-40B4-BE49-F238E27FC236}">
              <a16:creationId xmlns:a16="http://schemas.microsoft.com/office/drawing/2014/main" id="{4EAC9418-B832-4307-86F7-AE7ADC14AC3E}"/>
            </a:ext>
          </a:extLst>
        </xdr:cNvPr>
        <xdr:cNvCxnSpPr/>
      </xdr:nvCxnSpPr>
      <xdr:spPr>
        <a:xfrm>
          <a:off x="2019300" y="14581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83313</xdr:rowOff>
    </xdr:from>
    <xdr:to>
      <xdr:col>6</xdr:col>
      <xdr:colOff>38100</xdr:colOff>
      <xdr:row>85</xdr:row>
      <xdr:rowOff>13463</xdr:rowOff>
    </xdr:to>
    <xdr:sp macro="" textlink="">
      <xdr:nvSpPr>
        <xdr:cNvPr id="306" name="楕円 305">
          <a:extLst>
            <a:ext uri="{FF2B5EF4-FFF2-40B4-BE49-F238E27FC236}">
              <a16:creationId xmlns:a16="http://schemas.microsoft.com/office/drawing/2014/main" id="{8A1F87D4-7313-4218-AFF9-6BEE6DD99402}"/>
            </a:ext>
          </a:extLst>
        </xdr:cNvPr>
        <xdr:cNvSpPr/>
      </xdr:nvSpPr>
      <xdr:spPr>
        <a:xfrm>
          <a:off x="1079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134113</xdr:rowOff>
    </xdr:from>
    <xdr:to>
      <xdr:col>10</xdr:col>
      <xdr:colOff>114300</xdr:colOff>
      <xdr:row>85</xdr:row>
      <xdr:rowOff>8382</xdr:rowOff>
    </xdr:to>
    <xdr:cxnSp macro="">
      <xdr:nvCxnSpPr>
        <xdr:cNvPr id="307" name="直線コネクタ 306">
          <a:extLst>
            <a:ext uri="{FF2B5EF4-FFF2-40B4-BE49-F238E27FC236}">
              <a16:creationId xmlns:a16="http://schemas.microsoft.com/office/drawing/2014/main" id="{046DCF90-7F86-4DC6-989D-4147A0F7DF43}"/>
            </a:ext>
          </a:extLst>
        </xdr:cNvPr>
        <xdr:cNvCxnSpPr/>
      </xdr:nvCxnSpPr>
      <xdr:spPr>
        <a:xfrm>
          <a:off x="1130300" y="14535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F958E062-0856-48E2-9075-B106E1C8B7C8}"/>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9BBA98D5-D4A6-4A8C-87E6-966F30CD2CB9}"/>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FD7BCBE1-6991-4C41-AF8E-5FEDA7E2F3D7}"/>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C1AEF539-623F-48F2-AC19-F9A69C92F655}"/>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146321</xdr:rowOff>
    </xdr:from>
    <xdr:ext cx="405111" cy="259045"/>
    <xdr:sp macro="" textlink="">
      <xdr:nvSpPr>
        <xdr:cNvPr id="312" name="n_1mainValue【公営住宅】&#10;有形固定資産減価償却率">
          <a:extLst>
            <a:ext uri="{FF2B5EF4-FFF2-40B4-BE49-F238E27FC236}">
              <a16:creationId xmlns:a16="http://schemas.microsoft.com/office/drawing/2014/main" id="{D534D2C8-B9FC-490B-9115-01730B73B04C}"/>
            </a:ext>
          </a:extLst>
        </xdr:cNvPr>
        <xdr:cNvSpPr txBox="1"/>
      </xdr:nvSpPr>
      <xdr:spPr>
        <a:xfrm>
          <a:off x="35820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105173</xdr:rowOff>
    </xdr:from>
    <xdr:ext cx="405111" cy="259045"/>
    <xdr:sp macro="" textlink="">
      <xdr:nvSpPr>
        <xdr:cNvPr id="313" name="n_2mainValue【公営住宅】&#10;有形固定資産減価償却率">
          <a:extLst>
            <a:ext uri="{FF2B5EF4-FFF2-40B4-BE49-F238E27FC236}">
              <a16:creationId xmlns:a16="http://schemas.microsoft.com/office/drawing/2014/main" id="{FF240E1D-5F10-407B-8379-45855FDA25AD}"/>
            </a:ext>
          </a:extLst>
        </xdr:cNvPr>
        <xdr:cNvSpPr txBox="1"/>
      </xdr:nvSpPr>
      <xdr:spPr>
        <a:xfrm>
          <a:off x="2705744" y="1467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50309</xdr:rowOff>
    </xdr:from>
    <xdr:ext cx="405111" cy="259045"/>
    <xdr:sp macro="" textlink="">
      <xdr:nvSpPr>
        <xdr:cNvPr id="314" name="n_3mainValue【公営住宅】&#10;有形固定資産減価償却率">
          <a:extLst>
            <a:ext uri="{FF2B5EF4-FFF2-40B4-BE49-F238E27FC236}">
              <a16:creationId xmlns:a16="http://schemas.microsoft.com/office/drawing/2014/main" id="{320F5D2A-0AC8-414F-B6CD-133A3F6D9F29}"/>
            </a:ext>
          </a:extLst>
        </xdr:cNvPr>
        <xdr:cNvSpPr txBox="1"/>
      </xdr:nvSpPr>
      <xdr:spPr>
        <a:xfrm>
          <a:off x="1816744" y="146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4590</xdr:rowOff>
    </xdr:from>
    <xdr:ext cx="405111" cy="259045"/>
    <xdr:sp macro="" textlink="">
      <xdr:nvSpPr>
        <xdr:cNvPr id="315" name="n_4mainValue【公営住宅】&#10;有形固定資産減価償却率">
          <a:extLst>
            <a:ext uri="{FF2B5EF4-FFF2-40B4-BE49-F238E27FC236}">
              <a16:creationId xmlns:a16="http://schemas.microsoft.com/office/drawing/2014/main" id="{7FF7ED8D-9116-4014-B246-2BE0A4A8F58C}"/>
            </a:ext>
          </a:extLst>
        </xdr:cNvPr>
        <xdr:cNvSpPr txBox="1"/>
      </xdr:nvSpPr>
      <xdr:spPr>
        <a:xfrm>
          <a:off x="927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E42A38A7-6020-4A57-9E79-06097450E7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8B86061-99D9-4D66-B2F0-D185DCD542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AB0DE6E-29F5-4253-8F0B-0032EF9C0C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9ECC78CC-8665-4CD6-8D65-E20A0FF20B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5A362A90-5180-42F8-BBEB-067090E9C6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A0BE04F8-B815-4DAC-A83F-FF26583BE3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F3044D7A-2CAF-41F7-96DF-AE9792ED36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3B54B732-5A77-436A-9B07-879F44A678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BECE020-18F6-402B-BE15-C35BA07480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7994EB35-4CD0-4A97-91D4-1D3A5612E4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9DCAEFEB-7BD3-4465-AEC1-49CDD1B1AC0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F5ED17A1-C947-490E-8486-33633B82ADF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C569425B-4861-4C3E-A719-D31FF3FE83D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8EE6D680-CA59-434D-A189-AE7EC6B87C1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8A72452F-C4C7-4362-AB9D-9AF7F76F892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BC61D6CC-831C-466B-A8D8-EBECE6B307D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A15C83FF-6A59-4D9C-9EB2-C7E15932C84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1B1B2A4-675F-4B54-84FC-E33E22F2810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C88D44BA-AF78-49BE-8D86-70DF5518A8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A0F06067-07E8-43EC-B991-00509A8C5C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B220CFA9-1270-4E69-9A17-6B0091D991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298E7AF4-CEEF-4860-801F-30E37B72D21E}"/>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6F07EF6C-CC33-41B5-8CCE-277CFE83787D}"/>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8DDB3921-195B-4C07-B001-3B66B61D3692}"/>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D9250DC0-15C5-4F10-B9E0-F3F1AF332DBA}"/>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BDD61370-2008-45F5-A476-E68EFC1BED64}"/>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123004</xdr:rowOff>
    </xdr:from>
    <xdr:ext cx="469744" cy="259045"/>
    <xdr:sp macro="" textlink="">
      <xdr:nvSpPr>
        <xdr:cNvPr id="342" name="【公営住宅】&#10;一人当たり面積平均値テキスト">
          <a:extLst>
            <a:ext uri="{FF2B5EF4-FFF2-40B4-BE49-F238E27FC236}">
              <a16:creationId xmlns:a16="http://schemas.microsoft.com/office/drawing/2014/main" id="{153C814B-5757-46F5-9124-75F56F9A5079}"/>
            </a:ext>
          </a:extLst>
        </xdr:cNvPr>
        <xdr:cNvSpPr txBox="1"/>
      </xdr:nvSpPr>
      <xdr:spPr>
        <a:xfrm>
          <a:off x="10515600" y="1418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D3BFBBBF-91AC-4EBA-B907-F8EB72AB2B88}"/>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44F628F1-72B5-4CBF-8BDC-A4604F11ACCD}"/>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07429CD0-AEB8-4D67-AB1D-54CDDB9964CB}"/>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D27B61C4-8D59-4804-BF71-7CAC7E0E2C30}"/>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F5DDFB17-6FD7-4916-A031-364E5FAE4D0E}"/>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6C29569-3AD8-45D3-83C4-2BF25D2F8E5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C8C83CA-2773-4A3E-82F7-28D0112F12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DF7F3C2-EB93-4FF5-9C53-ADF21FB84C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A2DBAB0-B627-4975-8F73-9C1C75B007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832FCC2-FF92-4CA1-8C3C-95F1D6DA99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16560</xdr:rowOff>
    </xdr:from>
    <xdr:to>
      <xdr:col>55</xdr:col>
      <xdr:colOff>50800</xdr:colOff>
      <xdr:row>80</xdr:row>
      <xdr:rowOff>118160</xdr:rowOff>
    </xdr:to>
    <xdr:sp macro="" textlink="">
      <xdr:nvSpPr>
        <xdr:cNvPr id="353" name="楕円 352">
          <a:extLst>
            <a:ext uri="{FF2B5EF4-FFF2-40B4-BE49-F238E27FC236}">
              <a16:creationId xmlns:a16="http://schemas.microsoft.com/office/drawing/2014/main" id="{CBAA1012-F3C3-4779-A174-96C049BFDF75}"/>
            </a:ext>
          </a:extLst>
        </xdr:cNvPr>
        <xdr:cNvSpPr/>
      </xdr:nvSpPr>
      <xdr:spPr>
        <a:xfrm>
          <a:off x="10426700" y="13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39437</xdr:rowOff>
    </xdr:from>
    <xdr:ext cx="469744" cy="259045"/>
    <xdr:sp macro="" textlink="">
      <xdr:nvSpPr>
        <xdr:cNvPr id="354" name="【公営住宅】&#10;一人当たり面積該当値テキスト">
          <a:extLst>
            <a:ext uri="{FF2B5EF4-FFF2-40B4-BE49-F238E27FC236}">
              <a16:creationId xmlns:a16="http://schemas.microsoft.com/office/drawing/2014/main" id="{C493A2A2-D8C7-45EF-BB5C-F5F6D3F01998}"/>
            </a:ext>
          </a:extLst>
        </xdr:cNvPr>
        <xdr:cNvSpPr txBox="1"/>
      </xdr:nvSpPr>
      <xdr:spPr>
        <a:xfrm>
          <a:off x="10515600" y="135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26163</xdr:rowOff>
    </xdr:from>
    <xdr:to>
      <xdr:col>50</xdr:col>
      <xdr:colOff>165100</xdr:colOff>
      <xdr:row>80</xdr:row>
      <xdr:rowOff>127763</xdr:rowOff>
    </xdr:to>
    <xdr:sp macro="" textlink="">
      <xdr:nvSpPr>
        <xdr:cNvPr id="355" name="楕円 354">
          <a:extLst>
            <a:ext uri="{FF2B5EF4-FFF2-40B4-BE49-F238E27FC236}">
              <a16:creationId xmlns:a16="http://schemas.microsoft.com/office/drawing/2014/main" id="{AAE1D45D-5601-49AA-B3AD-98D6E3F26DE1}"/>
            </a:ext>
          </a:extLst>
        </xdr:cNvPr>
        <xdr:cNvSpPr/>
      </xdr:nvSpPr>
      <xdr:spPr>
        <a:xfrm>
          <a:off x="95885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67360</xdr:rowOff>
    </xdr:from>
    <xdr:to>
      <xdr:col>55</xdr:col>
      <xdr:colOff>0</xdr:colOff>
      <xdr:row>80</xdr:row>
      <xdr:rowOff>76963</xdr:rowOff>
    </xdr:to>
    <xdr:cxnSp macro="">
      <xdr:nvCxnSpPr>
        <xdr:cNvPr id="356" name="直線コネクタ 355">
          <a:extLst>
            <a:ext uri="{FF2B5EF4-FFF2-40B4-BE49-F238E27FC236}">
              <a16:creationId xmlns:a16="http://schemas.microsoft.com/office/drawing/2014/main" id="{382E950C-F234-4C45-AE64-DE304DB38D80}"/>
            </a:ext>
          </a:extLst>
        </xdr:cNvPr>
        <xdr:cNvCxnSpPr/>
      </xdr:nvCxnSpPr>
      <xdr:spPr>
        <a:xfrm flipV="1">
          <a:off x="9639300" y="13783360"/>
          <a:ext cx="8382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6502</xdr:rowOff>
    </xdr:from>
    <xdr:to>
      <xdr:col>46</xdr:col>
      <xdr:colOff>38100</xdr:colOff>
      <xdr:row>79</xdr:row>
      <xdr:rowOff>108102</xdr:rowOff>
    </xdr:to>
    <xdr:sp macro="" textlink="">
      <xdr:nvSpPr>
        <xdr:cNvPr id="357" name="楕円 356">
          <a:extLst>
            <a:ext uri="{FF2B5EF4-FFF2-40B4-BE49-F238E27FC236}">
              <a16:creationId xmlns:a16="http://schemas.microsoft.com/office/drawing/2014/main" id="{FFC59586-529D-48FF-A497-86E4BECFFC27}"/>
            </a:ext>
          </a:extLst>
        </xdr:cNvPr>
        <xdr:cNvSpPr/>
      </xdr:nvSpPr>
      <xdr:spPr>
        <a:xfrm>
          <a:off x="8699500" y="135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57302</xdr:rowOff>
    </xdr:from>
    <xdr:to>
      <xdr:col>50</xdr:col>
      <xdr:colOff>114300</xdr:colOff>
      <xdr:row>80</xdr:row>
      <xdr:rowOff>76963</xdr:rowOff>
    </xdr:to>
    <xdr:cxnSp macro="">
      <xdr:nvCxnSpPr>
        <xdr:cNvPr id="358" name="直線コネクタ 357">
          <a:extLst>
            <a:ext uri="{FF2B5EF4-FFF2-40B4-BE49-F238E27FC236}">
              <a16:creationId xmlns:a16="http://schemas.microsoft.com/office/drawing/2014/main" id="{3DA4CA9E-33FB-476E-A968-28FB7362C5DA}"/>
            </a:ext>
          </a:extLst>
        </xdr:cNvPr>
        <xdr:cNvCxnSpPr/>
      </xdr:nvCxnSpPr>
      <xdr:spPr>
        <a:xfrm>
          <a:off x="8750300" y="13601852"/>
          <a:ext cx="889000" cy="1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66396</xdr:rowOff>
    </xdr:from>
    <xdr:to>
      <xdr:col>41</xdr:col>
      <xdr:colOff>101600</xdr:colOff>
      <xdr:row>79</xdr:row>
      <xdr:rowOff>167996</xdr:rowOff>
    </xdr:to>
    <xdr:sp macro="" textlink="">
      <xdr:nvSpPr>
        <xdr:cNvPr id="359" name="楕円 358">
          <a:extLst>
            <a:ext uri="{FF2B5EF4-FFF2-40B4-BE49-F238E27FC236}">
              <a16:creationId xmlns:a16="http://schemas.microsoft.com/office/drawing/2014/main" id="{8F1AD438-717F-4542-9700-A9E99D183698}"/>
            </a:ext>
          </a:extLst>
        </xdr:cNvPr>
        <xdr:cNvSpPr/>
      </xdr:nvSpPr>
      <xdr:spPr>
        <a:xfrm>
          <a:off x="7810500" y="136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57302</xdr:rowOff>
    </xdr:from>
    <xdr:to>
      <xdr:col>45</xdr:col>
      <xdr:colOff>177800</xdr:colOff>
      <xdr:row>79</xdr:row>
      <xdr:rowOff>117196</xdr:rowOff>
    </xdr:to>
    <xdr:cxnSp macro="">
      <xdr:nvCxnSpPr>
        <xdr:cNvPr id="360" name="直線コネクタ 359">
          <a:extLst>
            <a:ext uri="{FF2B5EF4-FFF2-40B4-BE49-F238E27FC236}">
              <a16:creationId xmlns:a16="http://schemas.microsoft.com/office/drawing/2014/main" id="{464B9A56-D1E2-409B-B826-56E2BD940AA7}"/>
            </a:ext>
          </a:extLst>
        </xdr:cNvPr>
        <xdr:cNvCxnSpPr/>
      </xdr:nvCxnSpPr>
      <xdr:spPr>
        <a:xfrm flipV="1">
          <a:off x="7861300" y="1360185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96114</xdr:rowOff>
    </xdr:from>
    <xdr:to>
      <xdr:col>36</xdr:col>
      <xdr:colOff>165100</xdr:colOff>
      <xdr:row>80</xdr:row>
      <xdr:rowOff>26264</xdr:rowOff>
    </xdr:to>
    <xdr:sp macro="" textlink="">
      <xdr:nvSpPr>
        <xdr:cNvPr id="361" name="楕円 360">
          <a:extLst>
            <a:ext uri="{FF2B5EF4-FFF2-40B4-BE49-F238E27FC236}">
              <a16:creationId xmlns:a16="http://schemas.microsoft.com/office/drawing/2014/main" id="{60BE4242-78C0-4850-9B45-A1ECD001BA13}"/>
            </a:ext>
          </a:extLst>
        </xdr:cNvPr>
        <xdr:cNvSpPr/>
      </xdr:nvSpPr>
      <xdr:spPr>
        <a:xfrm>
          <a:off x="6921500" y="136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117196</xdr:rowOff>
    </xdr:from>
    <xdr:to>
      <xdr:col>41</xdr:col>
      <xdr:colOff>50800</xdr:colOff>
      <xdr:row>79</xdr:row>
      <xdr:rowOff>146914</xdr:rowOff>
    </xdr:to>
    <xdr:cxnSp macro="">
      <xdr:nvCxnSpPr>
        <xdr:cNvPr id="362" name="直線コネクタ 361">
          <a:extLst>
            <a:ext uri="{FF2B5EF4-FFF2-40B4-BE49-F238E27FC236}">
              <a16:creationId xmlns:a16="http://schemas.microsoft.com/office/drawing/2014/main" id="{AEF8DB6E-E8C8-4692-8619-DD9A9833F478}"/>
            </a:ext>
          </a:extLst>
        </xdr:cNvPr>
        <xdr:cNvCxnSpPr/>
      </xdr:nvCxnSpPr>
      <xdr:spPr>
        <a:xfrm flipV="1">
          <a:off x="6972300" y="136617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67225</xdr:rowOff>
    </xdr:from>
    <xdr:ext cx="469744" cy="259045"/>
    <xdr:sp macro="" textlink="">
      <xdr:nvSpPr>
        <xdr:cNvPr id="363" name="n_1aveValue【公営住宅】&#10;一人当たり面積">
          <a:extLst>
            <a:ext uri="{FF2B5EF4-FFF2-40B4-BE49-F238E27FC236}">
              <a16:creationId xmlns:a16="http://schemas.microsoft.com/office/drawing/2014/main" id="{8A6FF23A-B9BB-4A5B-8C66-F8EDDE3F974D}"/>
            </a:ext>
          </a:extLst>
        </xdr:cNvPr>
        <xdr:cNvSpPr txBox="1"/>
      </xdr:nvSpPr>
      <xdr:spPr>
        <a:xfrm>
          <a:off x="9391727" y="14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60825</xdr:rowOff>
    </xdr:from>
    <xdr:ext cx="469744" cy="259045"/>
    <xdr:sp macro="" textlink="">
      <xdr:nvSpPr>
        <xdr:cNvPr id="364" name="n_2aveValue【公営住宅】&#10;一人当たり面積">
          <a:extLst>
            <a:ext uri="{FF2B5EF4-FFF2-40B4-BE49-F238E27FC236}">
              <a16:creationId xmlns:a16="http://schemas.microsoft.com/office/drawing/2014/main" id="{0D7216B1-3AB5-4FA5-859C-683C611EC356}"/>
            </a:ext>
          </a:extLst>
        </xdr:cNvPr>
        <xdr:cNvSpPr txBox="1"/>
      </xdr:nvSpPr>
      <xdr:spPr>
        <a:xfrm>
          <a:off x="8515427" y="142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C2A40149-E129-499A-BC57-C99858438306}"/>
            </a:ext>
          </a:extLst>
        </xdr:cNvPr>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BFA7AC97-2964-4EFE-813E-16B315A9D030}"/>
            </a:ext>
          </a:extLst>
        </xdr:cNvPr>
        <xdr:cNvSpPr txBox="1"/>
      </xdr:nvSpPr>
      <xdr:spPr>
        <a:xfrm>
          <a:off x="6737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144290</xdr:rowOff>
    </xdr:from>
    <xdr:ext cx="469744" cy="259045"/>
    <xdr:sp macro="" textlink="">
      <xdr:nvSpPr>
        <xdr:cNvPr id="367" name="n_1mainValue【公営住宅】&#10;一人当たり面積">
          <a:extLst>
            <a:ext uri="{FF2B5EF4-FFF2-40B4-BE49-F238E27FC236}">
              <a16:creationId xmlns:a16="http://schemas.microsoft.com/office/drawing/2014/main" id="{9BEF0710-0BE0-4F99-93E4-890924D7EAC8}"/>
            </a:ext>
          </a:extLst>
        </xdr:cNvPr>
        <xdr:cNvSpPr txBox="1"/>
      </xdr:nvSpPr>
      <xdr:spPr>
        <a:xfrm>
          <a:off x="9391727"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124629</xdr:rowOff>
    </xdr:from>
    <xdr:ext cx="469744" cy="259045"/>
    <xdr:sp macro="" textlink="">
      <xdr:nvSpPr>
        <xdr:cNvPr id="368" name="n_2mainValue【公営住宅】&#10;一人当たり面積">
          <a:extLst>
            <a:ext uri="{FF2B5EF4-FFF2-40B4-BE49-F238E27FC236}">
              <a16:creationId xmlns:a16="http://schemas.microsoft.com/office/drawing/2014/main" id="{7474CD94-38E1-4C59-A9D6-AACA8666B8C7}"/>
            </a:ext>
          </a:extLst>
        </xdr:cNvPr>
        <xdr:cNvSpPr txBox="1"/>
      </xdr:nvSpPr>
      <xdr:spPr>
        <a:xfrm>
          <a:off x="8515427" y="1332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13073</xdr:rowOff>
    </xdr:from>
    <xdr:ext cx="469744" cy="259045"/>
    <xdr:sp macro="" textlink="">
      <xdr:nvSpPr>
        <xdr:cNvPr id="369" name="n_3mainValue【公営住宅】&#10;一人当たり面積">
          <a:extLst>
            <a:ext uri="{FF2B5EF4-FFF2-40B4-BE49-F238E27FC236}">
              <a16:creationId xmlns:a16="http://schemas.microsoft.com/office/drawing/2014/main" id="{A3DA9A45-822B-4253-9CAE-2143BE15D92B}"/>
            </a:ext>
          </a:extLst>
        </xdr:cNvPr>
        <xdr:cNvSpPr txBox="1"/>
      </xdr:nvSpPr>
      <xdr:spPr>
        <a:xfrm>
          <a:off x="7626427" y="133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42791</xdr:rowOff>
    </xdr:from>
    <xdr:ext cx="469744" cy="259045"/>
    <xdr:sp macro="" textlink="">
      <xdr:nvSpPr>
        <xdr:cNvPr id="370" name="n_4mainValue【公営住宅】&#10;一人当たり面積">
          <a:extLst>
            <a:ext uri="{FF2B5EF4-FFF2-40B4-BE49-F238E27FC236}">
              <a16:creationId xmlns:a16="http://schemas.microsoft.com/office/drawing/2014/main" id="{002745D1-38E5-49E7-8401-753DED7C7C83}"/>
            </a:ext>
          </a:extLst>
        </xdr:cNvPr>
        <xdr:cNvSpPr txBox="1"/>
      </xdr:nvSpPr>
      <xdr:spPr>
        <a:xfrm>
          <a:off x="6737427" y="134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1D7BD96F-4580-46BA-8020-027B0D699C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6C39EA6A-AFEE-4924-9594-DA5FE64646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144AF8E4-5BC9-4DAA-86F9-8D7DA5F74D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1CF94949-E085-4D06-B74B-2E071725A3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3DD72EEF-8429-43C0-B02C-69E2C22CF2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24F2B4D2-1321-4347-AA7F-F236815C96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5699287D-CBA0-4F77-9BBC-0F8158B1B8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360601B6-6544-4053-9C28-C44C686718F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C5C2ED6A-B771-45AF-9C1C-4EBE0E3A12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9EDD5C92-0F67-411F-AD70-CC6BD5D2CBE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6EE8FCD1-5C62-44CF-A51C-AFA909B4E30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D0A4F091-1B1A-4F07-BDD4-61AE65CD9B3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1D09EA3D-DC4B-4F09-BDD1-705AA5381AE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63E5D9BF-DAAD-40B4-B7AC-24A3D23C549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CCC1BF9A-DA4A-417F-9429-71E2ACE1ADD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6B8A5580-ECF3-41FB-BCD0-97183CEA477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54097C2D-4FAF-4CD3-8C65-9B7ADB76B85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7397765A-8AA6-4E8D-BAB5-5885325FB97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6458A9AC-E044-4E5A-A3CA-9016544E03B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B12834BD-7CDE-440D-82B5-E4F7878E639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D9435E9A-32F9-4F0A-9487-13DB2CB3121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23C8BBC6-0FB1-48FD-801C-70ECD706CF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D45B6AA9-38A4-486E-8A77-896A305EE7E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71826A44-501A-4277-A87C-475EC4A06EB1}"/>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BB4B5C98-8413-4FA8-A9B2-083559EE7FEA}"/>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AEBC6474-5AEF-4156-81EF-DAA0FE60D7E8}"/>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C04EE8D9-406E-471E-A090-F86A0D17CFA4}"/>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D8A4DB79-A598-410D-A82F-5DEE4C23E317}"/>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2E308EDB-0A78-4563-87A1-0B4B483E1C2A}"/>
            </a:ext>
          </a:extLst>
        </xdr:cNvPr>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480A2FCF-AE8B-4B10-9935-4196C11A2C65}"/>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83EB9BF1-797E-43BE-BE5C-78BA7F41E365}"/>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25076AEF-B9E0-43C1-BD88-585D6CEF0B88}"/>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17311733-736E-4A67-90B8-770FA1EC1FF6}"/>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F6F8B6F3-1D61-424F-8BF7-2E509B388674}"/>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32873C8-49E9-4EFA-B386-740EB90C0FC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964276B-A43F-4368-A2A7-8CF9EDDC389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75B0684-EEDF-4B2F-95CB-BCB70AD8E95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25EF70D-A7C2-4279-851E-E66EA99316B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F6F819A-2416-4A9A-9A9B-A60E63471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36830</xdr:rowOff>
    </xdr:from>
    <xdr:to>
      <xdr:col>24</xdr:col>
      <xdr:colOff>114300</xdr:colOff>
      <xdr:row>106</xdr:row>
      <xdr:rowOff>138430</xdr:rowOff>
    </xdr:to>
    <xdr:sp macro="" textlink="">
      <xdr:nvSpPr>
        <xdr:cNvPr id="410" name="楕円 409">
          <a:extLst>
            <a:ext uri="{FF2B5EF4-FFF2-40B4-BE49-F238E27FC236}">
              <a16:creationId xmlns:a16="http://schemas.microsoft.com/office/drawing/2014/main" id="{D6E6E1D7-40FB-4FDE-BB14-CB4452E101A7}"/>
            </a:ext>
          </a:extLst>
        </xdr:cNvPr>
        <xdr:cNvSpPr/>
      </xdr:nvSpPr>
      <xdr:spPr>
        <a:xfrm>
          <a:off x="4584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59707</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68FA4476-231D-47A2-AA8D-C7F7F8A62DC7}"/>
            </a:ext>
          </a:extLst>
        </xdr:cNvPr>
        <xdr:cNvSpPr txBox="1"/>
      </xdr:nvSpPr>
      <xdr:spPr>
        <a:xfrm>
          <a:off x="4673600" y="180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12" name="楕円 411">
          <a:extLst>
            <a:ext uri="{FF2B5EF4-FFF2-40B4-BE49-F238E27FC236}">
              <a16:creationId xmlns:a16="http://schemas.microsoft.com/office/drawing/2014/main" id="{73E14F06-2B49-4B6A-828E-6E3AD315D515}"/>
            </a:ext>
          </a:extLst>
        </xdr:cNvPr>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87630</xdr:rowOff>
    </xdr:to>
    <xdr:cxnSp macro="">
      <xdr:nvCxnSpPr>
        <xdr:cNvPr id="413" name="直線コネクタ 412">
          <a:extLst>
            <a:ext uri="{FF2B5EF4-FFF2-40B4-BE49-F238E27FC236}">
              <a16:creationId xmlns:a16="http://schemas.microsoft.com/office/drawing/2014/main" id="{8341E48B-8565-4A57-B3C1-67901E8C8309}"/>
            </a:ext>
          </a:extLst>
        </xdr:cNvPr>
        <xdr:cNvCxnSpPr/>
      </xdr:nvCxnSpPr>
      <xdr:spPr>
        <a:xfrm>
          <a:off x="3797300" y="18227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137795</xdr:rowOff>
    </xdr:from>
    <xdr:to>
      <xdr:col>15</xdr:col>
      <xdr:colOff>101600</xdr:colOff>
      <xdr:row>106</xdr:row>
      <xdr:rowOff>67945</xdr:rowOff>
    </xdr:to>
    <xdr:sp macro="" textlink="">
      <xdr:nvSpPr>
        <xdr:cNvPr id="414" name="楕円 413">
          <a:extLst>
            <a:ext uri="{FF2B5EF4-FFF2-40B4-BE49-F238E27FC236}">
              <a16:creationId xmlns:a16="http://schemas.microsoft.com/office/drawing/2014/main" id="{5E49FB9F-5A2D-4CC5-B6AB-B8165E98B1AD}"/>
            </a:ext>
          </a:extLst>
        </xdr:cNvPr>
        <xdr:cNvSpPr/>
      </xdr:nvSpPr>
      <xdr:spPr>
        <a:xfrm>
          <a:off x="2857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17145</xdr:rowOff>
    </xdr:from>
    <xdr:to>
      <xdr:col>19</xdr:col>
      <xdr:colOff>177800</xdr:colOff>
      <xdr:row>106</xdr:row>
      <xdr:rowOff>53339</xdr:rowOff>
    </xdr:to>
    <xdr:cxnSp macro="">
      <xdr:nvCxnSpPr>
        <xdr:cNvPr id="415" name="直線コネクタ 414">
          <a:extLst>
            <a:ext uri="{FF2B5EF4-FFF2-40B4-BE49-F238E27FC236}">
              <a16:creationId xmlns:a16="http://schemas.microsoft.com/office/drawing/2014/main" id="{B0FC67AB-6CF7-49E0-B8DA-8C9FFD3CDB27}"/>
            </a:ext>
          </a:extLst>
        </xdr:cNvPr>
        <xdr:cNvCxnSpPr/>
      </xdr:nvCxnSpPr>
      <xdr:spPr>
        <a:xfrm>
          <a:off x="2908300" y="181908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6" name="楕円 415">
          <a:extLst>
            <a:ext uri="{FF2B5EF4-FFF2-40B4-BE49-F238E27FC236}">
              <a16:creationId xmlns:a16="http://schemas.microsoft.com/office/drawing/2014/main" id="{8FA80918-A2AA-460E-879D-E189AB752C10}"/>
            </a:ext>
          </a:extLst>
        </xdr:cNvPr>
        <xdr:cNvSpPr/>
      </xdr:nvSpPr>
      <xdr:spPr>
        <a:xfrm>
          <a:off x="196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156211</xdr:rowOff>
    </xdr:from>
    <xdr:to>
      <xdr:col>15</xdr:col>
      <xdr:colOff>50800</xdr:colOff>
      <xdr:row>106</xdr:row>
      <xdr:rowOff>17145</xdr:rowOff>
    </xdr:to>
    <xdr:cxnSp macro="">
      <xdr:nvCxnSpPr>
        <xdr:cNvPr id="417" name="直線コネクタ 416">
          <a:extLst>
            <a:ext uri="{FF2B5EF4-FFF2-40B4-BE49-F238E27FC236}">
              <a16:creationId xmlns:a16="http://schemas.microsoft.com/office/drawing/2014/main" id="{1E788F6B-C905-4D63-97ED-EE3DFEC39EB4}"/>
            </a:ext>
          </a:extLst>
        </xdr:cNvPr>
        <xdr:cNvCxnSpPr/>
      </xdr:nvCxnSpPr>
      <xdr:spPr>
        <a:xfrm>
          <a:off x="2019300" y="181584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67311</xdr:rowOff>
    </xdr:from>
    <xdr:to>
      <xdr:col>6</xdr:col>
      <xdr:colOff>38100</xdr:colOff>
      <xdr:row>105</xdr:row>
      <xdr:rowOff>168911</xdr:rowOff>
    </xdr:to>
    <xdr:sp macro="" textlink="">
      <xdr:nvSpPr>
        <xdr:cNvPr id="418" name="楕円 417">
          <a:extLst>
            <a:ext uri="{FF2B5EF4-FFF2-40B4-BE49-F238E27FC236}">
              <a16:creationId xmlns:a16="http://schemas.microsoft.com/office/drawing/2014/main" id="{41FCF13C-5562-466C-A9F6-312BB92E30A7}"/>
            </a:ext>
          </a:extLst>
        </xdr:cNvPr>
        <xdr:cNvSpPr/>
      </xdr:nvSpPr>
      <xdr:spPr>
        <a:xfrm>
          <a:off x="1079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118111</xdr:rowOff>
    </xdr:from>
    <xdr:to>
      <xdr:col>10</xdr:col>
      <xdr:colOff>114300</xdr:colOff>
      <xdr:row>105</xdr:row>
      <xdr:rowOff>156211</xdr:rowOff>
    </xdr:to>
    <xdr:cxnSp macro="">
      <xdr:nvCxnSpPr>
        <xdr:cNvPr id="419" name="直線コネクタ 418">
          <a:extLst>
            <a:ext uri="{FF2B5EF4-FFF2-40B4-BE49-F238E27FC236}">
              <a16:creationId xmlns:a16="http://schemas.microsoft.com/office/drawing/2014/main" id="{275DD008-BCC3-4566-A8ED-812F83E10B4B}"/>
            </a:ext>
          </a:extLst>
        </xdr:cNvPr>
        <xdr:cNvCxnSpPr/>
      </xdr:nvCxnSpPr>
      <xdr:spPr>
        <a:xfrm>
          <a:off x="1130300" y="18120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942A923F-94CF-46C5-8766-3465AA084424}"/>
            </a:ext>
          </a:extLst>
        </xdr:cNvPr>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D2201095-45C5-4D2A-8737-68A2E10553CE}"/>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DFA91A51-128F-4407-BE1E-B2B9F5D46B47}"/>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5E62B987-1B78-4923-91C0-32275D33DC2E}"/>
            </a:ext>
          </a:extLst>
        </xdr:cNvPr>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120666</xdr:rowOff>
    </xdr:from>
    <xdr:ext cx="405111" cy="259045"/>
    <xdr:sp macro="" textlink="">
      <xdr:nvSpPr>
        <xdr:cNvPr id="424" name="n_1mainValue【港湾・漁港】&#10;有形固定資産減価償却率">
          <a:extLst>
            <a:ext uri="{FF2B5EF4-FFF2-40B4-BE49-F238E27FC236}">
              <a16:creationId xmlns:a16="http://schemas.microsoft.com/office/drawing/2014/main" id="{56C83686-D4FB-480B-80F1-6F7A05F4DAF1}"/>
            </a:ext>
          </a:extLst>
        </xdr:cNvPr>
        <xdr:cNvSpPr txBox="1"/>
      </xdr:nvSpPr>
      <xdr:spPr>
        <a:xfrm>
          <a:off x="35820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84472</xdr:rowOff>
    </xdr:from>
    <xdr:ext cx="405111" cy="259045"/>
    <xdr:sp macro="" textlink="">
      <xdr:nvSpPr>
        <xdr:cNvPr id="425" name="n_2mainValue【港湾・漁港】&#10;有形固定資産減価償却率">
          <a:extLst>
            <a:ext uri="{FF2B5EF4-FFF2-40B4-BE49-F238E27FC236}">
              <a16:creationId xmlns:a16="http://schemas.microsoft.com/office/drawing/2014/main" id="{0233E381-5642-48EA-BE2F-6169AD8F5D98}"/>
            </a:ext>
          </a:extLst>
        </xdr:cNvPr>
        <xdr:cNvSpPr txBox="1"/>
      </xdr:nvSpPr>
      <xdr:spPr>
        <a:xfrm>
          <a:off x="2705744" y="1791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52088</xdr:rowOff>
    </xdr:from>
    <xdr:ext cx="405111" cy="259045"/>
    <xdr:sp macro="" textlink="">
      <xdr:nvSpPr>
        <xdr:cNvPr id="426" name="n_3mainValue【港湾・漁港】&#10;有形固定資産減価償却率">
          <a:extLst>
            <a:ext uri="{FF2B5EF4-FFF2-40B4-BE49-F238E27FC236}">
              <a16:creationId xmlns:a16="http://schemas.microsoft.com/office/drawing/2014/main" id="{B8A52D4E-81B4-46B7-8DE2-051D83C35A45}"/>
            </a:ext>
          </a:extLst>
        </xdr:cNvPr>
        <xdr:cNvSpPr txBox="1"/>
      </xdr:nvSpPr>
      <xdr:spPr>
        <a:xfrm>
          <a:off x="1816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13988</xdr:rowOff>
    </xdr:from>
    <xdr:ext cx="405111" cy="259045"/>
    <xdr:sp macro="" textlink="">
      <xdr:nvSpPr>
        <xdr:cNvPr id="427" name="n_4mainValue【港湾・漁港】&#10;有形固定資産減価償却率">
          <a:extLst>
            <a:ext uri="{FF2B5EF4-FFF2-40B4-BE49-F238E27FC236}">
              <a16:creationId xmlns:a16="http://schemas.microsoft.com/office/drawing/2014/main" id="{211A62D2-B2C2-453E-BDB7-2DE7CBC3A9F5}"/>
            </a:ext>
          </a:extLst>
        </xdr:cNvPr>
        <xdr:cNvSpPr txBox="1"/>
      </xdr:nvSpPr>
      <xdr:spPr>
        <a:xfrm>
          <a:off x="927744"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A804D580-0F69-4023-8D2E-0232CA8A8E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B531A6D0-D7E9-4E0D-AD33-613A6F5195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CABF5B89-C6A8-4FF3-BA0C-1B75B3F544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219874E5-F42C-4589-9F07-0064FFE617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3D37F7F8-A523-49A4-A31D-868AA90F70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E0E96169-5806-4E0E-AA1B-C17C8421A9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FCE1D2B9-FC45-496B-93CA-FAC1317734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1A9709AE-BA3D-40FD-87FF-7B82874A229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E3D1B96F-B6A3-41F6-8D62-F621D27F889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90470492-A7C4-4532-8C81-875201DF3EF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FF1EF51A-0BE0-4361-AE93-D7511769379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A1090E10-4DAE-4606-A82C-505AA28A4F0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69CD2407-A0BC-46CA-AED4-209E5223463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AA2408C2-1BDE-40CD-B1FF-E0AC53F00933}"/>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18C04AE0-D727-4D0F-8808-5595589BD50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9AACCA7B-A42B-45A7-8D60-20CABBC8E0C1}"/>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895F4977-6A70-4430-A7D9-5754B68F852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34F8CD14-FDF6-4FFB-A8E5-A69BCB5BD463}"/>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95423E68-5EC9-4D15-B0A0-E66EB31226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2D4529EC-F006-4753-98CF-E77139E1E18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B8DD0FF8-BF16-4681-9542-4200DF55DB8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9A27C0ED-2AE8-455E-910A-B39BD1391C34}"/>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6BAEA62A-08D4-4569-B154-0ED45240B1AD}"/>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19547A60-35EE-4A66-9082-591BF5D2451E}"/>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EA271D51-A169-4896-B452-F37B3F3FC071}"/>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9F393E14-269C-4F73-8B9F-E9B05B005469}"/>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144663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C5FA77D0-D473-4FF7-BA83-2C88F426E1E0}"/>
            </a:ext>
          </a:extLst>
        </xdr:cNvPr>
        <xdr:cNvSpPr txBox="1"/>
      </xdr:nvSpPr>
      <xdr:spPr>
        <a:xfrm>
          <a:off x="10515600" y="1780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3D97BC6F-4B53-4F79-B730-78C34C4C977A}"/>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DD04076C-A851-4E36-9DD1-F5F105B9B71E}"/>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F2DF048F-F1E6-483C-9C49-F52EA8F3241C}"/>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1EB1E291-2B21-430E-A6C2-42F4489BABAA}"/>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000438F8-7E4E-42B7-A0F3-3B8BA30F6227}"/>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BEF06537-B8A4-408C-B309-8591CBD4ADE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6302D6-4899-4C08-90D3-1BB229DB7C0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223C104A-ADB3-4392-86E8-B8587E9DCEA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092AAEB-B3EF-438D-A619-21D974F31B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E9A2BF9-4050-429F-9637-B88515A1870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80364</xdr:rowOff>
    </xdr:from>
    <xdr:to>
      <xdr:col>55</xdr:col>
      <xdr:colOff>50800</xdr:colOff>
      <xdr:row>100</xdr:row>
      <xdr:rowOff>10514</xdr:rowOff>
    </xdr:to>
    <xdr:sp macro="" textlink="">
      <xdr:nvSpPr>
        <xdr:cNvPr id="465" name="楕円 464">
          <a:extLst>
            <a:ext uri="{FF2B5EF4-FFF2-40B4-BE49-F238E27FC236}">
              <a16:creationId xmlns:a16="http://schemas.microsoft.com/office/drawing/2014/main" id="{E870DDE8-EF81-4E33-AB43-CF102E5AF174}"/>
            </a:ext>
          </a:extLst>
        </xdr:cNvPr>
        <xdr:cNvSpPr/>
      </xdr:nvSpPr>
      <xdr:spPr>
        <a:xfrm>
          <a:off x="10426700" y="170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33391</xdr:rowOff>
    </xdr:from>
    <xdr:ext cx="599010" cy="259045"/>
    <xdr:sp macro="" textlink="">
      <xdr:nvSpPr>
        <xdr:cNvPr id="466" name="【港湾・漁港】&#10;一人当たり有形固定資産（償却資産）額該当値テキスト">
          <a:extLst>
            <a:ext uri="{FF2B5EF4-FFF2-40B4-BE49-F238E27FC236}">
              <a16:creationId xmlns:a16="http://schemas.microsoft.com/office/drawing/2014/main" id="{1E3B2031-5433-489D-8069-CA41C1E9C1C8}"/>
            </a:ext>
          </a:extLst>
        </xdr:cNvPr>
        <xdr:cNvSpPr txBox="1"/>
      </xdr:nvSpPr>
      <xdr:spPr>
        <a:xfrm>
          <a:off x="10515600" y="1700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96120</xdr:rowOff>
    </xdr:from>
    <xdr:to>
      <xdr:col>50</xdr:col>
      <xdr:colOff>165100</xdr:colOff>
      <xdr:row>100</xdr:row>
      <xdr:rowOff>26270</xdr:rowOff>
    </xdr:to>
    <xdr:sp macro="" textlink="">
      <xdr:nvSpPr>
        <xdr:cNvPr id="467" name="楕円 466">
          <a:extLst>
            <a:ext uri="{FF2B5EF4-FFF2-40B4-BE49-F238E27FC236}">
              <a16:creationId xmlns:a16="http://schemas.microsoft.com/office/drawing/2014/main" id="{3BA749F6-66FC-48BA-B63C-E05826D61657}"/>
            </a:ext>
          </a:extLst>
        </xdr:cNvPr>
        <xdr:cNvSpPr/>
      </xdr:nvSpPr>
      <xdr:spPr>
        <a:xfrm>
          <a:off x="9588500" y="170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131164</xdr:rowOff>
    </xdr:from>
    <xdr:to>
      <xdr:col>55</xdr:col>
      <xdr:colOff>0</xdr:colOff>
      <xdr:row>99</xdr:row>
      <xdr:rowOff>146920</xdr:rowOff>
    </xdr:to>
    <xdr:cxnSp macro="">
      <xdr:nvCxnSpPr>
        <xdr:cNvPr id="468" name="直線コネクタ 467">
          <a:extLst>
            <a:ext uri="{FF2B5EF4-FFF2-40B4-BE49-F238E27FC236}">
              <a16:creationId xmlns:a16="http://schemas.microsoft.com/office/drawing/2014/main" id="{7C3539F2-0354-4ACA-851A-F46C1FB1A08F}"/>
            </a:ext>
          </a:extLst>
        </xdr:cNvPr>
        <xdr:cNvCxnSpPr/>
      </xdr:nvCxnSpPr>
      <xdr:spPr>
        <a:xfrm flipV="1">
          <a:off x="9639300" y="17104714"/>
          <a:ext cx="8382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110257</xdr:rowOff>
    </xdr:from>
    <xdr:to>
      <xdr:col>46</xdr:col>
      <xdr:colOff>38100</xdr:colOff>
      <xdr:row>100</xdr:row>
      <xdr:rowOff>40407</xdr:rowOff>
    </xdr:to>
    <xdr:sp macro="" textlink="">
      <xdr:nvSpPr>
        <xdr:cNvPr id="469" name="楕円 468">
          <a:extLst>
            <a:ext uri="{FF2B5EF4-FFF2-40B4-BE49-F238E27FC236}">
              <a16:creationId xmlns:a16="http://schemas.microsoft.com/office/drawing/2014/main" id="{35CFFAED-BB06-4DC4-B626-07F356210DDA}"/>
            </a:ext>
          </a:extLst>
        </xdr:cNvPr>
        <xdr:cNvSpPr/>
      </xdr:nvSpPr>
      <xdr:spPr>
        <a:xfrm>
          <a:off x="8699500" y="170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146920</xdr:rowOff>
    </xdr:from>
    <xdr:to>
      <xdr:col>50</xdr:col>
      <xdr:colOff>114300</xdr:colOff>
      <xdr:row>99</xdr:row>
      <xdr:rowOff>161057</xdr:rowOff>
    </xdr:to>
    <xdr:cxnSp macro="">
      <xdr:nvCxnSpPr>
        <xdr:cNvPr id="470" name="直線コネクタ 469">
          <a:extLst>
            <a:ext uri="{FF2B5EF4-FFF2-40B4-BE49-F238E27FC236}">
              <a16:creationId xmlns:a16="http://schemas.microsoft.com/office/drawing/2014/main" id="{74569248-EB1A-46F3-9E06-CC6B0DFF6662}"/>
            </a:ext>
          </a:extLst>
        </xdr:cNvPr>
        <xdr:cNvCxnSpPr/>
      </xdr:nvCxnSpPr>
      <xdr:spPr>
        <a:xfrm flipV="1">
          <a:off x="8750300" y="17120470"/>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125755</xdr:rowOff>
    </xdr:from>
    <xdr:to>
      <xdr:col>41</xdr:col>
      <xdr:colOff>101600</xdr:colOff>
      <xdr:row>100</xdr:row>
      <xdr:rowOff>55905</xdr:rowOff>
    </xdr:to>
    <xdr:sp macro="" textlink="">
      <xdr:nvSpPr>
        <xdr:cNvPr id="471" name="楕円 470">
          <a:extLst>
            <a:ext uri="{FF2B5EF4-FFF2-40B4-BE49-F238E27FC236}">
              <a16:creationId xmlns:a16="http://schemas.microsoft.com/office/drawing/2014/main" id="{36007ED4-CA35-44E4-91BC-C00C49C406C8}"/>
            </a:ext>
          </a:extLst>
        </xdr:cNvPr>
        <xdr:cNvSpPr/>
      </xdr:nvSpPr>
      <xdr:spPr>
        <a:xfrm>
          <a:off x="7810500" y="1709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161057</xdr:rowOff>
    </xdr:from>
    <xdr:to>
      <xdr:col>45</xdr:col>
      <xdr:colOff>177800</xdr:colOff>
      <xdr:row>100</xdr:row>
      <xdr:rowOff>5105</xdr:rowOff>
    </xdr:to>
    <xdr:cxnSp macro="">
      <xdr:nvCxnSpPr>
        <xdr:cNvPr id="472" name="直線コネクタ 471">
          <a:extLst>
            <a:ext uri="{FF2B5EF4-FFF2-40B4-BE49-F238E27FC236}">
              <a16:creationId xmlns:a16="http://schemas.microsoft.com/office/drawing/2014/main" id="{3F23B1E5-2E09-4B2D-A246-E4F3E2C739FA}"/>
            </a:ext>
          </a:extLst>
        </xdr:cNvPr>
        <xdr:cNvCxnSpPr/>
      </xdr:nvCxnSpPr>
      <xdr:spPr>
        <a:xfrm flipV="1">
          <a:off x="7861300" y="17134607"/>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135640</xdr:rowOff>
    </xdr:from>
    <xdr:to>
      <xdr:col>36</xdr:col>
      <xdr:colOff>165100</xdr:colOff>
      <xdr:row>100</xdr:row>
      <xdr:rowOff>65790</xdr:rowOff>
    </xdr:to>
    <xdr:sp macro="" textlink="">
      <xdr:nvSpPr>
        <xdr:cNvPr id="473" name="楕円 472">
          <a:extLst>
            <a:ext uri="{FF2B5EF4-FFF2-40B4-BE49-F238E27FC236}">
              <a16:creationId xmlns:a16="http://schemas.microsoft.com/office/drawing/2014/main" id="{83E90CE2-3D66-4562-A519-729EF340727C}"/>
            </a:ext>
          </a:extLst>
        </xdr:cNvPr>
        <xdr:cNvSpPr/>
      </xdr:nvSpPr>
      <xdr:spPr>
        <a:xfrm>
          <a:off x="6921500" y="171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5105</xdr:rowOff>
    </xdr:from>
    <xdr:to>
      <xdr:col>41</xdr:col>
      <xdr:colOff>50800</xdr:colOff>
      <xdr:row>100</xdr:row>
      <xdr:rowOff>14990</xdr:rowOff>
    </xdr:to>
    <xdr:cxnSp macro="">
      <xdr:nvCxnSpPr>
        <xdr:cNvPr id="474" name="直線コネクタ 473">
          <a:extLst>
            <a:ext uri="{FF2B5EF4-FFF2-40B4-BE49-F238E27FC236}">
              <a16:creationId xmlns:a16="http://schemas.microsoft.com/office/drawing/2014/main" id="{CEF95DE5-BF57-4966-80F3-72713F0E8666}"/>
            </a:ext>
          </a:extLst>
        </xdr:cNvPr>
        <xdr:cNvCxnSpPr/>
      </xdr:nvCxnSpPr>
      <xdr:spPr>
        <a:xfrm flipV="1">
          <a:off x="6972300" y="17150105"/>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152454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E61AA334-9744-4CE9-ABB7-6E3E31EEFCD1}"/>
            </a:ext>
          </a:extLst>
        </xdr:cNvPr>
        <xdr:cNvSpPr txBox="1"/>
      </xdr:nvSpPr>
      <xdr:spPr>
        <a:xfrm>
          <a:off x="9359411" y="17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154274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3F9DB804-9E77-484E-B999-6B0158A7E66E}"/>
            </a:ext>
          </a:extLst>
        </xdr:cNvPr>
        <xdr:cNvSpPr txBox="1"/>
      </xdr:nvSpPr>
      <xdr:spPr>
        <a:xfrm>
          <a:off x="8483111" y="179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152299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2517E8E3-ABEB-4B06-9E5E-7699327973B7}"/>
            </a:ext>
          </a:extLst>
        </xdr:cNvPr>
        <xdr:cNvSpPr txBox="1"/>
      </xdr:nvSpPr>
      <xdr:spPr>
        <a:xfrm>
          <a:off x="7594111" y="17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162000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9402FC83-BF56-4CC6-B518-BA408AF4D538}"/>
            </a:ext>
          </a:extLst>
        </xdr:cNvPr>
        <xdr:cNvSpPr txBox="1"/>
      </xdr:nvSpPr>
      <xdr:spPr>
        <a:xfrm>
          <a:off x="6705111" y="179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42797</xdr:rowOff>
    </xdr:from>
    <xdr:ext cx="599010" cy="259045"/>
    <xdr:sp macro="" textlink="">
      <xdr:nvSpPr>
        <xdr:cNvPr id="479" name="n_1mainValue【港湾・漁港】&#10;一人当たり有形固定資産（償却資産）額">
          <a:extLst>
            <a:ext uri="{FF2B5EF4-FFF2-40B4-BE49-F238E27FC236}">
              <a16:creationId xmlns:a16="http://schemas.microsoft.com/office/drawing/2014/main" id="{40425A07-FF07-49E7-AACA-8204C815F790}"/>
            </a:ext>
          </a:extLst>
        </xdr:cNvPr>
        <xdr:cNvSpPr txBox="1"/>
      </xdr:nvSpPr>
      <xdr:spPr>
        <a:xfrm>
          <a:off x="9327095" y="1684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56934</xdr:rowOff>
    </xdr:from>
    <xdr:ext cx="599010" cy="259045"/>
    <xdr:sp macro="" textlink="">
      <xdr:nvSpPr>
        <xdr:cNvPr id="480" name="n_2mainValue【港湾・漁港】&#10;一人当たり有形固定資産（償却資産）額">
          <a:extLst>
            <a:ext uri="{FF2B5EF4-FFF2-40B4-BE49-F238E27FC236}">
              <a16:creationId xmlns:a16="http://schemas.microsoft.com/office/drawing/2014/main" id="{2609A32E-3C6A-4C46-A5D0-D0B77C2A98C8}"/>
            </a:ext>
          </a:extLst>
        </xdr:cNvPr>
        <xdr:cNvSpPr txBox="1"/>
      </xdr:nvSpPr>
      <xdr:spPr>
        <a:xfrm>
          <a:off x="8450795" y="1685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72432</xdr:rowOff>
    </xdr:from>
    <xdr:ext cx="599010" cy="259045"/>
    <xdr:sp macro="" textlink="">
      <xdr:nvSpPr>
        <xdr:cNvPr id="481" name="n_3mainValue【港湾・漁港】&#10;一人当たり有形固定資産（償却資産）額">
          <a:extLst>
            <a:ext uri="{FF2B5EF4-FFF2-40B4-BE49-F238E27FC236}">
              <a16:creationId xmlns:a16="http://schemas.microsoft.com/office/drawing/2014/main" id="{9FF4132A-97B6-4564-8BA2-95218B6A550A}"/>
            </a:ext>
          </a:extLst>
        </xdr:cNvPr>
        <xdr:cNvSpPr txBox="1"/>
      </xdr:nvSpPr>
      <xdr:spPr>
        <a:xfrm>
          <a:off x="7561795" y="168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82317</xdr:rowOff>
    </xdr:from>
    <xdr:ext cx="599010" cy="259045"/>
    <xdr:sp macro="" textlink="">
      <xdr:nvSpPr>
        <xdr:cNvPr id="482" name="n_4mainValue【港湾・漁港】&#10;一人当たり有形固定資産（償却資産）額">
          <a:extLst>
            <a:ext uri="{FF2B5EF4-FFF2-40B4-BE49-F238E27FC236}">
              <a16:creationId xmlns:a16="http://schemas.microsoft.com/office/drawing/2014/main" id="{C43E8245-B51A-490C-AF48-C23503A811BA}"/>
            </a:ext>
          </a:extLst>
        </xdr:cNvPr>
        <xdr:cNvSpPr txBox="1"/>
      </xdr:nvSpPr>
      <xdr:spPr>
        <a:xfrm>
          <a:off x="6672795" y="1688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4454D0F9-B4E1-44FC-B1BB-AE6C01D926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F86A2E83-E8B5-4FF4-8A21-285C4D32C5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8DDA8D5B-7944-405C-A263-0583F05256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B908DAF5-D61B-42E5-908A-36AD7C5743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D4E8F149-6191-4B8F-9ADD-ED8312440D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5F899666-2477-4001-AC91-F785C28ACA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4334297D-6193-4C5D-B66A-1158044FF8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B5C02C32-F93F-4AB5-AA90-D00DE35F46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55BA8FDE-DE3C-42E0-813E-614FCF78B3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D6D24843-A563-4E6D-982B-C4BBA45B94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C7C4CA5D-D318-426A-970C-1A6705D8823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2959528E-5446-456E-ABC4-5DDEEBDB086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A2E39478-176F-471C-B426-492623E4262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75414459-231F-4821-92DE-2623869148D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AF60F9C0-6223-42BF-8367-6324BF444FF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52ECA9F9-95CE-44C1-B5E7-3405D8310E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505D2372-D273-4EDB-8C85-0E6572D1839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BD4F98FA-EC12-4D39-9E13-6308EA66A73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70D1562B-021A-4131-8F87-CEDCD20C49C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DD6453B4-2DAB-464C-8362-3CA595AE829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6976F0D6-55D3-4E63-9720-2145811EAE9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1BA7E224-782A-4678-8CF3-A972E0ECEF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2BA56EFF-7483-4B35-8F00-E11FEAB53852}"/>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8F834836-1EC5-49EB-8A8D-531DB4DAD6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8968462D-93E7-4DB5-8350-EB7F0E7EF49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B927872D-1701-499B-A115-FF7567B8BF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C9DDF508-6671-4A77-9FDB-917758FF6FF1}"/>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9B35AE3E-B465-4451-84D7-A8F53DDF7357}"/>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A3D3203C-DC2C-41FC-9479-2809BD55E868}"/>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954685A7-304D-495A-A943-1DA9F7E14F54}"/>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E739852C-E31B-4319-B3B1-4C87203A3575}"/>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EF7491CF-486D-4F3D-B7C3-AB13C7198A6A}"/>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B6ACB871-0179-4C68-AA08-4DD1EEB01A9C}"/>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2D466371-A8E6-4DDA-9B77-CF2A28CF3DD1}"/>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D7366015-1752-4278-8173-7FD94E66FDA6}"/>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5366BF89-82C6-4262-8F44-BD584D7A4E02}"/>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38D3A417-54AE-4B88-B9C3-1884CA8E9ED8}"/>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03CBD53-0E39-4AC8-B5C5-A80155041F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510C693-D274-426D-B8BD-2C7887727E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5A48E60-373F-4C34-AD05-5DD352F77D2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E3EF72B-B6BC-456F-9F96-C449F44FD3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4B040B7-EEBC-4EF6-BEF1-BAD4CBF1D4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76019</xdr:rowOff>
    </xdr:from>
    <xdr:to>
      <xdr:col>85</xdr:col>
      <xdr:colOff>177800</xdr:colOff>
      <xdr:row>40</xdr:row>
      <xdr:rowOff>6169</xdr:rowOff>
    </xdr:to>
    <xdr:sp macro="" textlink="">
      <xdr:nvSpPr>
        <xdr:cNvPr id="525" name="楕円 524">
          <a:extLst>
            <a:ext uri="{FF2B5EF4-FFF2-40B4-BE49-F238E27FC236}">
              <a16:creationId xmlns:a16="http://schemas.microsoft.com/office/drawing/2014/main" id="{ED9BA80D-D180-4E01-9B05-44E2496D0E2A}"/>
            </a:ext>
          </a:extLst>
        </xdr:cNvPr>
        <xdr:cNvSpPr/>
      </xdr:nvSpPr>
      <xdr:spPr>
        <a:xfrm>
          <a:off x="16268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54446</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D4FB15AF-5B62-4C6B-AD38-E10614E7A389}"/>
            </a:ext>
          </a:extLst>
        </xdr:cNvPr>
        <xdr:cNvSpPr txBox="1"/>
      </xdr:nvSpPr>
      <xdr:spPr>
        <a:xfrm>
          <a:off x="16357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142966</xdr:rowOff>
    </xdr:from>
    <xdr:to>
      <xdr:col>81</xdr:col>
      <xdr:colOff>101600</xdr:colOff>
      <xdr:row>39</xdr:row>
      <xdr:rowOff>73116</xdr:rowOff>
    </xdr:to>
    <xdr:sp macro="" textlink="">
      <xdr:nvSpPr>
        <xdr:cNvPr id="527" name="楕円 526">
          <a:extLst>
            <a:ext uri="{FF2B5EF4-FFF2-40B4-BE49-F238E27FC236}">
              <a16:creationId xmlns:a16="http://schemas.microsoft.com/office/drawing/2014/main" id="{E0576D56-2B1D-422F-99AF-81A29CD3969E}"/>
            </a:ext>
          </a:extLst>
        </xdr:cNvPr>
        <xdr:cNvSpPr/>
      </xdr:nvSpPr>
      <xdr:spPr>
        <a:xfrm>
          <a:off x="15430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39</xdr:row>
      <xdr:rowOff>126819</xdr:rowOff>
    </xdr:to>
    <xdr:cxnSp macro="">
      <xdr:nvCxnSpPr>
        <xdr:cNvPr id="528" name="直線コネクタ 527">
          <a:extLst>
            <a:ext uri="{FF2B5EF4-FFF2-40B4-BE49-F238E27FC236}">
              <a16:creationId xmlns:a16="http://schemas.microsoft.com/office/drawing/2014/main" id="{5689571A-B04C-4E59-B08D-1C9FE1FBD728}"/>
            </a:ext>
          </a:extLst>
        </xdr:cNvPr>
        <xdr:cNvCxnSpPr/>
      </xdr:nvCxnSpPr>
      <xdr:spPr>
        <a:xfrm>
          <a:off x="15481300" y="670886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29" name="楕円 528">
          <a:extLst>
            <a:ext uri="{FF2B5EF4-FFF2-40B4-BE49-F238E27FC236}">
              <a16:creationId xmlns:a16="http://schemas.microsoft.com/office/drawing/2014/main" id="{6C768730-AB42-4EC7-B8FC-2D41B8260A82}"/>
            </a:ext>
          </a:extLst>
        </xdr:cNvPr>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22316</xdr:rowOff>
    </xdr:from>
    <xdr:to>
      <xdr:col>81</xdr:col>
      <xdr:colOff>50800</xdr:colOff>
      <xdr:row>39</xdr:row>
      <xdr:rowOff>64770</xdr:rowOff>
    </xdr:to>
    <xdr:cxnSp macro="">
      <xdr:nvCxnSpPr>
        <xdr:cNvPr id="530" name="直線コネクタ 529">
          <a:extLst>
            <a:ext uri="{FF2B5EF4-FFF2-40B4-BE49-F238E27FC236}">
              <a16:creationId xmlns:a16="http://schemas.microsoft.com/office/drawing/2014/main" id="{60D61C74-2E94-45D8-87F7-6FDDA7B6D2D4}"/>
            </a:ext>
          </a:extLst>
        </xdr:cNvPr>
        <xdr:cNvCxnSpPr/>
      </xdr:nvCxnSpPr>
      <xdr:spPr>
        <a:xfrm flipV="1">
          <a:off x="14592300" y="67088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531" name="楕円 530">
          <a:extLst>
            <a:ext uri="{FF2B5EF4-FFF2-40B4-BE49-F238E27FC236}">
              <a16:creationId xmlns:a16="http://schemas.microsoft.com/office/drawing/2014/main" id="{08374A92-5525-4552-980F-E336E211D7AA}"/>
            </a:ext>
          </a:extLst>
        </xdr:cNvPr>
        <xdr:cNvSpPr/>
      </xdr:nvSpPr>
      <xdr:spPr>
        <a:xfrm>
          <a:off x="1365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45176</xdr:rowOff>
    </xdr:from>
    <xdr:to>
      <xdr:col>76</xdr:col>
      <xdr:colOff>114300</xdr:colOff>
      <xdr:row>39</xdr:row>
      <xdr:rowOff>64770</xdr:rowOff>
    </xdr:to>
    <xdr:cxnSp macro="">
      <xdr:nvCxnSpPr>
        <xdr:cNvPr id="532" name="直線コネクタ 531">
          <a:extLst>
            <a:ext uri="{FF2B5EF4-FFF2-40B4-BE49-F238E27FC236}">
              <a16:creationId xmlns:a16="http://schemas.microsoft.com/office/drawing/2014/main" id="{63410B4A-2E15-4B25-8519-C273831E82D9}"/>
            </a:ext>
          </a:extLst>
        </xdr:cNvPr>
        <xdr:cNvCxnSpPr/>
      </xdr:nvCxnSpPr>
      <xdr:spPr>
        <a:xfrm>
          <a:off x="13703300" y="67317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33" name="楕円 532">
          <a:extLst>
            <a:ext uri="{FF2B5EF4-FFF2-40B4-BE49-F238E27FC236}">
              <a16:creationId xmlns:a16="http://schemas.microsoft.com/office/drawing/2014/main" id="{E2803D75-2081-4C12-9E32-CBD1FA95C24E}"/>
            </a:ext>
          </a:extLst>
        </xdr:cNvPr>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161109</xdr:rowOff>
    </xdr:from>
    <xdr:to>
      <xdr:col>71</xdr:col>
      <xdr:colOff>177800</xdr:colOff>
      <xdr:row>39</xdr:row>
      <xdr:rowOff>45176</xdr:rowOff>
    </xdr:to>
    <xdr:cxnSp macro="">
      <xdr:nvCxnSpPr>
        <xdr:cNvPr id="534" name="直線コネクタ 533">
          <a:extLst>
            <a:ext uri="{FF2B5EF4-FFF2-40B4-BE49-F238E27FC236}">
              <a16:creationId xmlns:a16="http://schemas.microsoft.com/office/drawing/2014/main" id="{E964429E-CA15-4598-A497-B5A2D2995B69}"/>
            </a:ext>
          </a:extLst>
        </xdr:cNvPr>
        <xdr:cNvCxnSpPr/>
      </xdr:nvCxnSpPr>
      <xdr:spPr>
        <a:xfrm>
          <a:off x="12814300" y="66762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96515B69-1FDF-40A1-94F2-E1B9159080C5}"/>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B8BE65F7-EA0C-43DB-8BF6-C0040E9B8AFB}"/>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43923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67294D66-47BB-4E08-9991-449A5D42B366}"/>
            </a:ext>
          </a:extLst>
        </xdr:cNvPr>
        <xdr:cNvSpPr txBox="1"/>
      </xdr:nvSpPr>
      <xdr:spPr>
        <a:xfrm>
          <a:off x="13500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FD03F5FE-FBDB-46DC-9AAF-EDF4BDCA17B1}"/>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64243</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93150D8C-31F7-4E7F-A007-97769909D834}"/>
            </a:ext>
          </a:extLst>
        </xdr:cNvPr>
        <xdr:cNvSpPr txBox="1"/>
      </xdr:nvSpPr>
      <xdr:spPr>
        <a:xfrm>
          <a:off x="15266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11175E32-2DCE-4936-B028-AFCCF7F19AAA}"/>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38B8C2C3-7C8D-4F82-9B42-3E238475D22F}"/>
            </a:ext>
          </a:extLst>
        </xdr:cNvPr>
        <xdr:cNvSpPr txBox="1"/>
      </xdr:nvSpPr>
      <xdr:spPr>
        <a:xfrm>
          <a:off x="13500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496B1606-7A56-4E8F-B78C-FFF5A85D1CF5}"/>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313E0F04-8FC9-4DDB-B69C-1E7276E2DA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1803FBAD-B5D8-449A-9637-F12CBF2E0B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157B802-0EAE-404F-AEE6-A78352F8FD8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52BC1BAA-8CDF-41A2-B2B7-615696848F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65D957D-E511-44F6-A7F8-208B95241E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54ECB11-652A-48D1-8288-FBDB7B517F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3A3C954-FF64-4776-A6F2-39E78FCB0F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E69BCB4-DBFB-4D59-AC6A-9A493C9C53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AE6C62C8-D28B-4674-933F-A3161A28CE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93965C55-B881-4D0C-8840-AA8F9525E4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4D657A3A-AD46-4080-80C9-47E34B4DD99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1992AA25-AA1A-4368-BAE9-2E8D51641EA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6398FDED-1C93-4361-A29B-9D411074CA3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4C96CC6D-4A9E-477E-B343-862C354BADA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AA23110A-D1B1-4E64-BAFC-4539ED9714B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7A2A2F4F-D416-4BE2-8544-69409E2E2A9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CF0DA942-ECC5-43B0-98F3-DE81F35E102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B5F7327B-97E7-4665-A3F9-D69FA75F75F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7E2A2FB8-183D-4A7C-9276-574032ED1BE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CF77DB0A-5336-41BE-BB3F-E9768783890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BDE401C0-0904-4315-A8F8-B428957FA69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E133E163-ACD7-4B5B-8986-65725A5BC20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F59FD8F2-EC70-4E2C-BB03-7B9EF46F16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6F765406-121E-4093-BABD-6720AFEE95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7A474EC3-20C7-4455-9B46-1EAE1DAE38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9EFAB96E-75D2-4C5B-B6C2-E6EE7E2FAEF2}"/>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EB86EF9A-2C26-4F2F-849C-E7C683E78726}"/>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12BEC59C-A231-4125-85C2-8061D0BD6FBA}"/>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4998363F-A54E-4E31-9D9C-C369949B38B8}"/>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276F0686-9325-4D9A-9AC1-0258BC8A0321}"/>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AB958F54-99B7-42AA-BA7E-1DEFE14F8F95}"/>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EEF88FE3-C5BD-4305-8B44-6C1BB26FC69E}"/>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C126BA28-2C53-4661-AD04-5986F9396C9D}"/>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13DF8630-24AD-4502-AD18-DF30B472D786}"/>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87E88577-5F39-4F31-B805-102ADFA282D0}"/>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C350FB81-8016-4781-AC19-DE383F0DBA1C}"/>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E69E497-4C17-47BB-9E4C-E4851D8012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CAF6CCEC-052D-46E3-8DF3-EB1EF25BEC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F0F2E46-EA77-4329-A868-691174F1A0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3B4AA6B-04FB-485D-9F30-932F2A53CB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C4EC1FA-9CBC-44F7-8F6B-C424B0AB50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156028</xdr:rowOff>
    </xdr:from>
    <xdr:to>
      <xdr:col>116</xdr:col>
      <xdr:colOff>114300</xdr:colOff>
      <xdr:row>41</xdr:row>
      <xdr:rowOff>86178</xdr:rowOff>
    </xdr:to>
    <xdr:sp macro="" textlink="">
      <xdr:nvSpPr>
        <xdr:cNvPr id="584" name="楕円 583">
          <a:extLst>
            <a:ext uri="{FF2B5EF4-FFF2-40B4-BE49-F238E27FC236}">
              <a16:creationId xmlns:a16="http://schemas.microsoft.com/office/drawing/2014/main" id="{890C194D-2146-4503-B187-672A5077403B}"/>
            </a:ext>
          </a:extLst>
        </xdr:cNvPr>
        <xdr:cNvSpPr/>
      </xdr:nvSpPr>
      <xdr:spPr>
        <a:xfrm>
          <a:off x="22110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134455</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60499FD8-5AB1-434E-AC74-FAFAE0457187}"/>
            </a:ext>
          </a:extLst>
        </xdr:cNvPr>
        <xdr:cNvSpPr txBox="1"/>
      </xdr:nvSpPr>
      <xdr:spPr>
        <a:xfrm>
          <a:off x="22199600"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586" name="楕円 585">
          <a:extLst>
            <a:ext uri="{FF2B5EF4-FFF2-40B4-BE49-F238E27FC236}">
              <a16:creationId xmlns:a16="http://schemas.microsoft.com/office/drawing/2014/main" id="{67D4A07D-87DE-4F54-A0D1-BC2A481CA5F5}"/>
            </a:ext>
          </a:extLst>
        </xdr:cNvPr>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41</xdr:row>
      <xdr:rowOff>35378</xdr:rowOff>
    </xdr:to>
    <xdr:cxnSp macro="">
      <xdr:nvCxnSpPr>
        <xdr:cNvPr id="587" name="直線コネクタ 586">
          <a:extLst>
            <a:ext uri="{FF2B5EF4-FFF2-40B4-BE49-F238E27FC236}">
              <a16:creationId xmlns:a16="http://schemas.microsoft.com/office/drawing/2014/main" id="{9EA5EB30-9B13-48F3-939E-92DC7F934255}"/>
            </a:ext>
          </a:extLst>
        </xdr:cNvPr>
        <xdr:cNvCxnSpPr/>
      </xdr:nvCxnSpPr>
      <xdr:spPr>
        <a:xfrm>
          <a:off x="21323300" y="70104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123372</xdr:rowOff>
    </xdr:from>
    <xdr:to>
      <xdr:col>107</xdr:col>
      <xdr:colOff>101600</xdr:colOff>
      <xdr:row>41</xdr:row>
      <xdr:rowOff>53522</xdr:rowOff>
    </xdr:to>
    <xdr:sp macro="" textlink="">
      <xdr:nvSpPr>
        <xdr:cNvPr id="588" name="楕円 587">
          <a:extLst>
            <a:ext uri="{FF2B5EF4-FFF2-40B4-BE49-F238E27FC236}">
              <a16:creationId xmlns:a16="http://schemas.microsoft.com/office/drawing/2014/main" id="{B38369B5-6FF2-468A-A7D3-98ED3726BACE}"/>
            </a:ext>
          </a:extLst>
        </xdr:cNvPr>
        <xdr:cNvSpPr/>
      </xdr:nvSpPr>
      <xdr:spPr>
        <a:xfrm>
          <a:off x="20383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41</xdr:row>
      <xdr:rowOff>2722</xdr:rowOff>
    </xdr:to>
    <xdr:cxnSp macro="">
      <xdr:nvCxnSpPr>
        <xdr:cNvPr id="589" name="直線コネクタ 588">
          <a:extLst>
            <a:ext uri="{FF2B5EF4-FFF2-40B4-BE49-F238E27FC236}">
              <a16:creationId xmlns:a16="http://schemas.microsoft.com/office/drawing/2014/main" id="{9DD82278-F408-4DB1-AD14-3723960AFE24}"/>
            </a:ext>
          </a:extLst>
        </xdr:cNvPr>
        <xdr:cNvCxnSpPr/>
      </xdr:nvCxnSpPr>
      <xdr:spPr>
        <a:xfrm flipV="1">
          <a:off x="20434300" y="70104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590" name="楕円 589">
          <a:extLst>
            <a:ext uri="{FF2B5EF4-FFF2-40B4-BE49-F238E27FC236}">
              <a16:creationId xmlns:a16="http://schemas.microsoft.com/office/drawing/2014/main" id="{9832FD9D-3C3D-4803-956C-88632C1AC54E}"/>
            </a:ext>
          </a:extLst>
        </xdr:cNvPr>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41</xdr:row>
      <xdr:rowOff>2722</xdr:rowOff>
    </xdr:to>
    <xdr:cxnSp macro="">
      <xdr:nvCxnSpPr>
        <xdr:cNvPr id="591" name="直線コネクタ 590">
          <a:extLst>
            <a:ext uri="{FF2B5EF4-FFF2-40B4-BE49-F238E27FC236}">
              <a16:creationId xmlns:a16="http://schemas.microsoft.com/office/drawing/2014/main" id="{7FA001FD-84D9-40D1-AA1F-0AA1480F1496}"/>
            </a:ext>
          </a:extLst>
        </xdr:cNvPr>
        <xdr:cNvCxnSpPr/>
      </xdr:nvCxnSpPr>
      <xdr:spPr>
        <a:xfrm>
          <a:off x="19545300" y="70104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79828</xdr:rowOff>
    </xdr:from>
    <xdr:to>
      <xdr:col>98</xdr:col>
      <xdr:colOff>38100</xdr:colOff>
      <xdr:row>41</xdr:row>
      <xdr:rowOff>9978</xdr:rowOff>
    </xdr:to>
    <xdr:sp macro="" textlink="">
      <xdr:nvSpPr>
        <xdr:cNvPr id="592" name="楕円 591">
          <a:extLst>
            <a:ext uri="{FF2B5EF4-FFF2-40B4-BE49-F238E27FC236}">
              <a16:creationId xmlns:a16="http://schemas.microsoft.com/office/drawing/2014/main" id="{9413073B-A332-4012-921A-EFCA8A0AD061}"/>
            </a:ext>
          </a:extLst>
        </xdr:cNvPr>
        <xdr:cNvSpPr/>
      </xdr:nvSpPr>
      <xdr:spPr>
        <a:xfrm>
          <a:off x="18605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130628</xdr:rowOff>
    </xdr:from>
    <xdr:to>
      <xdr:col>102</xdr:col>
      <xdr:colOff>114300</xdr:colOff>
      <xdr:row>40</xdr:row>
      <xdr:rowOff>152400</xdr:rowOff>
    </xdr:to>
    <xdr:cxnSp macro="">
      <xdr:nvCxnSpPr>
        <xdr:cNvPr id="593" name="直線コネクタ 592">
          <a:extLst>
            <a:ext uri="{FF2B5EF4-FFF2-40B4-BE49-F238E27FC236}">
              <a16:creationId xmlns:a16="http://schemas.microsoft.com/office/drawing/2014/main" id="{03A7FC0F-B3FA-4E1E-99C6-48B6FCD1CBC1}"/>
            </a:ext>
          </a:extLst>
        </xdr:cNvPr>
        <xdr:cNvCxnSpPr/>
      </xdr:nvCxnSpPr>
      <xdr:spPr>
        <a:xfrm>
          <a:off x="18656300" y="69886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A3BF69FA-1DB4-4754-AF09-099E36EAEEDD}"/>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F270CCDF-3B10-49B3-A7FB-9366E641B23A}"/>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873271F2-7FDC-41D9-91E7-F5D6A51BDCDF}"/>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348E124F-CB1D-4A82-943F-74D2512E0F7B}"/>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349B5186-48BF-4EB9-B0AF-9887662A8B41}"/>
            </a:ext>
          </a:extLst>
        </xdr:cNvPr>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44649</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E505E5F4-2B91-424C-B518-D447F71C0CD9}"/>
            </a:ext>
          </a:extLst>
        </xdr:cNvPr>
        <xdr:cNvSpPr txBox="1"/>
      </xdr:nvSpPr>
      <xdr:spPr>
        <a:xfrm>
          <a:off x="20199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287225A7-E23D-48EC-8B2D-DF5E6B919235}"/>
            </a:ext>
          </a:extLst>
        </xdr:cNvPr>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1105</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22E32A35-7AAA-4E6D-97AD-4664FE69928D}"/>
            </a:ext>
          </a:extLst>
        </xdr:cNvPr>
        <xdr:cNvSpPr txBox="1"/>
      </xdr:nvSpPr>
      <xdr:spPr>
        <a:xfrm>
          <a:off x="18421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A14661B8-7617-4851-A053-D5A48B57CE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DFD2CD37-84B9-4F43-9949-5338ABD0A8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BE6F6EEC-A095-49D0-9FC1-392ABF7E58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86651BCF-A1AC-4733-9BED-269C2BC7E3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A1FD597C-620D-4834-B534-A6260C121C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9699CE32-46C7-4154-9540-3201E1BEF3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33F814FF-612E-44AF-8149-9C9886C37E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DD626D87-511B-4622-9307-4D0BDE1F12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37459DA9-BF43-4BDE-9828-C01E0CD478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92FECEC6-7E30-4A92-8E76-63ED1929DF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C2D45E16-654A-4979-9EFF-67DB446B26F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50E8D80A-2E8A-4C93-AD9F-805327E52A2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05D6E10A-5D52-4730-AD3B-1AEB80F66BD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5E3A37D2-3125-4E05-AF86-D5ABE3DBD5F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534FB1C1-F606-4261-B9EF-8F959F4F8DB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2A1D7E65-854E-40BE-9162-DF51CFECC07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DD29E882-B7F6-4A88-B6EE-FDB4BD1DF0C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59BF99C5-3E96-47F2-9B6A-0319C34C8A4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BB3227D6-F2C2-4B25-BCEC-51D5BE29532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23786952-4B7A-4BF1-A6EC-845BAFE763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A0BD6331-35BD-4FDC-911D-2135DFA34C1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2E3A8D65-3F69-4DA0-9E0C-7987A99EB8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4D599B3A-EFA8-4A81-8C20-00AA45834091}"/>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51135E2D-87AC-44AE-9831-5A3A1B5D4AC0}"/>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4882F3EB-03D9-4494-81FD-8CADCC3D7ED6}"/>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AC7BDEB0-61B9-4AFC-B8F2-72ACCE0D503C}"/>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E5E2CFF2-E13E-41D2-88C4-B85037EB92D0}"/>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8F58AB44-5D0B-4673-8469-68AB37302D95}"/>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14D99E38-7B6F-4D47-AEF7-FDB9DC9FFBDC}"/>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8F06A82D-BBFA-48F2-B172-2CA1EA3389FA}"/>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91FC8C12-6082-47C3-BCEA-317420B32525}"/>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CB46FCAE-ACF8-406C-B276-44BD6EE74F6C}"/>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AF2E0D89-1D37-44B7-BE3D-EC085B1BB271}"/>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BE7460E-58ED-4639-957F-70B57FEC89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FA686278-4129-4BFB-8CD4-E1A3388A49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30CEAE52-BFD7-4B58-8DA7-D17D290F4D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434A296-4219-4944-99BC-93022F1EE3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974746E2-D30C-4E64-AF6C-871BD26194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111506</xdr:rowOff>
    </xdr:from>
    <xdr:to>
      <xdr:col>85</xdr:col>
      <xdr:colOff>177800</xdr:colOff>
      <xdr:row>62</xdr:row>
      <xdr:rowOff>41656</xdr:rowOff>
    </xdr:to>
    <xdr:sp macro="" textlink="">
      <xdr:nvSpPr>
        <xdr:cNvPr id="640" name="楕円 639">
          <a:extLst>
            <a:ext uri="{FF2B5EF4-FFF2-40B4-BE49-F238E27FC236}">
              <a16:creationId xmlns:a16="http://schemas.microsoft.com/office/drawing/2014/main" id="{6911D87F-C31A-45DD-B8AE-25D59D82A9ED}"/>
            </a:ext>
          </a:extLst>
        </xdr:cNvPr>
        <xdr:cNvSpPr/>
      </xdr:nvSpPr>
      <xdr:spPr>
        <a:xfrm>
          <a:off x="16268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89933</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74126957-A4FF-475C-B0AE-F81DEC73E9A2}"/>
            </a:ext>
          </a:extLst>
        </xdr:cNvPr>
        <xdr:cNvSpPr txBox="1"/>
      </xdr:nvSpPr>
      <xdr:spPr>
        <a:xfrm>
          <a:off x="16357600"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93218</xdr:rowOff>
    </xdr:from>
    <xdr:to>
      <xdr:col>81</xdr:col>
      <xdr:colOff>101600</xdr:colOff>
      <xdr:row>62</xdr:row>
      <xdr:rowOff>23368</xdr:rowOff>
    </xdr:to>
    <xdr:sp macro="" textlink="">
      <xdr:nvSpPr>
        <xdr:cNvPr id="642" name="楕円 641">
          <a:extLst>
            <a:ext uri="{FF2B5EF4-FFF2-40B4-BE49-F238E27FC236}">
              <a16:creationId xmlns:a16="http://schemas.microsoft.com/office/drawing/2014/main" id="{3CAB2888-F3A6-4305-A178-6E95E2DF4FD8}"/>
            </a:ext>
          </a:extLst>
        </xdr:cNvPr>
        <xdr:cNvSpPr/>
      </xdr:nvSpPr>
      <xdr:spPr>
        <a:xfrm>
          <a:off x="15430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144018</xdr:rowOff>
    </xdr:from>
    <xdr:to>
      <xdr:col>85</xdr:col>
      <xdr:colOff>127000</xdr:colOff>
      <xdr:row>61</xdr:row>
      <xdr:rowOff>162306</xdr:rowOff>
    </xdr:to>
    <xdr:cxnSp macro="">
      <xdr:nvCxnSpPr>
        <xdr:cNvPr id="643" name="直線コネクタ 642">
          <a:extLst>
            <a:ext uri="{FF2B5EF4-FFF2-40B4-BE49-F238E27FC236}">
              <a16:creationId xmlns:a16="http://schemas.microsoft.com/office/drawing/2014/main" id="{CB364DC6-9AD5-4557-8C9E-8EF37C938FAE}"/>
            </a:ext>
          </a:extLst>
        </xdr:cNvPr>
        <xdr:cNvCxnSpPr/>
      </xdr:nvCxnSpPr>
      <xdr:spPr>
        <a:xfrm>
          <a:off x="15481300" y="10602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84074</xdr:rowOff>
    </xdr:from>
    <xdr:to>
      <xdr:col>76</xdr:col>
      <xdr:colOff>165100</xdr:colOff>
      <xdr:row>62</xdr:row>
      <xdr:rowOff>14224</xdr:rowOff>
    </xdr:to>
    <xdr:sp macro="" textlink="">
      <xdr:nvSpPr>
        <xdr:cNvPr id="644" name="楕円 643">
          <a:extLst>
            <a:ext uri="{FF2B5EF4-FFF2-40B4-BE49-F238E27FC236}">
              <a16:creationId xmlns:a16="http://schemas.microsoft.com/office/drawing/2014/main" id="{C2FABF76-461F-4124-9F96-6E3E177CF0EC}"/>
            </a:ext>
          </a:extLst>
        </xdr:cNvPr>
        <xdr:cNvSpPr/>
      </xdr:nvSpPr>
      <xdr:spPr>
        <a:xfrm>
          <a:off x="14541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134874</xdr:rowOff>
    </xdr:from>
    <xdr:to>
      <xdr:col>81</xdr:col>
      <xdr:colOff>50800</xdr:colOff>
      <xdr:row>61</xdr:row>
      <xdr:rowOff>144018</xdr:rowOff>
    </xdr:to>
    <xdr:cxnSp macro="">
      <xdr:nvCxnSpPr>
        <xdr:cNvPr id="645" name="直線コネクタ 644">
          <a:extLst>
            <a:ext uri="{FF2B5EF4-FFF2-40B4-BE49-F238E27FC236}">
              <a16:creationId xmlns:a16="http://schemas.microsoft.com/office/drawing/2014/main" id="{BC10E09A-E04F-45C8-A9C9-688706924DCB}"/>
            </a:ext>
          </a:extLst>
        </xdr:cNvPr>
        <xdr:cNvCxnSpPr/>
      </xdr:nvCxnSpPr>
      <xdr:spPr>
        <a:xfrm>
          <a:off x="14592300" y="1059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33782</xdr:rowOff>
    </xdr:from>
    <xdr:to>
      <xdr:col>72</xdr:col>
      <xdr:colOff>38100</xdr:colOff>
      <xdr:row>61</xdr:row>
      <xdr:rowOff>135382</xdr:rowOff>
    </xdr:to>
    <xdr:sp macro="" textlink="">
      <xdr:nvSpPr>
        <xdr:cNvPr id="646" name="楕円 645">
          <a:extLst>
            <a:ext uri="{FF2B5EF4-FFF2-40B4-BE49-F238E27FC236}">
              <a16:creationId xmlns:a16="http://schemas.microsoft.com/office/drawing/2014/main" id="{C0523BA8-C911-4547-8097-38C38F9044F7}"/>
            </a:ext>
          </a:extLst>
        </xdr:cNvPr>
        <xdr:cNvSpPr/>
      </xdr:nvSpPr>
      <xdr:spPr>
        <a:xfrm>
          <a:off x="13652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84582</xdr:rowOff>
    </xdr:from>
    <xdr:to>
      <xdr:col>76</xdr:col>
      <xdr:colOff>114300</xdr:colOff>
      <xdr:row>61</xdr:row>
      <xdr:rowOff>134874</xdr:rowOff>
    </xdr:to>
    <xdr:cxnSp macro="">
      <xdr:nvCxnSpPr>
        <xdr:cNvPr id="647" name="直線コネクタ 646">
          <a:extLst>
            <a:ext uri="{FF2B5EF4-FFF2-40B4-BE49-F238E27FC236}">
              <a16:creationId xmlns:a16="http://schemas.microsoft.com/office/drawing/2014/main" id="{59F785AA-0082-4296-A6C5-59868FDF8E96}"/>
            </a:ext>
          </a:extLst>
        </xdr:cNvPr>
        <xdr:cNvCxnSpPr/>
      </xdr:nvCxnSpPr>
      <xdr:spPr>
        <a:xfrm>
          <a:off x="13703300" y="10543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648" name="楕円 647">
          <a:extLst>
            <a:ext uri="{FF2B5EF4-FFF2-40B4-BE49-F238E27FC236}">
              <a16:creationId xmlns:a16="http://schemas.microsoft.com/office/drawing/2014/main" id="{5F6278CE-C9B9-424E-AC29-AAE6BE6777B9}"/>
            </a:ext>
          </a:extLst>
        </xdr:cNvPr>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84582</xdr:rowOff>
    </xdr:from>
    <xdr:to>
      <xdr:col>71</xdr:col>
      <xdr:colOff>177800</xdr:colOff>
      <xdr:row>61</xdr:row>
      <xdr:rowOff>102870</xdr:rowOff>
    </xdr:to>
    <xdr:cxnSp macro="">
      <xdr:nvCxnSpPr>
        <xdr:cNvPr id="649" name="直線コネクタ 648">
          <a:extLst>
            <a:ext uri="{FF2B5EF4-FFF2-40B4-BE49-F238E27FC236}">
              <a16:creationId xmlns:a16="http://schemas.microsoft.com/office/drawing/2014/main" id="{C69762BF-5F41-4EF4-8B9D-56DDC991832E}"/>
            </a:ext>
          </a:extLst>
        </xdr:cNvPr>
        <xdr:cNvCxnSpPr/>
      </xdr:nvCxnSpPr>
      <xdr:spPr>
        <a:xfrm flipV="1">
          <a:off x="12814300" y="10543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0" name="n_1aveValue【学校施設】&#10;有形固定資産減価償却率">
          <a:extLst>
            <a:ext uri="{FF2B5EF4-FFF2-40B4-BE49-F238E27FC236}">
              <a16:creationId xmlns:a16="http://schemas.microsoft.com/office/drawing/2014/main" id="{F0435D49-131E-46B7-BA05-0D747CDB1877}"/>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651" name="n_2aveValue【学校施設】&#10;有形固定資産減価償却率">
          <a:extLst>
            <a:ext uri="{FF2B5EF4-FFF2-40B4-BE49-F238E27FC236}">
              <a16:creationId xmlns:a16="http://schemas.microsoft.com/office/drawing/2014/main" id="{07CA7221-561B-4C5C-867F-9D67BB35CA29}"/>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52" name="n_3aveValue【学校施設】&#10;有形固定資産減価償却率">
          <a:extLst>
            <a:ext uri="{FF2B5EF4-FFF2-40B4-BE49-F238E27FC236}">
              <a16:creationId xmlns:a16="http://schemas.microsoft.com/office/drawing/2014/main" id="{8E780B62-6B0E-400D-81FF-DBBD825CE0CD}"/>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653" name="n_4aveValue【学校施設】&#10;有形固定資産減価償却率">
          <a:extLst>
            <a:ext uri="{FF2B5EF4-FFF2-40B4-BE49-F238E27FC236}">
              <a16:creationId xmlns:a16="http://schemas.microsoft.com/office/drawing/2014/main" id="{1817ED73-F1B0-4930-B23B-C4C9D007A1EB}"/>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14495</xdr:rowOff>
    </xdr:from>
    <xdr:ext cx="405111" cy="259045"/>
    <xdr:sp macro="" textlink="">
      <xdr:nvSpPr>
        <xdr:cNvPr id="654" name="n_1mainValue【学校施設】&#10;有形固定資産減価償却率">
          <a:extLst>
            <a:ext uri="{FF2B5EF4-FFF2-40B4-BE49-F238E27FC236}">
              <a16:creationId xmlns:a16="http://schemas.microsoft.com/office/drawing/2014/main" id="{27266346-6817-4747-B91C-EFCD6EE3C171}"/>
            </a:ext>
          </a:extLst>
        </xdr:cNvPr>
        <xdr:cNvSpPr txBox="1"/>
      </xdr:nvSpPr>
      <xdr:spPr>
        <a:xfrm>
          <a:off x="152660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5351</xdr:rowOff>
    </xdr:from>
    <xdr:ext cx="405111" cy="259045"/>
    <xdr:sp macro="" textlink="">
      <xdr:nvSpPr>
        <xdr:cNvPr id="655" name="n_2mainValue【学校施設】&#10;有形固定資産減価償却率">
          <a:extLst>
            <a:ext uri="{FF2B5EF4-FFF2-40B4-BE49-F238E27FC236}">
              <a16:creationId xmlns:a16="http://schemas.microsoft.com/office/drawing/2014/main" id="{DB6409E3-B0D6-4A42-9C79-4C8F533F9065}"/>
            </a:ext>
          </a:extLst>
        </xdr:cNvPr>
        <xdr:cNvSpPr txBox="1"/>
      </xdr:nvSpPr>
      <xdr:spPr>
        <a:xfrm>
          <a:off x="14389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126509</xdr:rowOff>
    </xdr:from>
    <xdr:ext cx="405111" cy="259045"/>
    <xdr:sp macro="" textlink="">
      <xdr:nvSpPr>
        <xdr:cNvPr id="656" name="n_3mainValue【学校施設】&#10;有形固定資産減価償却率">
          <a:extLst>
            <a:ext uri="{FF2B5EF4-FFF2-40B4-BE49-F238E27FC236}">
              <a16:creationId xmlns:a16="http://schemas.microsoft.com/office/drawing/2014/main" id="{52DA9095-2B09-482D-BDA0-316B4F6C47D5}"/>
            </a:ext>
          </a:extLst>
        </xdr:cNvPr>
        <xdr:cNvSpPr txBox="1"/>
      </xdr:nvSpPr>
      <xdr:spPr>
        <a:xfrm>
          <a:off x="13500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657" name="n_4mainValue【学校施設】&#10;有形固定資産減価償却率">
          <a:extLst>
            <a:ext uri="{FF2B5EF4-FFF2-40B4-BE49-F238E27FC236}">
              <a16:creationId xmlns:a16="http://schemas.microsoft.com/office/drawing/2014/main" id="{229FFEC5-DB69-4CDE-82D0-3F6C4584B25D}"/>
            </a:ext>
          </a:extLst>
        </xdr:cNvPr>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C70B25F7-06B8-40D4-AE1E-D2A6E795B3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361C7D0B-3C3A-49D2-8458-1782009BD8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134414C1-A7A4-482A-B5C2-9660359B15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B7939211-B483-4342-8DF6-A5C948C7B9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6C8D57FC-4883-4D25-894F-FC36344915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5F0B4238-21E5-4C58-BB9F-6B87F67578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CA22282A-7732-498D-8B35-3F778F3072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20628C4A-90C7-40CF-B3E4-6E817FD0BE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998C20C3-7955-4EC6-8324-2D3C7A2BFF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6DD59DE-0064-4669-B4FA-A7C3D4C166E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4D72D5D1-CC46-48DF-9CBF-579A62F7882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4E89DD13-79F1-41C5-B479-F9438EC396D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C5DA0561-3784-4439-BCF8-E85D5BBA19D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F5BB654D-F76C-418A-A971-752CE1DA9A4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4D17A6F0-7843-440C-80AB-C2274B1E7E0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B3C139FB-F86C-4E51-BA03-6FD532E2495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A781C3A3-4503-4296-A3BB-A6CCA88E631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16BA7A87-0913-48F9-846A-0EBBDDB0994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D9778F1F-292E-4EC2-A0C6-9472E32B142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E3CF5BB7-E44D-429E-ACD2-C3DF4950F2A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4B08F89A-7101-43BB-A9B8-6FA3016B2CF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F0B4664C-3016-419F-A7D7-CAF6D07E5D1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D93FF015-3FBE-4772-8C78-1B98C0B98F6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D251F9E5-1CF1-4332-BFF2-99B72C43670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7DD04335-5B36-423D-AF2C-4A08AE3E8D3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A995F18A-9E8A-4119-AC02-E10C06BF77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61</xdr:row>
      <xdr:rowOff>7076</xdr:rowOff>
    </xdr:from>
    <xdr:to>
      <xdr:col>116</xdr:col>
      <xdr:colOff>62864</xdr:colOff>
      <xdr:row>64</xdr:row>
      <xdr:rowOff>68580</xdr:rowOff>
    </xdr:to>
    <xdr:cxnSp macro="">
      <xdr:nvCxnSpPr>
        <xdr:cNvPr id="684" name="直線コネクタ 683">
          <a:extLst>
            <a:ext uri="{FF2B5EF4-FFF2-40B4-BE49-F238E27FC236}">
              <a16:creationId xmlns:a16="http://schemas.microsoft.com/office/drawing/2014/main" id="{6AF41794-3188-480A-86DD-F6902F0C62E2}"/>
            </a:ext>
          </a:extLst>
        </xdr:cNvPr>
        <xdr:cNvCxnSpPr/>
      </xdr:nvCxnSpPr>
      <xdr:spPr>
        <a:xfrm flipV="1">
          <a:off x="22160864" y="10465526"/>
          <a:ext cx="0" cy="57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85" name="【学校施設】&#10;一人当たり面積最小値テキスト">
          <a:extLst>
            <a:ext uri="{FF2B5EF4-FFF2-40B4-BE49-F238E27FC236}">
              <a16:creationId xmlns:a16="http://schemas.microsoft.com/office/drawing/2014/main" id="{F36B7157-2D4F-4396-BD7F-00ECAE843E2A}"/>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86" name="直線コネクタ 685">
          <a:extLst>
            <a:ext uri="{FF2B5EF4-FFF2-40B4-BE49-F238E27FC236}">
              <a16:creationId xmlns:a16="http://schemas.microsoft.com/office/drawing/2014/main" id="{57042B5E-96AC-4F1C-8929-D88CE680BF8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125203</xdr:rowOff>
    </xdr:from>
    <xdr:ext cx="469744" cy="259045"/>
    <xdr:sp macro="" textlink="">
      <xdr:nvSpPr>
        <xdr:cNvPr id="687" name="【学校施設】&#10;一人当たり面積最大値テキスト">
          <a:extLst>
            <a:ext uri="{FF2B5EF4-FFF2-40B4-BE49-F238E27FC236}">
              <a16:creationId xmlns:a16="http://schemas.microsoft.com/office/drawing/2014/main" id="{0054C459-E31A-4471-AA33-AD429FAA4CB6}"/>
            </a:ext>
          </a:extLst>
        </xdr:cNvPr>
        <xdr:cNvSpPr txBox="1"/>
      </xdr:nvSpPr>
      <xdr:spPr>
        <a:xfrm>
          <a:off x="22199600" y="1024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7076</xdr:rowOff>
    </xdr:from>
    <xdr:to>
      <xdr:col>116</xdr:col>
      <xdr:colOff>152400</xdr:colOff>
      <xdr:row>61</xdr:row>
      <xdr:rowOff>7076</xdr:rowOff>
    </xdr:to>
    <xdr:cxnSp macro="">
      <xdr:nvCxnSpPr>
        <xdr:cNvPr id="688" name="直線コネクタ 687">
          <a:extLst>
            <a:ext uri="{FF2B5EF4-FFF2-40B4-BE49-F238E27FC236}">
              <a16:creationId xmlns:a16="http://schemas.microsoft.com/office/drawing/2014/main" id="{731C3475-DF3D-4D83-B12F-00565A248F56}"/>
            </a:ext>
          </a:extLst>
        </xdr:cNvPr>
        <xdr:cNvCxnSpPr/>
      </xdr:nvCxnSpPr>
      <xdr:spPr>
        <a:xfrm>
          <a:off x="22072600" y="1046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109418</xdr:rowOff>
    </xdr:from>
    <xdr:ext cx="469744" cy="259045"/>
    <xdr:sp macro="" textlink="">
      <xdr:nvSpPr>
        <xdr:cNvPr id="689" name="【学校施設】&#10;一人当たり面積平均値テキスト">
          <a:extLst>
            <a:ext uri="{FF2B5EF4-FFF2-40B4-BE49-F238E27FC236}">
              <a16:creationId xmlns:a16="http://schemas.microsoft.com/office/drawing/2014/main" id="{75E6F981-DFBA-4F62-925B-0327F79755C0}"/>
            </a:ext>
          </a:extLst>
        </xdr:cNvPr>
        <xdr:cNvSpPr txBox="1"/>
      </xdr:nvSpPr>
      <xdr:spPr>
        <a:xfrm>
          <a:off x="22199600" y="10739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130991</xdr:rowOff>
    </xdr:from>
    <xdr:to>
      <xdr:col>116</xdr:col>
      <xdr:colOff>114300</xdr:colOff>
      <xdr:row>63</xdr:row>
      <xdr:rowOff>61141</xdr:rowOff>
    </xdr:to>
    <xdr:sp macro="" textlink="">
      <xdr:nvSpPr>
        <xdr:cNvPr id="690" name="フローチャート: 判断 689">
          <a:extLst>
            <a:ext uri="{FF2B5EF4-FFF2-40B4-BE49-F238E27FC236}">
              <a16:creationId xmlns:a16="http://schemas.microsoft.com/office/drawing/2014/main" id="{107F286F-99A2-4581-B00E-D82100B3165A}"/>
            </a:ext>
          </a:extLst>
        </xdr:cNvPr>
        <xdr:cNvSpPr/>
      </xdr:nvSpPr>
      <xdr:spPr>
        <a:xfrm>
          <a:off x="22110700" y="1076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120106</xdr:rowOff>
    </xdr:from>
    <xdr:to>
      <xdr:col>112</xdr:col>
      <xdr:colOff>38100</xdr:colOff>
      <xdr:row>63</xdr:row>
      <xdr:rowOff>50256</xdr:rowOff>
    </xdr:to>
    <xdr:sp macro="" textlink="">
      <xdr:nvSpPr>
        <xdr:cNvPr id="691" name="フローチャート: 判断 690">
          <a:extLst>
            <a:ext uri="{FF2B5EF4-FFF2-40B4-BE49-F238E27FC236}">
              <a16:creationId xmlns:a16="http://schemas.microsoft.com/office/drawing/2014/main" id="{3D16AEA9-BEB6-4D5C-8593-68E830B2F098}"/>
            </a:ext>
          </a:extLst>
        </xdr:cNvPr>
        <xdr:cNvSpPr/>
      </xdr:nvSpPr>
      <xdr:spPr>
        <a:xfrm>
          <a:off x="21272500" y="1075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87449</xdr:rowOff>
    </xdr:from>
    <xdr:to>
      <xdr:col>107</xdr:col>
      <xdr:colOff>101600</xdr:colOff>
      <xdr:row>63</xdr:row>
      <xdr:rowOff>17599</xdr:rowOff>
    </xdr:to>
    <xdr:sp macro="" textlink="">
      <xdr:nvSpPr>
        <xdr:cNvPr id="692" name="フローチャート: 判断 691">
          <a:extLst>
            <a:ext uri="{FF2B5EF4-FFF2-40B4-BE49-F238E27FC236}">
              <a16:creationId xmlns:a16="http://schemas.microsoft.com/office/drawing/2014/main" id="{86D399EC-C317-46DA-B7E3-94E82D40DC61}"/>
            </a:ext>
          </a:extLst>
        </xdr:cNvPr>
        <xdr:cNvSpPr/>
      </xdr:nvSpPr>
      <xdr:spPr>
        <a:xfrm>
          <a:off x="20383500" y="1071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92891</xdr:rowOff>
    </xdr:from>
    <xdr:to>
      <xdr:col>102</xdr:col>
      <xdr:colOff>165100</xdr:colOff>
      <xdr:row>63</xdr:row>
      <xdr:rowOff>23041</xdr:rowOff>
    </xdr:to>
    <xdr:sp macro="" textlink="">
      <xdr:nvSpPr>
        <xdr:cNvPr id="693" name="フローチャート: 判断 692">
          <a:extLst>
            <a:ext uri="{FF2B5EF4-FFF2-40B4-BE49-F238E27FC236}">
              <a16:creationId xmlns:a16="http://schemas.microsoft.com/office/drawing/2014/main" id="{B2CFB8D3-9C5A-4DEE-AB8E-E4E1EAA45E0C}"/>
            </a:ext>
          </a:extLst>
        </xdr:cNvPr>
        <xdr:cNvSpPr/>
      </xdr:nvSpPr>
      <xdr:spPr>
        <a:xfrm>
          <a:off x="19494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94" name="フローチャート: 判断 693">
          <a:extLst>
            <a:ext uri="{FF2B5EF4-FFF2-40B4-BE49-F238E27FC236}">
              <a16:creationId xmlns:a16="http://schemas.microsoft.com/office/drawing/2014/main" id="{F7839477-2D14-4AC3-A591-F062129515C3}"/>
            </a:ext>
          </a:extLst>
        </xdr:cNvPr>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1261388C-A631-4F5C-99D4-C1DE28DBB4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A6D8C36-8A18-47CE-8BAD-E8202D817D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DF9C3C7-60E9-4DCF-B642-14D4877797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ABD59B7-00F1-4DB8-B329-02E58564FB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816BD19F-40DC-4540-8F60-CD4EAF4F11A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700" name="楕円 699">
          <a:extLst>
            <a:ext uri="{FF2B5EF4-FFF2-40B4-BE49-F238E27FC236}">
              <a16:creationId xmlns:a16="http://schemas.microsoft.com/office/drawing/2014/main" id="{3DAF66CE-AE32-4C24-A8E6-BDC3304F8B6C}"/>
            </a:ext>
          </a:extLst>
        </xdr:cNvPr>
        <xdr:cNvSpPr/>
      </xdr:nvSpPr>
      <xdr:spPr>
        <a:xfrm>
          <a:off x="22110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80753</xdr:rowOff>
    </xdr:from>
    <xdr:ext cx="469744" cy="259045"/>
    <xdr:sp macro="" textlink="">
      <xdr:nvSpPr>
        <xdr:cNvPr id="701" name="【学校施設】&#10;一人当たり面積該当値テキスト">
          <a:extLst>
            <a:ext uri="{FF2B5EF4-FFF2-40B4-BE49-F238E27FC236}">
              <a16:creationId xmlns:a16="http://schemas.microsoft.com/office/drawing/2014/main" id="{8C1BA600-7403-4CFA-8D98-1CAA16E6A0C7}"/>
            </a:ext>
          </a:extLst>
        </xdr:cNvPr>
        <xdr:cNvSpPr txBox="1"/>
      </xdr:nvSpPr>
      <xdr:spPr>
        <a:xfrm>
          <a:off x="22199600" y="1036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171269</xdr:rowOff>
    </xdr:from>
    <xdr:to>
      <xdr:col>112</xdr:col>
      <xdr:colOff>38100</xdr:colOff>
      <xdr:row>61</xdr:row>
      <xdr:rowOff>101419</xdr:rowOff>
    </xdr:to>
    <xdr:sp macro="" textlink="">
      <xdr:nvSpPr>
        <xdr:cNvPr id="702" name="楕円 701">
          <a:extLst>
            <a:ext uri="{FF2B5EF4-FFF2-40B4-BE49-F238E27FC236}">
              <a16:creationId xmlns:a16="http://schemas.microsoft.com/office/drawing/2014/main" id="{7AD51B7C-08DD-4BE5-AB4E-F243E5A27B44}"/>
            </a:ext>
          </a:extLst>
        </xdr:cNvPr>
        <xdr:cNvSpPr/>
      </xdr:nvSpPr>
      <xdr:spPr>
        <a:xfrm>
          <a:off x="21272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40822</xdr:rowOff>
    </xdr:from>
    <xdr:to>
      <xdr:col>116</xdr:col>
      <xdr:colOff>63500</xdr:colOff>
      <xdr:row>61</xdr:row>
      <xdr:rowOff>50619</xdr:rowOff>
    </xdr:to>
    <xdr:cxnSp macro="">
      <xdr:nvCxnSpPr>
        <xdr:cNvPr id="703" name="直線コネクタ 702">
          <a:extLst>
            <a:ext uri="{FF2B5EF4-FFF2-40B4-BE49-F238E27FC236}">
              <a16:creationId xmlns:a16="http://schemas.microsoft.com/office/drawing/2014/main" id="{1F39AAC8-20AB-45CB-AE36-BE988ACF42E7}"/>
            </a:ext>
          </a:extLst>
        </xdr:cNvPr>
        <xdr:cNvCxnSpPr/>
      </xdr:nvCxnSpPr>
      <xdr:spPr>
        <a:xfrm flipV="1">
          <a:off x="21323300" y="1049927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152763</xdr:rowOff>
    </xdr:from>
    <xdr:to>
      <xdr:col>107</xdr:col>
      <xdr:colOff>101600</xdr:colOff>
      <xdr:row>55</xdr:row>
      <xdr:rowOff>82913</xdr:rowOff>
    </xdr:to>
    <xdr:sp macro="" textlink="">
      <xdr:nvSpPr>
        <xdr:cNvPr id="704" name="楕円 703">
          <a:extLst>
            <a:ext uri="{FF2B5EF4-FFF2-40B4-BE49-F238E27FC236}">
              <a16:creationId xmlns:a16="http://schemas.microsoft.com/office/drawing/2014/main" id="{C21F067E-F53B-4E7B-9714-674C9BD289C5}"/>
            </a:ext>
          </a:extLst>
        </xdr:cNvPr>
        <xdr:cNvSpPr/>
      </xdr:nvSpPr>
      <xdr:spPr>
        <a:xfrm>
          <a:off x="20383500" y="94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32113</xdr:rowOff>
    </xdr:from>
    <xdr:to>
      <xdr:col>111</xdr:col>
      <xdr:colOff>177800</xdr:colOff>
      <xdr:row>61</xdr:row>
      <xdr:rowOff>50619</xdr:rowOff>
    </xdr:to>
    <xdr:cxnSp macro="">
      <xdr:nvCxnSpPr>
        <xdr:cNvPr id="705" name="直線コネクタ 704">
          <a:extLst>
            <a:ext uri="{FF2B5EF4-FFF2-40B4-BE49-F238E27FC236}">
              <a16:creationId xmlns:a16="http://schemas.microsoft.com/office/drawing/2014/main" id="{B7FA022D-2E8C-4BFC-81B5-C828DF02FA1C}"/>
            </a:ext>
          </a:extLst>
        </xdr:cNvPr>
        <xdr:cNvCxnSpPr/>
      </xdr:nvCxnSpPr>
      <xdr:spPr>
        <a:xfrm>
          <a:off x="20434300" y="9461863"/>
          <a:ext cx="889000" cy="10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129359</xdr:rowOff>
    </xdr:from>
    <xdr:to>
      <xdr:col>102</xdr:col>
      <xdr:colOff>165100</xdr:colOff>
      <xdr:row>56</xdr:row>
      <xdr:rowOff>59509</xdr:rowOff>
    </xdr:to>
    <xdr:sp macro="" textlink="">
      <xdr:nvSpPr>
        <xdr:cNvPr id="706" name="楕円 705">
          <a:extLst>
            <a:ext uri="{FF2B5EF4-FFF2-40B4-BE49-F238E27FC236}">
              <a16:creationId xmlns:a16="http://schemas.microsoft.com/office/drawing/2014/main" id="{9BDA5E1D-C47B-452F-9CB1-8026E56F2630}"/>
            </a:ext>
          </a:extLst>
        </xdr:cNvPr>
        <xdr:cNvSpPr/>
      </xdr:nvSpPr>
      <xdr:spPr>
        <a:xfrm>
          <a:off x="19494500" y="95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32113</xdr:rowOff>
    </xdr:from>
    <xdr:to>
      <xdr:col>107</xdr:col>
      <xdr:colOff>50800</xdr:colOff>
      <xdr:row>56</xdr:row>
      <xdr:rowOff>8709</xdr:rowOff>
    </xdr:to>
    <xdr:cxnSp macro="">
      <xdr:nvCxnSpPr>
        <xdr:cNvPr id="707" name="直線コネクタ 706">
          <a:extLst>
            <a:ext uri="{FF2B5EF4-FFF2-40B4-BE49-F238E27FC236}">
              <a16:creationId xmlns:a16="http://schemas.microsoft.com/office/drawing/2014/main" id="{C199CE34-0595-4E9F-AE6F-68830BAED1E0}"/>
            </a:ext>
          </a:extLst>
        </xdr:cNvPr>
        <xdr:cNvCxnSpPr/>
      </xdr:nvCxnSpPr>
      <xdr:spPr>
        <a:xfrm flipV="1">
          <a:off x="19545300" y="9461863"/>
          <a:ext cx="8890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114119</xdr:rowOff>
    </xdr:from>
    <xdr:to>
      <xdr:col>98</xdr:col>
      <xdr:colOff>38100</xdr:colOff>
      <xdr:row>58</xdr:row>
      <xdr:rowOff>44269</xdr:rowOff>
    </xdr:to>
    <xdr:sp macro="" textlink="">
      <xdr:nvSpPr>
        <xdr:cNvPr id="708" name="楕円 707">
          <a:extLst>
            <a:ext uri="{FF2B5EF4-FFF2-40B4-BE49-F238E27FC236}">
              <a16:creationId xmlns:a16="http://schemas.microsoft.com/office/drawing/2014/main" id="{160D0ABE-267D-47B1-9A5E-2D486BA5129A}"/>
            </a:ext>
          </a:extLst>
        </xdr:cNvPr>
        <xdr:cNvSpPr/>
      </xdr:nvSpPr>
      <xdr:spPr>
        <a:xfrm>
          <a:off x="18605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8709</xdr:rowOff>
    </xdr:from>
    <xdr:to>
      <xdr:col>102</xdr:col>
      <xdr:colOff>114300</xdr:colOff>
      <xdr:row>57</xdr:row>
      <xdr:rowOff>164919</xdr:rowOff>
    </xdr:to>
    <xdr:cxnSp macro="">
      <xdr:nvCxnSpPr>
        <xdr:cNvPr id="709" name="直線コネクタ 708">
          <a:extLst>
            <a:ext uri="{FF2B5EF4-FFF2-40B4-BE49-F238E27FC236}">
              <a16:creationId xmlns:a16="http://schemas.microsoft.com/office/drawing/2014/main" id="{D4EBF3EE-F352-4904-9966-DDB9315311A2}"/>
            </a:ext>
          </a:extLst>
        </xdr:cNvPr>
        <xdr:cNvCxnSpPr/>
      </xdr:nvCxnSpPr>
      <xdr:spPr>
        <a:xfrm flipV="1">
          <a:off x="18656300" y="9609909"/>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41383</xdr:rowOff>
    </xdr:from>
    <xdr:ext cx="469744" cy="259045"/>
    <xdr:sp macro="" textlink="">
      <xdr:nvSpPr>
        <xdr:cNvPr id="710" name="n_1aveValue【学校施設】&#10;一人当たり面積">
          <a:extLst>
            <a:ext uri="{FF2B5EF4-FFF2-40B4-BE49-F238E27FC236}">
              <a16:creationId xmlns:a16="http://schemas.microsoft.com/office/drawing/2014/main" id="{C6A991BE-CECB-431E-9C20-BF93573A302E}"/>
            </a:ext>
          </a:extLst>
        </xdr:cNvPr>
        <xdr:cNvSpPr txBox="1"/>
      </xdr:nvSpPr>
      <xdr:spPr>
        <a:xfrm>
          <a:off x="21075727" y="108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8726</xdr:rowOff>
    </xdr:from>
    <xdr:ext cx="469744" cy="259045"/>
    <xdr:sp macro="" textlink="">
      <xdr:nvSpPr>
        <xdr:cNvPr id="711" name="n_2aveValue【学校施設】&#10;一人当たり面積">
          <a:extLst>
            <a:ext uri="{FF2B5EF4-FFF2-40B4-BE49-F238E27FC236}">
              <a16:creationId xmlns:a16="http://schemas.microsoft.com/office/drawing/2014/main" id="{BDB62322-24BE-4474-B20C-9B69FA4DFCC4}"/>
            </a:ext>
          </a:extLst>
        </xdr:cNvPr>
        <xdr:cNvSpPr txBox="1"/>
      </xdr:nvSpPr>
      <xdr:spPr>
        <a:xfrm>
          <a:off x="20199427" y="1081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14168</xdr:rowOff>
    </xdr:from>
    <xdr:ext cx="469744" cy="259045"/>
    <xdr:sp macro="" textlink="">
      <xdr:nvSpPr>
        <xdr:cNvPr id="712" name="n_3aveValue【学校施設】&#10;一人当たり面積">
          <a:extLst>
            <a:ext uri="{FF2B5EF4-FFF2-40B4-BE49-F238E27FC236}">
              <a16:creationId xmlns:a16="http://schemas.microsoft.com/office/drawing/2014/main" id="{3A3C6C4E-C1D5-4DE8-BB85-98AACBE6F4D7}"/>
            </a:ext>
          </a:extLst>
        </xdr:cNvPr>
        <xdr:cNvSpPr txBox="1"/>
      </xdr:nvSpPr>
      <xdr:spPr>
        <a:xfrm>
          <a:off x="19310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13" name="n_4aveValue【学校施設】&#10;一人当たり面積">
          <a:extLst>
            <a:ext uri="{FF2B5EF4-FFF2-40B4-BE49-F238E27FC236}">
              <a16:creationId xmlns:a16="http://schemas.microsoft.com/office/drawing/2014/main" id="{298453A9-57BF-48CC-A7B7-41C1CF3F244D}"/>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117946</xdr:rowOff>
    </xdr:from>
    <xdr:ext cx="469744" cy="259045"/>
    <xdr:sp macro="" textlink="">
      <xdr:nvSpPr>
        <xdr:cNvPr id="714" name="n_1mainValue【学校施設】&#10;一人当たり面積">
          <a:extLst>
            <a:ext uri="{FF2B5EF4-FFF2-40B4-BE49-F238E27FC236}">
              <a16:creationId xmlns:a16="http://schemas.microsoft.com/office/drawing/2014/main" id="{FB63976E-7928-4C7B-A45B-284EB540F418}"/>
            </a:ext>
          </a:extLst>
        </xdr:cNvPr>
        <xdr:cNvSpPr txBox="1"/>
      </xdr:nvSpPr>
      <xdr:spPr>
        <a:xfrm>
          <a:off x="210757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99440</xdr:rowOff>
    </xdr:from>
    <xdr:ext cx="469744" cy="259045"/>
    <xdr:sp macro="" textlink="">
      <xdr:nvSpPr>
        <xdr:cNvPr id="715" name="n_2mainValue【学校施設】&#10;一人当たり面積">
          <a:extLst>
            <a:ext uri="{FF2B5EF4-FFF2-40B4-BE49-F238E27FC236}">
              <a16:creationId xmlns:a16="http://schemas.microsoft.com/office/drawing/2014/main" id="{BD59FF50-9659-447B-8630-321D571E4420}"/>
            </a:ext>
          </a:extLst>
        </xdr:cNvPr>
        <xdr:cNvSpPr txBox="1"/>
      </xdr:nvSpPr>
      <xdr:spPr>
        <a:xfrm>
          <a:off x="20199427" y="91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76036</xdr:rowOff>
    </xdr:from>
    <xdr:ext cx="469744" cy="259045"/>
    <xdr:sp macro="" textlink="">
      <xdr:nvSpPr>
        <xdr:cNvPr id="716" name="n_3mainValue【学校施設】&#10;一人当たり面積">
          <a:extLst>
            <a:ext uri="{FF2B5EF4-FFF2-40B4-BE49-F238E27FC236}">
              <a16:creationId xmlns:a16="http://schemas.microsoft.com/office/drawing/2014/main" id="{AF0F8648-CB22-4E98-83CD-D2C238CE55FC}"/>
            </a:ext>
          </a:extLst>
        </xdr:cNvPr>
        <xdr:cNvSpPr txBox="1"/>
      </xdr:nvSpPr>
      <xdr:spPr>
        <a:xfrm>
          <a:off x="19310427" y="933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60796</xdr:rowOff>
    </xdr:from>
    <xdr:ext cx="469744" cy="259045"/>
    <xdr:sp macro="" textlink="">
      <xdr:nvSpPr>
        <xdr:cNvPr id="717" name="n_4mainValue【学校施設】&#10;一人当たり面積">
          <a:extLst>
            <a:ext uri="{FF2B5EF4-FFF2-40B4-BE49-F238E27FC236}">
              <a16:creationId xmlns:a16="http://schemas.microsoft.com/office/drawing/2014/main" id="{F7B67231-DB82-4CC9-A898-3BD2541D8DEC}"/>
            </a:ext>
          </a:extLst>
        </xdr:cNvPr>
        <xdr:cNvSpPr txBox="1"/>
      </xdr:nvSpPr>
      <xdr:spPr>
        <a:xfrm>
          <a:off x="18421427" y="966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D2E3EEF-6F1C-49E1-ABCB-9BDC3786DB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142322C3-0A48-492E-B0D1-C29051A735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37D26FC9-7F1A-4404-87C5-FC5139A824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B0F64DE4-9A5C-4791-A27A-0657B732E4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E2F06B62-32F1-45B7-9EE7-BC62B194DD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FA464C12-D2A9-438C-8359-D67ED372FA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7BD4EFC5-1AB0-4D20-8E05-082D092C2D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C2C17E13-FC3C-4648-B5B8-6DC878C8F32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E1E5AA85-26C9-4031-8B61-F5A4C577C4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EBA46DAD-493A-4C34-88CF-00392894DD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E06644B4-BE9A-4D0F-B36C-02CA479CFD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49E89EF9-5999-4E15-A8D9-E734B6D24F8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6B779CD5-0498-44D3-97C1-B45ADC29CCEC}"/>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74E561F8-B29B-44DB-A820-7A805BCDE768}"/>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687F3445-7F3C-4FF2-AB96-5F1487F4B83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AB174B85-5EDA-4AF0-8184-0236ACC445A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63EF7476-F009-4606-B6B4-DCEA56F9B05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36DB7FDB-801F-4777-B44A-681ACA4E160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DCA9DB16-E624-4FAB-873D-FA3FE8EFF92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427F1EBF-505E-44F4-8F91-7FDED16608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E8C886B4-35D8-41BE-BE1C-46FE8DBC484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F4C40F6A-A652-43A2-BD42-8DBA5B02778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40" name="直線コネクタ 739">
          <a:extLst>
            <a:ext uri="{FF2B5EF4-FFF2-40B4-BE49-F238E27FC236}">
              <a16:creationId xmlns:a16="http://schemas.microsoft.com/office/drawing/2014/main" id="{8E935928-1440-42BC-9FDF-86C469D5585F}"/>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41" name="【児童館】&#10;有形固定資産減価償却率最小値テキスト">
          <a:extLst>
            <a:ext uri="{FF2B5EF4-FFF2-40B4-BE49-F238E27FC236}">
              <a16:creationId xmlns:a16="http://schemas.microsoft.com/office/drawing/2014/main" id="{BCFA01BE-A681-4309-8C94-0B01F673B63C}"/>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42" name="直線コネクタ 741">
          <a:extLst>
            <a:ext uri="{FF2B5EF4-FFF2-40B4-BE49-F238E27FC236}">
              <a16:creationId xmlns:a16="http://schemas.microsoft.com/office/drawing/2014/main" id="{20169AAF-5EE8-42E0-AE45-412C62DC5E53}"/>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43" name="【児童館】&#10;有形固定資産減価償却率最大値テキスト">
          <a:extLst>
            <a:ext uri="{FF2B5EF4-FFF2-40B4-BE49-F238E27FC236}">
              <a16:creationId xmlns:a16="http://schemas.microsoft.com/office/drawing/2014/main" id="{E5F08CCA-3D42-4AFD-AB52-D1582B80E6BD}"/>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4" name="直線コネクタ 743">
          <a:extLst>
            <a:ext uri="{FF2B5EF4-FFF2-40B4-BE49-F238E27FC236}">
              <a16:creationId xmlns:a16="http://schemas.microsoft.com/office/drawing/2014/main" id="{B3621311-9CA0-458B-B59D-220963B9BF9D}"/>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45" name="【児童館】&#10;有形固定資産減価償却率平均値テキスト">
          <a:extLst>
            <a:ext uri="{FF2B5EF4-FFF2-40B4-BE49-F238E27FC236}">
              <a16:creationId xmlns:a16="http://schemas.microsoft.com/office/drawing/2014/main" id="{415F17BA-38A0-4DFC-83CE-27C4EE3A6AC7}"/>
            </a:ext>
          </a:extLst>
        </xdr:cNvPr>
        <xdr:cNvSpPr txBox="1"/>
      </xdr:nvSpPr>
      <xdr:spPr>
        <a:xfrm>
          <a:off x="16357600" y="1374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6" name="フローチャート: 判断 745">
          <a:extLst>
            <a:ext uri="{FF2B5EF4-FFF2-40B4-BE49-F238E27FC236}">
              <a16:creationId xmlns:a16="http://schemas.microsoft.com/office/drawing/2014/main" id="{AC802A24-C98D-4BB8-84BC-349C4FF84AEF}"/>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7" name="フローチャート: 判断 746">
          <a:extLst>
            <a:ext uri="{FF2B5EF4-FFF2-40B4-BE49-F238E27FC236}">
              <a16:creationId xmlns:a16="http://schemas.microsoft.com/office/drawing/2014/main" id="{912FB705-56F4-499F-A84F-E06755F4DE72}"/>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8" name="フローチャート: 判断 747">
          <a:extLst>
            <a:ext uri="{FF2B5EF4-FFF2-40B4-BE49-F238E27FC236}">
              <a16:creationId xmlns:a16="http://schemas.microsoft.com/office/drawing/2014/main" id="{DD8154B0-763D-465B-981E-C07430609F86}"/>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9" name="フローチャート: 判断 748">
          <a:extLst>
            <a:ext uri="{FF2B5EF4-FFF2-40B4-BE49-F238E27FC236}">
              <a16:creationId xmlns:a16="http://schemas.microsoft.com/office/drawing/2014/main" id="{D10F0125-4425-4F10-A82A-15226D97AAFB}"/>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50" name="フローチャート: 判断 749">
          <a:extLst>
            <a:ext uri="{FF2B5EF4-FFF2-40B4-BE49-F238E27FC236}">
              <a16:creationId xmlns:a16="http://schemas.microsoft.com/office/drawing/2014/main" id="{A1BAF977-86A3-4978-92F7-635C33859A62}"/>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6DAF69A-2CE5-4AED-8DAC-90C2898BE6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B809793-7DD3-40FC-A477-B6F0386327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2D364E7-7481-4F65-9BD6-83AA1544AA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102727E-6B93-4987-8F6C-2E84C070A2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1EB3C4F-84FE-43A1-A347-E5306CB9002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756" name="楕円 755">
          <a:extLst>
            <a:ext uri="{FF2B5EF4-FFF2-40B4-BE49-F238E27FC236}">
              <a16:creationId xmlns:a16="http://schemas.microsoft.com/office/drawing/2014/main" id="{F474D370-E225-44BB-ABC3-F850995B3A87}"/>
            </a:ext>
          </a:extLst>
        </xdr:cNvPr>
        <xdr:cNvSpPr/>
      </xdr:nvSpPr>
      <xdr:spPr>
        <a:xfrm>
          <a:off x="162687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162323</xdr:rowOff>
    </xdr:from>
    <xdr:ext cx="405111" cy="259045"/>
    <xdr:sp macro="" textlink="">
      <xdr:nvSpPr>
        <xdr:cNvPr id="757" name="【児童館】&#10;有形固定資産減価償却率該当値テキスト">
          <a:extLst>
            <a:ext uri="{FF2B5EF4-FFF2-40B4-BE49-F238E27FC236}">
              <a16:creationId xmlns:a16="http://schemas.microsoft.com/office/drawing/2014/main" id="{F614F820-5AC8-4301-9BEC-6D33882D09B5}"/>
            </a:ext>
          </a:extLst>
        </xdr:cNvPr>
        <xdr:cNvSpPr txBox="1"/>
      </xdr:nvSpPr>
      <xdr:spPr>
        <a:xfrm>
          <a:off x="16357600"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58" name="楕円 757">
          <a:extLst>
            <a:ext uri="{FF2B5EF4-FFF2-40B4-BE49-F238E27FC236}">
              <a16:creationId xmlns:a16="http://schemas.microsoft.com/office/drawing/2014/main" id="{A8EAB942-562C-4BE3-A427-FAB31FBCBB39}"/>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63246</xdr:rowOff>
    </xdr:to>
    <xdr:cxnSp macro="">
      <xdr:nvCxnSpPr>
        <xdr:cNvPr id="759" name="直線コネクタ 758">
          <a:extLst>
            <a:ext uri="{FF2B5EF4-FFF2-40B4-BE49-F238E27FC236}">
              <a16:creationId xmlns:a16="http://schemas.microsoft.com/office/drawing/2014/main" id="{8F19C7BD-2B76-4B3C-A81C-919410FEBDA2}"/>
            </a:ext>
          </a:extLst>
        </xdr:cNvPr>
        <xdr:cNvCxnSpPr/>
      </xdr:nvCxnSpPr>
      <xdr:spPr>
        <a:xfrm>
          <a:off x="15481300" y="140855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103887</xdr:rowOff>
    </xdr:from>
    <xdr:to>
      <xdr:col>76</xdr:col>
      <xdr:colOff>165100</xdr:colOff>
      <xdr:row>82</xdr:row>
      <xdr:rowOff>34037</xdr:rowOff>
    </xdr:to>
    <xdr:sp macro="" textlink="">
      <xdr:nvSpPr>
        <xdr:cNvPr id="760" name="楕円 759">
          <a:extLst>
            <a:ext uri="{FF2B5EF4-FFF2-40B4-BE49-F238E27FC236}">
              <a16:creationId xmlns:a16="http://schemas.microsoft.com/office/drawing/2014/main" id="{44235161-2844-4C1A-B9E2-2D0D8B15FF0D}"/>
            </a:ext>
          </a:extLst>
        </xdr:cNvPr>
        <xdr:cNvSpPr/>
      </xdr:nvSpPr>
      <xdr:spPr>
        <a:xfrm>
          <a:off x="14541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154687</xdr:rowOff>
    </xdr:from>
    <xdr:to>
      <xdr:col>81</xdr:col>
      <xdr:colOff>50800</xdr:colOff>
      <xdr:row>82</xdr:row>
      <xdr:rowOff>26670</xdr:rowOff>
    </xdr:to>
    <xdr:cxnSp macro="">
      <xdr:nvCxnSpPr>
        <xdr:cNvPr id="761" name="直線コネクタ 760">
          <a:extLst>
            <a:ext uri="{FF2B5EF4-FFF2-40B4-BE49-F238E27FC236}">
              <a16:creationId xmlns:a16="http://schemas.microsoft.com/office/drawing/2014/main" id="{4DB7DB9E-1771-4520-BCE9-B9833E89AF21}"/>
            </a:ext>
          </a:extLst>
        </xdr:cNvPr>
        <xdr:cNvCxnSpPr/>
      </xdr:nvCxnSpPr>
      <xdr:spPr>
        <a:xfrm>
          <a:off x="14592300" y="140421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71882</xdr:rowOff>
    </xdr:from>
    <xdr:to>
      <xdr:col>72</xdr:col>
      <xdr:colOff>38100</xdr:colOff>
      <xdr:row>82</xdr:row>
      <xdr:rowOff>2032</xdr:rowOff>
    </xdr:to>
    <xdr:sp macro="" textlink="">
      <xdr:nvSpPr>
        <xdr:cNvPr id="762" name="楕円 761">
          <a:extLst>
            <a:ext uri="{FF2B5EF4-FFF2-40B4-BE49-F238E27FC236}">
              <a16:creationId xmlns:a16="http://schemas.microsoft.com/office/drawing/2014/main" id="{FDBB9C3F-F6E3-4D47-81EC-CFD6510281B1}"/>
            </a:ext>
          </a:extLst>
        </xdr:cNvPr>
        <xdr:cNvSpPr/>
      </xdr:nvSpPr>
      <xdr:spPr>
        <a:xfrm>
          <a:off x="13652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122682</xdr:rowOff>
    </xdr:from>
    <xdr:to>
      <xdr:col>76</xdr:col>
      <xdr:colOff>114300</xdr:colOff>
      <xdr:row>81</xdr:row>
      <xdr:rowOff>154687</xdr:rowOff>
    </xdr:to>
    <xdr:cxnSp macro="">
      <xdr:nvCxnSpPr>
        <xdr:cNvPr id="763" name="直線コネクタ 762">
          <a:extLst>
            <a:ext uri="{FF2B5EF4-FFF2-40B4-BE49-F238E27FC236}">
              <a16:creationId xmlns:a16="http://schemas.microsoft.com/office/drawing/2014/main" id="{33E4BCD8-42E5-4BEB-905F-F7A4827CAB1D}"/>
            </a:ext>
          </a:extLst>
        </xdr:cNvPr>
        <xdr:cNvCxnSpPr/>
      </xdr:nvCxnSpPr>
      <xdr:spPr>
        <a:xfrm>
          <a:off x="13703300" y="140101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26163</xdr:rowOff>
    </xdr:from>
    <xdr:to>
      <xdr:col>67</xdr:col>
      <xdr:colOff>101600</xdr:colOff>
      <xdr:row>81</xdr:row>
      <xdr:rowOff>127763</xdr:rowOff>
    </xdr:to>
    <xdr:sp macro="" textlink="">
      <xdr:nvSpPr>
        <xdr:cNvPr id="764" name="楕円 763">
          <a:extLst>
            <a:ext uri="{FF2B5EF4-FFF2-40B4-BE49-F238E27FC236}">
              <a16:creationId xmlns:a16="http://schemas.microsoft.com/office/drawing/2014/main" id="{BA7C01C2-C845-46D9-93C6-9F1FC4BA2BA9}"/>
            </a:ext>
          </a:extLst>
        </xdr:cNvPr>
        <xdr:cNvSpPr/>
      </xdr:nvSpPr>
      <xdr:spPr>
        <a:xfrm>
          <a:off x="12763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76963</xdr:rowOff>
    </xdr:from>
    <xdr:to>
      <xdr:col>71</xdr:col>
      <xdr:colOff>177800</xdr:colOff>
      <xdr:row>81</xdr:row>
      <xdr:rowOff>122682</xdr:rowOff>
    </xdr:to>
    <xdr:cxnSp macro="">
      <xdr:nvCxnSpPr>
        <xdr:cNvPr id="765" name="直線コネクタ 764">
          <a:extLst>
            <a:ext uri="{FF2B5EF4-FFF2-40B4-BE49-F238E27FC236}">
              <a16:creationId xmlns:a16="http://schemas.microsoft.com/office/drawing/2014/main" id="{39190AB5-4937-40D5-9E3F-C4C0BEA46598}"/>
            </a:ext>
          </a:extLst>
        </xdr:cNvPr>
        <xdr:cNvCxnSpPr/>
      </xdr:nvCxnSpPr>
      <xdr:spPr>
        <a:xfrm>
          <a:off x="12814300" y="139644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66" name="n_1aveValue【児童館】&#10;有形固定資産減価償却率">
          <a:extLst>
            <a:ext uri="{FF2B5EF4-FFF2-40B4-BE49-F238E27FC236}">
              <a16:creationId xmlns:a16="http://schemas.microsoft.com/office/drawing/2014/main" id="{BC045513-7C8F-4F09-88B8-9E0FC0424AA6}"/>
            </a:ext>
          </a:extLst>
        </xdr:cNvPr>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67" name="n_2aveValue【児童館】&#10;有形固定資産減価償却率">
          <a:extLst>
            <a:ext uri="{FF2B5EF4-FFF2-40B4-BE49-F238E27FC236}">
              <a16:creationId xmlns:a16="http://schemas.microsoft.com/office/drawing/2014/main" id="{46306F15-5C08-4C75-A42D-8194BFD0649F}"/>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8" name="n_3aveValue【児童館】&#10;有形固定資産減価償却率">
          <a:extLst>
            <a:ext uri="{FF2B5EF4-FFF2-40B4-BE49-F238E27FC236}">
              <a16:creationId xmlns:a16="http://schemas.microsoft.com/office/drawing/2014/main" id="{CEDAE478-ACFC-4AAF-8136-EBDC4E55E2C5}"/>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9" name="n_4aveValue【児童館】&#10;有形固定資産減価償却率">
          <a:extLst>
            <a:ext uri="{FF2B5EF4-FFF2-40B4-BE49-F238E27FC236}">
              <a16:creationId xmlns:a16="http://schemas.microsoft.com/office/drawing/2014/main" id="{D4B99D87-E8EC-47BA-80C2-F475BCD59457}"/>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770" name="n_1mainValue【児童館】&#10;有形固定資産減価償却率">
          <a:extLst>
            <a:ext uri="{FF2B5EF4-FFF2-40B4-BE49-F238E27FC236}">
              <a16:creationId xmlns:a16="http://schemas.microsoft.com/office/drawing/2014/main" id="{62E4C6D0-4975-4FDA-901F-8E8645703F68}"/>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25164</xdr:rowOff>
    </xdr:from>
    <xdr:ext cx="405111" cy="259045"/>
    <xdr:sp macro="" textlink="">
      <xdr:nvSpPr>
        <xdr:cNvPr id="771" name="n_2mainValue【児童館】&#10;有形固定資産減価償却率">
          <a:extLst>
            <a:ext uri="{FF2B5EF4-FFF2-40B4-BE49-F238E27FC236}">
              <a16:creationId xmlns:a16="http://schemas.microsoft.com/office/drawing/2014/main" id="{4A4BE892-D2D2-4B47-83EA-BDA393DADF29}"/>
            </a:ext>
          </a:extLst>
        </xdr:cNvPr>
        <xdr:cNvSpPr txBox="1"/>
      </xdr:nvSpPr>
      <xdr:spPr>
        <a:xfrm>
          <a:off x="14389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164609</xdr:rowOff>
    </xdr:from>
    <xdr:ext cx="405111" cy="259045"/>
    <xdr:sp macro="" textlink="">
      <xdr:nvSpPr>
        <xdr:cNvPr id="772" name="n_3mainValue【児童館】&#10;有形固定資産減価償却率">
          <a:extLst>
            <a:ext uri="{FF2B5EF4-FFF2-40B4-BE49-F238E27FC236}">
              <a16:creationId xmlns:a16="http://schemas.microsoft.com/office/drawing/2014/main" id="{D24988E1-047C-4EEB-AFE2-74093B0CB809}"/>
            </a:ext>
          </a:extLst>
        </xdr:cNvPr>
        <xdr:cNvSpPr txBox="1"/>
      </xdr:nvSpPr>
      <xdr:spPr>
        <a:xfrm>
          <a:off x="13500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118890</xdr:rowOff>
    </xdr:from>
    <xdr:ext cx="405111" cy="259045"/>
    <xdr:sp macro="" textlink="">
      <xdr:nvSpPr>
        <xdr:cNvPr id="773" name="n_4mainValue【児童館】&#10;有形固定資産減価償却率">
          <a:extLst>
            <a:ext uri="{FF2B5EF4-FFF2-40B4-BE49-F238E27FC236}">
              <a16:creationId xmlns:a16="http://schemas.microsoft.com/office/drawing/2014/main" id="{224726B4-4827-41CD-AF19-C9A67CB480A7}"/>
            </a:ext>
          </a:extLst>
        </xdr:cNvPr>
        <xdr:cNvSpPr txBox="1"/>
      </xdr:nvSpPr>
      <xdr:spPr>
        <a:xfrm>
          <a:off x="126117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327DB68B-21BD-4968-AED4-668EDD0F66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28D5C19E-FA83-40EE-8A18-7EAAF84846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AE27DE4B-0804-4D58-89A2-731869E1D9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FB33BF33-DDC7-4161-8C25-CCB9D26619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683DD1E0-242B-41D3-847D-0CB370D971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F4D8A34B-942E-4AC2-B385-580004D96FA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13CA9882-2FE5-4345-AD57-6B12B548AE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47051F15-0843-455E-8F63-A5B7359B9A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10AEF838-82C0-439D-B300-8FA3B26BA4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EA0C35FA-74D8-44F8-9793-7D8D1EDD42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67D0776C-4DF7-4F8E-ABB5-80F8A456CB5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8838B26-22A1-4ACC-B786-10D84DC7BF0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E4BAAEB2-4F34-4A0A-9813-EA636583F9D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A82AA121-5E01-43AD-A006-4B2313748F4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7E28CA0F-9A59-4023-B55D-7A73AF77C06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EE5C4D47-B179-4CA0-93EF-E8D2BC3E513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6825C782-9692-441C-89B2-78ED295BE91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D5D9757E-7DFD-4DAC-A1BA-C019AFB0B2E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7A0F09-4A5F-4D4F-9ABF-01E916969B7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518CA6E-EDB9-4168-B557-B0420389B4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D8EF0C94-164C-41A5-BC21-513609F22D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422A5E2C-A184-4A5B-8154-A26D5EA4F9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a:extLst>
            <a:ext uri="{FF2B5EF4-FFF2-40B4-BE49-F238E27FC236}">
              <a16:creationId xmlns:a16="http://schemas.microsoft.com/office/drawing/2014/main" id="{93E84C17-9B93-4F71-9D32-57F0DE1A36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7" name="直線コネクタ 796">
          <a:extLst>
            <a:ext uri="{FF2B5EF4-FFF2-40B4-BE49-F238E27FC236}">
              <a16:creationId xmlns:a16="http://schemas.microsoft.com/office/drawing/2014/main" id="{6E9FAEF7-A89F-4329-A7F0-A95ED4F390C0}"/>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8" name="【児童館】&#10;一人当たり面積最小値テキスト">
          <a:extLst>
            <a:ext uri="{FF2B5EF4-FFF2-40B4-BE49-F238E27FC236}">
              <a16:creationId xmlns:a16="http://schemas.microsoft.com/office/drawing/2014/main" id="{A84A4425-ACA2-47C8-8376-F3A21E3EDDB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9" name="直線コネクタ 798">
          <a:extLst>
            <a:ext uri="{FF2B5EF4-FFF2-40B4-BE49-F238E27FC236}">
              <a16:creationId xmlns:a16="http://schemas.microsoft.com/office/drawing/2014/main" id="{E57E3231-F851-468E-9C6E-A8E0B23BA9A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00" name="【児童館】&#10;一人当たり面積最大値テキスト">
          <a:extLst>
            <a:ext uri="{FF2B5EF4-FFF2-40B4-BE49-F238E27FC236}">
              <a16:creationId xmlns:a16="http://schemas.microsoft.com/office/drawing/2014/main" id="{D86AB157-DA78-4EA0-998B-5CE5A57C645E}"/>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01" name="直線コネクタ 800">
          <a:extLst>
            <a:ext uri="{FF2B5EF4-FFF2-40B4-BE49-F238E27FC236}">
              <a16:creationId xmlns:a16="http://schemas.microsoft.com/office/drawing/2014/main" id="{6B2DDFC7-28E0-48E1-863D-5E67E33FFB7E}"/>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児童館】&#10;一人当たり面積平均値テキスト">
          <a:extLst>
            <a:ext uri="{FF2B5EF4-FFF2-40B4-BE49-F238E27FC236}">
              <a16:creationId xmlns:a16="http://schemas.microsoft.com/office/drawing/2014/main" id="{141A3EFD-7CD0-461F-A2E6-C0488F9BAFDA}"/>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a:extLst>
            <a:ext uri="{FF2B5EF4-FFF2-40B4-BE49-F238E27FC236}">
              <a16:creationId xmlns:a16="http://schemas.microsoft.com/office/drawing/2014/main" id="{76EF4BAB-580C-460E-BEA5-0915752EAD01}"/>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4" name="フローチャート: 判断 803">
          <a:extLst>
            <a:ext uri="{FF2B5EF4-FFF2-40B4-BE49-F238E27FC236}">
              <a16:creationId xmlns:a16="http://schemas.microsoft.com/office/drawing/2014/main" id="{337D533B-C501-4D77-B166-502B37CD017C}"/>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a:extLst>
            <a:ext uri="{FF2B5EF4-FFF2-40B4-BE49-F238E27FC236}">
              <a16:creationId xmlns:a16="http://schemas.microsoft.com/office/drawing/2014/main" id="{00E7B41F-7196-419C-A02A-9959B20ADB2B}"/>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6" name="フローチャート: 判断 805">
          <a:extLst>
            <a:ext uri="{FF2B5EF4-FFF2-40B4-BE49-F238E27FC236}">
              <a16:creationId xmlns:a16="http://schemas.microsoft.com/office/drawing/2014/main" id="{A0123FDF-A532-44E1-B9C1-83D7909A59D3}"/>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E758F5D2-573E-41D1-8B93-E85F0EF277B4}"/>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A75CA4DB-27EF-49DF-81AE-F2A67F0D07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2DC1A386-517E-4328-ACED-39EED58FC05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D0325150-89F2-4C4F-B600-5B049AABAF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B817C3C-C595-4ABF-A485-0AD023B0C7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9BB38096-302B-4B8C-873D-25F8AF2219F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3" name="楕円 812">
          <a:extLst>
            <a:ext uri="{FF2B5EF4-FFF2-40B4-BE49-F238E27FC236}">
              <a16:creationId xmlns:a16="http://schemas.microsoft.com/office/drawing/2014/main" id="{5E0D54AA-E523-46A6-95B5-CD9068DD57FE}"/>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4" name="【児童館】&#10;一人当たり面積該当値テキスト">
          <a:extLst>
            <a:ext uri="{FF2B5EF4-FFF2-40B4-BE49-F238E27FC236}">
              <a16:creationId xmlns:a16="http://schemas.microsoft.com/office/drawing/2014/main" id="{ABB13E34-DDB8-4E16-957A-47B3B1B9A567}"/>
            </a:ext>
          </a:extLst>
        </xdr:cNvPr>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5" name="楕円 814">
          <a:extLst>
            <a:ext uri="{FF2B5EF4-FFF2-40B4-BE49-F238E27FC236}">
              <a16:creationId xmlns:a16="http://schemas.microsoft.com/office/drawing/2014/main" id="{142125F0-70EF-4FE4-A734-B1B6AC6B05E4}"/>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16" name="直線コネクタ 815">
          <a:extLst>
            <a:ext uri="{FF2B5EF4-FFF2-40B4-BE49-F238E27FC236}">
              <a16:creationId xmlns:a16="http://schemas.microsoft.com/office/drawing/2014/main" id="{208A6BAA-F748-4E4B-B1A6-D3A38FCF31A9}"/>
            </a:ext>
          </a:extLst>
        </xdr:cNvPr>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7" name="楕円 816">
          <a:extLst>
            <a:ext uri="{FF2B5EF4-FFF2-40B4-BE49-F238E27FC236}">
              <a16:creationId xmlns:a16="http://schemas.microsoft.com/office/drawing/2014/main" id="{7B7AFEE4-5954-4331-80F2-070559B46288}"/>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8" name="直線コネクタ 817">
          <a:extLst>
            <a:ext uri="{FF2B5EF4-FFF2-40B4-BE49-F238E27FC236}">
              <a16:creationId xmlns:a16="http://schemas.microsoft.com/office/drawing/2014/main" id="{69FD04D6-0E50-4C85-B7E1-2669DCF9A035}"/>
            </a:ext>
          </a:extLst>
        </xdr:cNvPr>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9" name="楕円 818">
          <a:extLst>
            <a:ext uri="{FF2B5EF4-FFF2-40B4-BE49-F238E27FC236}">
              <a16:creationId xmlns:a16="http://schemas.microsoft.com/office/drawing/2014/main" id="{8FBA56DC-85A3-4085-A3EF-B98784D20D8A}"/>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20" name="直線コネクタ 819">
          <a:extLst>
            <a:ext uri="{FF2B5EF4-FFF2-40B4-BE49-F238E27FC236}">
              <a16:creationId xmlns:a16="http://schemas.microsoft.com/office/drawing/2014/main" id="{FF41B38A-7B73-470D-8D5F-978812E66D6F}"/>
            </a:ext>
          </a:extLst>
        </xdr:cNvPr>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1" name="楕円 820">
          <a:extLst>
            <a:ext uri="{FF2B5EF4-FFF2-40B4-BE49-F238E27FC236}">
              <a16:creationId xmlns:a16="http://schemas.microsoft.com/office/drawing/2014/main" id="{104DDD54-58E6-4C2B-AA7C-79E002729D07}"/>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22" name="直線コネクタ 821">
          <a:extLst>
            <a:ext uri="{FF2B5EF4-FFF2-40B4-BE49-F238E27FC236}">
              <a16:creationId xmlns:a16="http://schemas.microsoft.com/office/drawing/2014/main" id="{E1EBCFFA-A69D-4942-8A15-180F9E3135FA}"/>
            </a:ext>
          </a:extLst>
        </xdr:cNvPr>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3" name="n_1aveValue【児童館】&#10;一人当たり面積">
          <a:extLst>
            <a:ext uri="{FF2B5EF4-FFF2-40B4-BE49-F238E27FC236}">
              <a16:creationId xmlns:a16="http://schemas.microsoft.com/office/drawing/2014/main" id="{C9C1BD82-3634-4E97-85DB-F7D0742E7128}"/>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児童館】&#10;一人当たり面積">
          <a:extLst>
            <a:ext uri="{FF2B5EF4-FFF2-40B4-BE49-F238E27FC236}">
              <a16:creationId xmlns:a16="http://schemas.microsoft.com/office/drawing/2014/main" id="{31857D73-2B72-4BC4-B1AC-596547605B21}"/>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5" name="n_3aveValue【児童館】&#10;一人当たり面積">
          <a:extLst>
            <a:ext uri="{FF2B5EF4-FFF2-40B4-BE49-F238E27FC236}">
              <a16:creationId xmlns:a16="http://schemas.microsoft.com/office/drawing/2014/main" id="{BA1A5DCD-0A89-40D3-ADB0-48F80551572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児童館】&#10;一人当たり面積">
          <a:extLst>
            <a:ext uri="{FF2B5EF4-FFF2-40B4-BE49-F238E27FC236}">
              <a16:creationId xmlns:a16="http://schemas.microsoft.com/office/drawing/2014/main" id="{8B458983-8457-4F80-ADF3-A94EEB2250A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7" name="n_1mainValue【児童館】&#10;一人当たり面積">
          <a:extLst>
            <a:ext uri="{FF2B5EF4-FFF2-40B4-BE49-F238E27FC236}">
              <a16:creationId xmlns:a16="http://schemas.microsoft.com/office/drawing/2014/main" id="{94364A6E-3696-42F0-8BB3-370741D24BB7}"/>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8" name="n_2mainValue【児童館】&#10;一人当たり面積">
          <a:extLst>
            <a:ext uri="{FF2B5EF4-FFF2-40B4-BE49-F238E27FC236}">
              <a16:creationId xmlns:a16="http://schemas.microsoft.com/office/drawing/2014/main" id="{9B11B7BC-348F-4150-BA5E-F02D4B08928B}"/>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9" name="n_3mainValue【児童館】&#10;一人当たり面積">
          <a:extLst>
            <a:ext uri="{FF2B5EF4-FFF2-40B4-BE49-F238E27FC236}">
              <a16:creationId xmlns:a16="http://schemas.microsoft.com/office/drawing/2014/main" id="{D103F94D-367A-4E98-BC60-D48E047B30F6}"/>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0" name="n_4mainValue【児童館】&#10;一人当たり面積">
          <a:extLst>
            <a:ext uri="{FF2B5EF4-FFF2-40B4-BE49-F238E27FC236}">
              <a16:creationId xmlns:a16="http://schemas.microsoft.com/office/drawing/2014/main" id="{072A32C1-EABA-4CC5-B598-80FD4B892B78}"/>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D3D916D4-3672-42BF-93CD-FE1A991DC3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9B8432C0-3B3A-4117-A0CF-507187B70B7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76422179-AF84-4AF2-8752-D08BEE80D8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EB227F6F-D6D7-46C1-BD9F-8A2D75086A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6270F111-DE28-4BD0-ABDC-1A1F2987A66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49D69DF7-0827-42F7-A963-6BBD30E58B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FA7A21BC-3633-4071-BE17-32E5B79A53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5279FB8B-2BB5-4E32-AE53-DD0A3D474F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81FCAAAA-0D5F-4AD5-A8EA-D9FEEED69C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B3D4B91C-6A45-4B29-AC0E-C47EEB87160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1" name="テキスト ボックス 840">
          <a:extLst>
            <a:ext uri="{FF2B5EF4-FFF2-40B4-BE49-F238E27FC236}">
              <a16:creationId xmlns:a16="http://schemas.microsoft.com/office/drawing/2014/main" id="{39EBB187-2B44-4EC1-9400-690340517C7E}"/>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2C9D0D96-56B7-4E39-BBBF-62F6DA04C63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3" name="テキスト ボックス 842">
          <a:extLst>
            <a:ext uri="{FF2B5EF4-FFF2-40B4-BE49-F238E27FC236}">
              <a16:creationId xmlns:a16="http://schemas.microsoft.com/office/drawing/2014/main" id="{56BE7AEE-7C0E-4C3E-B181-D64DC96647B5}"/>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7F2F8E1-A5C0-470F-B51A-70F62604E8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43BCEB8F-6620-4FC7-B285-C042688830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5067B1EE-CBED-4A20-A9D2-B6AC6EB05D6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820EA518-454B-4994-B76A-98B647E9F0C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B38CA0D-D0D6-4B1F-B464-071BF89180B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B196C24D-19C2-4CC7-81E1-EB9F69431EF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538CDECC-09B5-4743-8110-5884B76790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3AF447AE-3D4B-43CF-87D7-AEF94C3594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75C827E-31D1-4F0E-90F2-16CF55DE22B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3" name="テキスト ボックス 852">
          <a:extLst>
            <a:ext uri="{FF2B5EF4-FFF2-40B4-BE49-F238E27FC236}">
              <a16:creationId xmlns:a16="http://schemas.microsoft.com/office/drawing/2014/main" id="{E869D60B-E5B9-4A12-A31B-0DFD6F095F81}"/>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D5CD49B1-A3EE-42FA-8434-E979D2878E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5" name="テキスト ボックス 854">
          <a:extLst>
            <a:ext uri="{FF2B5EF4-FFF2-40B4-BE49-F238E27FC236}">
              <a16:creationId xmlns:a16="http://schemas.microsoft.com/office/drawing/2014/main" id="{19D17C83-94BD-4C8E-9A65-F7CFF975812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a:extLst>
            <a:ext uri="{FF2B5EF4-FFF2-40B4-BE49-F238E27FC236}">
              <a16:creationId xmlns:a16="http://schemas.microsoft.com/office/drawing/2014/main" id="{2E13D706-7895-423F-89D9-1A2A465D66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B7E2FDA7-B05C-49CC-B72A-626A325A54B1}"/>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公民館】&#10;有形固定資産減価償却率最小値テキスト">
          <a:extLst>
            <a:ext uri="{FF2B5EF4-FFF2-40B4-BE49-F238E27FC236}">
              <a16:creationId xmlns:a16="http://schemas.microsoft.com/office/drawing/2014/main" id="{344538C6-4105-4A67-B646-558B05BFC1A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8D3FF4CE-CA04-454B-8445-374019C3D792}"/>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60" name="【公民館】&#10;有形固定資産減価償却率最大値テキスト">
          <a:extLst>
            <a:ext uri="{FF2B5EF4-FFF2-40B4-BE49-F238E27FC236}">
              <a16:creationId xmlns:a16="http://schemas.microsoft.com/office/drawing/2014/main" id="{64B5F0C2-0F71-4033-9EA2-96B1CB416AB0}"/>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61" name="直線コネクタ 860">
          <a:extLst>
            <a:ext uri="{FF2B5EF4-FFF2-40B4-BE49-F238E27FC236}">
              <a16:creationId xmlns:a16="http://schemas.microsoft.com/office/drawing/2014/main" id="{0B821E85-C380-416E-9B47-03F36F1D8679}"/>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62" name="【公民館】&#10;有形固定資産減価償却率平均値テキスト">
          <a:extLst>
            <a:ext uri="{FF2B5EF4-FFF2-40B4-BE49-F238E27FC236}">
              <a16:creationId xmlns:a16="http://schemas.microsoft.com/office/drawing/2014/main" id="{B105646E-96C3-4794-9EBE-9963E29AD02B}"/>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3" name="フローチャート: 判断 862">
          <a:extLst>
            <a:ext uri="{FF2B5EF4-FFF2-40B4-BE49-F238E27FC236}">
              <a16:creationId xmlns:a16="http://schemas.microsoft.com/office/drawing/2014/main" id="{4C88CF34-AEB7-4EF1-98E9-18267C2D130D}"/>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4" name="フローチャート: 判断 863">
          <a:extLst>
            <a:ext uri="{FF2B5EF4-FFF2-40B4-BE49-F238E27FC236}">
              <a16:creationId xmlns:a16="http://schemas.microsoft.com/office/drawing/2014/main" id="{682132FF-7A3D-4E88-B5AA-C1AE8651A381}"/>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5" name="フローチャート: 判断 864">
          <a:extLst>
            <a:ext uri="{FF2B5EF4-FFF2-40B4-BE49-F238E27FC236}">
              <a16:creationId xmlns:a16="http://schemas.microsoft.com/office/drawing/2014/main" id="{5E271F1E-431F-47DC-A437-FAE033BF23D1}"/>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6" name="フローチャート: 判断 865">
          <a:extLst>
            <a:ext uri="{FF2B5EF4-FFF2-40B4-BE49-F238E27FC236}">
              <a16:creationId xmlns:a16="http://schemas.microsoft.com/office/drawing/2014/main" id="{BAF32E83-A070-46F8-A4BB-84E732BD27B4}"/>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7" name="フローチャート: 判断 866">
          <a:extLst>
            <a:ext uri="{FF2B5EF4-FFF2-40B4-BE49-F238E27FC236}">
              <a16:creationId xmlns:a16="http://schemas.microsoft.com/office/drawing/2014/main" id="{3D3317C7-2AF7-425B-B4B1-C4D514D21DB0}"/>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5922971-5203-4404-9C9E-4E751C4D45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826CDDE-60C0-4233-9E9B-980BC44161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FBF874E-FE9F-4F64-BEC9-58E1E34B3D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F694196-92DA-4F69-9A0F-50C4BB065C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F170DF14-965A-46A4-B35E-38936C7C5C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115207</xdr:rowOff>
    </xdr:from>
    <xdr:to>
      <xdr:col>85</xdr:col>
      <xdr:colOff>177800</xdr:colOff>
      <xdr:row>104</xdr:row>
      <xdr:rowOff>45357</xdr:rowOff>
    </xdr:to>
    <xdr:sp macro="" textlink="">
      <xdr:nvSpPr>
        <xdr:cNvPr id="873" name="楕円 872">
          <a:extLst>
            <a:ext uri="{FF2B5EF4-FFF2-40B4-BE49-F238E27FC236}">
              <a16:creationId xmlns:a16="http://schemas.microsoft.com/office/drawing/2014/main" id="{E8009964-D6FF-46D5-89BF-7A647D7BA655}"/>
            </a:ext>
          </a:extLst>
        </xdr:cNvPr>
        <xdr:cNvSpPr/>
      </xdr:nvSpPr>
      <xdr:spPr>
        <a:xfrm>
          <a:off x="16268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138084</xdr:rowOff>
    </xdr:from>
    <xdr:ext cx="405111" cy="259045"/>
    <xdr:sp macro="" textlink="">
      <xdr:nvSpPr>
        <xdr:cNvPr id="874" name="【公民館】&#10;有形固定資産減価償却率該当値テキスト">
          <a:extLst>
            <a:ext uri="{FF2B5EF4-FFF2-40B4-BE49-F238E27FC236}">
              <a16:creationId xmlns:a16="http://schemas.microsoft.com/office/drawing/2014/main" id="{C36BDA38-3D84-49C3-954D-22CF4FAD7477}"/>
            </a:ext>
          </a:extLst>
        </xdr:cNvPr>
        <xdr:cNvSpPr txBox="1"/>
      </xdr:nvSpPr>
      <xdr:spPr>
        <a:xfrm>
          <a:off x="16357600" y="1762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72752</xdr:rowOff>
    </xdr:from>
    <xdr:to>
      <xdr:col>81</xdr:col>
      <xdr:colOff>101600</xdr:colOff>
      <xdr:row>104</xdr:row>
      <xdr:rowOff>2902</xdr:rowOff>
    </xdr:to>
    <xdr:sp macro="" textlink="">
      <xdr:nvSpPr>
        <xdr:cNvPr id="875" name="楕円 874">
          <a:extLst>
            <a:ext uri="{FF2B5EF4-FFF2-40B4-BE49-F238E27FC236}">
              <a16:creationId xmlns:a16="http://schemas.microsoft.com/office/drawing/2014/main" id="{057E5423-B716-4115-B99A-E586536BD592}"/>
            </a:ext>
          </a:extLst>
        </xdr:cNvPr>
        <xdr:cNvSpPr/>
      </xdr:nvSpPr>
      <xdr:spPr>
        <a:xfrm>
          <a:off x="15430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123552</xdr:rowOff>
    </xdr:from>
    <xdr:to>
      <xdr:col>85</xdr:col>
      <xdr:colOff>127000</xdr:colOff>
      <xdr:row>103</xdr:row>
      <xdr:rowOff>166007</xdr:rowOff>
    </xdr:to>
    <xdr:cxnSp macro="">
      <xdr:nvCxnSpPr>
        <xdr:cNvPr id="876" name="直線コネクタ 875">
          <a:extLst>
            <a:ext uri="{FF2B5EF4-FFF2-40B4-BE49-F238E27FC236}">
              <a16:creationId xmlns:a16="http://schemas.microsoft.com/office/drawing/2014/main" id="{FED30ECA-E529-413E-946C-70D41AD54FDB}"/>
            </a:ext>
          </a:extLst>
        </xdr:cNvPr>
        <xdr:cNvCxnSpPr/>
      </xdr:nvCxnSpPr>
      <xdr:spPr>
        <a:xfrm>
          <a:off x="15481300" y="1778290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877" name="楕円 876">
          <a:extLst>
            <a:ext uri="{FF2B5EF4-FFF2-40B4-BE49-F238E27FC236}">
              <a16:creationId xmlns:a16="http://schemas.microsoft.com/office/drawing/2014/main" id="{AE7E724D-73D5-4472-90BF-1943BBDD2482}"/>
            </a:ext>
          </a:extLst>
        </xdr:cNvPr>
        <xdr:cNvSpPr/>
      </xdr:nvSpPr>
      <xdr:spPr>
        <a:xfrm>
          <a:off x="14541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117021</xdr:rowOff>
    </xdr:from>
    <xdr:to>
      <xdr:col>81</xdr:col>
      <xdr:colOff>50800</xdr:colOff>
      <xdr:row>103</xdr:row>
      <xdr:rowOff>123552</xdr:rowOff>
    </xdr:to>
    <xdr:cxnSp macro="">
      <xdr:nvCxnSpPr>
        <xdr:cNvPr id="878" name="直線コネクタ 877">
          <a:extLst>
            <a:ext uri="{FF2B5EF4-FFF2-40B4-BE49-F238E27FC236}">
              <a16:creationId xmlns:a16="http://schemas.microsoft.com/office/drawing/2014/main" id="{AD22ED86-A953-4779-9FD1-E65F965F80CF}"/>
            </a:ext>
          </a:extLst>
        </xdr:cNvPr>
        <xdr:cNvCxnSpPr/>
      </xdr:nvCxnSpPr>
      <xdr:spPr>
        <a:xfrm>
          <a:off x="14592300" y="177763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23768</xdr:rowOff>
    </xdr:from>
    <xdr:to>
      <xdr:col>72</xdr:col>
      <xdr:colOff>38100</xdr:colOff>
      <xdr:row>103</xdr:row>
      <xdr:rowOff>125368</xdr:rowOff>
    </xdr:to>
    <xdr:sp macro="" textlink="">
      <xdr:nvSpPr>
        <xdr:cNvPr id="879" name="楕円 878">
          <a:extLst>
            <a:ext uri="{FF2B5EF4-FFF2-40B4-BE49-F238E27FC236}">
              <a16:creationId xmlns:a16="http://schemas.microsoft.com/office/drawing/2014/main" id="{5A5542CB-2F74-4AF1-8182-E85C0E8535C4}"/>
            </a:ext>
          </a:extLst>
        </xdr:cNvPr>
        <xdr:cNvSpPr/>
      </xdr:nvSpPr>
      <xdr:spPr>
        <a:xfrm>
          <a:off x="13652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74568</xdr:rowOff>
    </xdr:from>
    <xdr:to>
      <xdr:col>76</xdr:col>
      <xdr:colOff>114300</xdr:colOff>
      <xdr:row>103</xdr:row>
      <xdr:rowOff>117021</xdr:rowOff>
    </xdr:to>
    <xdr:cxnSp macro="">
      <xdr:nvCxnSpPr>
        <xdr:cNvPr id="880" name="直線コネクタ 879">
          <a:extLst>
            <a:ext uri="{FF2B5EF4-FFF2-40B4-BE49-F238E27FC236}">
              <a16:creationId xmlns:a16="http://schemas.microsoft.com/office/drawing/2014/main" id="{1B0A7FF7-A5DD-4E85-8704-582C77BE2063}"/>
            </a:ext>
          </a:extLst>
        </xdr:cNvPr>
        <xdr:cNvCxnSpPr/>
      </xdr:nvCxnSpPr>
      <xdr:spPr>
        <a:xfrm>
          <a:off x="13703300" y="1773391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152763</xdr:rowOff>
    </xdr:from>
    <xdr:to>
      <xdr:col>67</xdr:col>
      <xdr:colOff>101600</xdr:colOff>
      <xdr:row>103</xdr:row>
      <xdr:rowOff>82913</xdr:rowOff>
    </xdr:to>
    <xdr:sp macro="" textlink="">
      <xdr:nvSpPr>
        <xdr:cNvPr id="881" name="楕円 880">
          <a:extLst>
            <a:ext uri="{FF2B5EF4-FFF2-40B4-BE49-F238E27FC236}">
              <a16:creationId xmlns:a16="http://schemas.microsoft.com/office/drawing/2014/main" id="{0CF6CE2C-287B-404A-A2A9-4FC635370CE6}"/>
            </a:ext>
          </a:extLst>
        </xdr:cNvPr>
        <xdr:cNvSpPr/>
      </xdr:nvSpPr>
      <xdr:spPr>
        <a:xfrm>
          <a:off x="12763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32113</xdr:rowOff>
    </xdr:from>
    <xdr:to>
      <xdr:col>71</xdr:col>
      <xdr:colOff>177800</xdr:colOff>
      <xdr:row>103</xdr:row>
      <xdr:rowOff>74568</xdr:rowOff>
    </xdr:to>
    <xdr:cxnSp macro="">
      <xdr:nvCxnSpPr>
        <xdr:cNvPr id="882" name="直線コネクタ 881">
          <a:extLst>
            <a:ext uri="{FF2B5EF4-FFF2-40B4-BE49-F238E27FC236}">
              <a16:creationId xmlns:a16="http://schemas.microsoft.com/office/drawing/2014/main" id="{46ED794A-3C93-4DA2-93B6-90066BC74826}"/>
            </a:ext>
          </a:extLst>
        </xdr:cNvPr>
        <xdr:cNvCxnSpPr/>
      </xdr:nvCxnSpPr>
      <xdr:spPr>
        <a:xfrm>
          <a:off x="12814300" y="176914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52813</xdr:rowOff>
    </xdr:from>
    <xdr:ext cx="405111" cy="259045"/>
    <xdr:sp macro="" textlink="">
      <xdr:nvSpPr>
        <xdr:cNvPr id="883" name="n_1aveValue【公民館】&#10;有形固定資産減価償却率">
          <a:extLst>
            <a:ext uri="{FF2B5EF4-FFF2-40B4-BE49-F238E27FC236}">
              <a16:creationId xmlns:a16="http://schemas.microsoft.com/office/drawing/2014/main" id="{352F9F6E-ACFF-431C-B889-C5831DC03B97}"/>
            </a:ext>
          </a:extLst>
        </xdr:cNvPr>
        <xdr:cNvSpPr txBox="1"/>
      </xdr:nvSpPr>
      <xdr:spPr>
        <a:xfrm>
          <a:off x="152660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29953</xdr:rowOff>
    </xdr:from>
    <xdr:ext cx="405111" cy="259045"/>
    <xdr:sp macro="" textlink="">
      <xdr:nvSpPr>
        <xdr:cNvPr id="884" name="n_2aveValue【公民館】&#10;有形固定資産減価償却率">
          <a:extLst>
            <a:ext uri="{FF2B5EF4-FFF2-40B4-BE49-F238E27FC236}">
              <a16:creationId xmlns:a16="http://schemas.microsoft.com/office/drawing/2014/main" id="{05927A1E-DF6F-48B3-8DE3-139CD4C12BFE}"/>
            </a:ext>
          </a:extLst>
        </xdr:cNvPr>
        <xdr:cNvSpPr txBox="1"/>
      </xdr:nvSpPr>
      <xdr:spPr>
        <a:xfrm>
          <a:off x="14389744"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885" name="n_3aveValue【公民館】&#10;有形固定資産減価償却率">
          <a:extLst>
            <a:ext uri="{FF2B5EF4-FFF2-40B4-BE49-F238E27FC236}">
              <a16:creationId xmlns:a16="http://schemas.microsoft.com/office/drawing/2014/main" id="{5A4BD972-CC7C-4859-A172-C6E76258CBAB}"/>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126291</xdr:rowOff>
    </xdr:from>
    <xdr:ext cx="405111" cy="259045"/>
    <xdr:sp macro="" textlink="">
      <xdr:nvSpPr>
        <xdr:cNvPr id="886" name="n_4aveValue【公民館】&#10;有形固定資産減価償却率">
          <a:extLst>
            <a:ext uri="{FF2B5EF4-FFF2-40B4-BE49-F238E27FC236}">
              <a16:creationId xmlns:a16="http://schemas.microsoft.com/office/drawing/2014/main" id="{826B75B2-9B1C-475F-BA8D-CFC77F7E334B}"/>
            </a:ext>
          </a:extLst>
        </xdr:cNvPr>
        <xdr:cNvSpPr txBox="1"/>
      </xdr:nvSpPr>
      <xdr:spPr>
        <a:xfrm>
          <a:off x="126117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19429</xdr:rowOff>
    </xdr:from>
    <xdr:ext cx="405111" cy="259045"/>
    <xdr:sp macro="" textlink="">
      <xdr:nvSpPr>
        <xdr:cNvPr id="887" name="n_1mainValue【公民館】&#10;有形固定資産減価償却率">
          <a:extLst>
            <a:ext uri="{FF2B5EF4-FFF2-40B4-BE49-F238E27FC236}">
              <a16:creationId xmlns:a16="http://schemas.microsoft.com/office/drawing/2014/main" id="{7F4C5A2F-1187-4246-AA97-2E5762029CE7}"/>
            </a:ext>
          </a:extLst>
        </xdr:cNvPr>
        <xdr:cNvSpPr txBox="1"/>
      </xdr:nvSpPr>
      <xdr:spPr>
        <a:xfrm>
          <a:off x="152660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12898</xdr:rowOff>
    </xdr:from>
    <xdr:ext cx="405111" cy="259045"/>
    <xdr:sp macro="" textlink="">
      <xdr:nvSpPr>
        <xdr:cNvPr id="888" name="n_2mainValue【公民館】&#10;有形固定資産減価償却率">
          <a:extLst>
            <a:ext uri="{FF2B5EF4-FFF2-40B4-BE49-F238E27FC236}">
              <a16:creationId xmlns:a16="http://schemas.microsoft.com/office/drawing/2014/main" id="{AE6F9A31-C613-419A-896A-42D819A1EFE7}"/>
            </a:ext>
          </a:extLst>
        </xdr:cNvPr>
        <xdr:cNvSpPr txBox="1"/>
      </xdr:nvSpPr>
      <xdr:spPr>
        <a:xfrm>
          <a:off x="14389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141895</xdr:rowOff>
    </xdr:from>
    <xdr:ext cx="405111" cy="259045"/>
    <xdr:sp macro="" textlink="">
      <xdr:nvSpPr>
        <xdr:cNvPr id="889" name="n_3mainValue【公民館】&#10;有形固定資産減価償却率">
          <a:extLst>
            <a:ext uri="{FF2B5EF4-FFF2-40B4-BE49-F238E27FC236}">
              <a16:creationId xmlns:a16="http://schemas.microsoft.com/office/drawing/2014/main" id="{75B2C700-F8F2-42E3-8CBD-3C6FE118DE33}"/>
            </a:ext>
          </a:extLst>
        </xdr:cNvPr>
        <xdr:cNvSpPr txBox="1"/>
      </xdr:nvSpPr>
      <xdr:spPr>
        <a:xfrm>
          <a:off x="13500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99440</xdr:rowOff>
    </xdr:from>
    <xdr:ext cx="405111" cy="259045"/>
    <xdr:sp macro="" textlink="">
      <xdr:nvSpPr>
        <xdr:cNvPr id="890" name="n_4mainValue【公民館】&#10;有形固定資産減価償却率">
          <a:extLst>
            <a:ext uri="{FF2B5EF4-FFF2-40B4-BE49-F238E27FC236}">
              <a16:creationId xmlns:a16="http://schemas.microsoft.com/office/drawing/2014/main" id="{673225A6-DBB0-4139-AC57-18D3F48C8BA5}"/>
            </a:ext>
          </a:extLst>
        </xdr:cNvPr>
        <xdr:cNvSpPr txBox="1"/>
      </xdr:nvSpPr>
      <xdr:spPr>
        <a:xfrm>
          <a:off x="12611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448AB8BD-B5FD-4759-B1E9-BFAE52EE7A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56752586-E68F-478B-A4A4-90284F4D6B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594454F1-10FA-42FF-9F5E-07F093D51E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9D8B2455-2F21-4122-9D8C-EDB095DBA0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8B5103C5-1913-4F64-BEBF-2D7C10BA57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D3CF8882-488B-44D5-8E09-878D5AB8CF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5F3132F5-541F-47FE-B012-89C7A72BD5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C09318D7-8F06-4011-B29D-4FEB59AF62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AC51D403-4412-4186-A027-B5C4DA8E46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BB40EB6A-998B-4AEE-AB9D-36D750C69A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a:extLst>
            <a:ext uri="{FF2B5EF4-FFF2-40B4-BE49-F238E27FC236}">
              <a16:creationId xmlns:a16="http://schemas.microsoft.com/office/drawing/2014/main" id="{844859BC-6F78-48C4-988C-5200D1861A1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a:extLst>
            <a:ext uri="{FF2B5EF4-FFF2-40B4-BE49-F238E27FC236}">
              <a16:creationId xmlns:a16="http://schemas.microsoft.com/office/drawing/2014/main" id="{C3D4FDA4-3027-4B82-BDA7-0F4D6D3930D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a:extLst>
            <a:ext uri="{FF2B5EF4-FFF2-40B4-BE49-F238E27FC236}">
              <a16:creationId xmlns:a16="http://schemas.microsoft.com/office/drawing/2014/main" id="{6896F5FE-0F7D-41A3-883F-0BB5063E42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a:extLst>
            <a:ext uri="{FF2B5EF4-FFF2-40B4-BE49-F238E27FC236}">
              <a16:creationId xmlns:a16="http://schemas.microsoft.com/office/drawing/2014/main" id="{D325C3B1-20D2-4B59-8C54-6EFA08F0A43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a:extLst>
            <a:ext uri="{FF2B5EF4-FFF2-40B4-BE49-F238E27FC236}">
              <a16:creationId xmlns:a16="http://schemas.microsoft.com/office/drawing/2014/main" id="{E0D0A36B-8442-495F-B2C9-0F6E57278D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a:extLst>
            <a:ext uri="{FF2B5EF4-FFF2-40B4-BE49-F238E27FC236}">
              <a16:creationId xmlns:a16="http://schemas.microsoft.com/office/drawing/2014/main" id="{6B55BF1A-670B-4223-90E4-790F813DDAC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a:extLst>
            <a:ext uri="{FF2B5EF4-FFF2-40B4-BE49-F238E27FC236}">
              <a16:creationId xmlns:a16="http://schemas.microsoft.com/office/drawing/2014/main" id="{911544C0-CB4D-45D0-B3B2-DD8F4F79ECB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a:extLst>
            <a:ext uri="{FF2B5EF4-FFF2-40B4-BE49-F238E27FC236}">
              <a16:creationId xmlns:a16="http://schemas.microsoft.com/office/drawing/2014/main" id="{7015BD8F-654F-4EF2-8DAD-1CBAFF478B3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a:extLst>
            <a:ext uri="{FF2B5EF4-FFF2-40B4-BE49-F238E27FC236}">
              <a16:creationId xmlns:a16="http://schemas.microsoft.com/office/drawing/2014/main" id="{AAE05D46-65B6-4E18-8F75-36EDA0D86D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a:extLst>
            <a:ext uri="{FF2B5EF4-FFF2-40B4-BE49-F238E27FC236}">
              <a16:creationId xmlns:a16="http://schemas.microsoft.com/office/drawing/2014/main" id="{9E7C111E-01C9-4911-B9D8-DBC60B853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4A21CC57-4084-41FB-86A9-A6FE95C5A8B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69FDBCB4-852A-490F-BC90-AD6F895093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7336F246-93E4-44DC-8A9D-CBF457475A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4" name="直線コネクタ 913">
          <a:extLst>
            <a:ext uri="{FF2B5EF4-FFF2-40B4-BE49-F238E27FC236}">
              <a16:creationId xmlns:a16="http://schemas.microsoft.com/office/drawing/2014/main" id="{5176C02E-CE68-4A1E-8D05-490C841FDD95}"/>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5" name="【公民館】&#10;一人当たり面積最小値テキスト">
          <a:extLst>
            <a:ext uri="{FF2B5EF4-FFF2-40B4-BE49-F238E27FC236}">
              <a16:creationId xmlns:a16="http://schemas.microsoft.com/office/drawing/2014/main" id="{B15BCC33-E0DA-41EF-8C13-58022C4ACF85}"/>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6" name="直線コネクタ 915">
          <a:extLst>
            <a:ext uri="{FF2B5EF4-FFF2-40B4-BE49-F238E27FC236}">
              <a16:creationId xmlns:a16="http://schemas.microsoft.com/office/drawing/2014/main" id="{385858A6-DDC4-4AB6-BDBF-9BC849DD2CFC}"/>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7" name="【公民館】&#10;一人当たり面積最大値テキスト">
          <a:extLst>
            <a:ext uri="{FF2B5EF4-FFF2-40B4-BE49-F238E27FC236}">
              <a16:creationId xmlns:a16="http://schemas.microsoft.com/office/drawing/2014/main" id="{4A2A03D5-AA5D-4371-8E3E-EBBF611545BD}"/>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8" name="直線コネクタ 917">
          <a:extLst>
            <a:ext uri="{FF2B5EF4-FFF2-40B4-BE49-F238E27FC236}">
              <a16:creationId xmlns:a16="http://schemas.microsoft.com/office/drawing/2014/main" id="{4AC12338-28CE-4A69-AB28-71AE706DA078}"/>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9" name="【公民館】&#10;一人当たり面積平均値テキスト">
          <a:extLst>
            <a:ext uri="{FF2B5EF4-FFF2-40B4-BE49-F238E27FC236}">
              <a16:creationId xmlns:a16="http://schemas.microsoft.com/office/drawing/2014/main" id="{014C290F-7187-49A6-9E0B-F2A82868396E}"/>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20" name="フローチャート: 判断 919">
          <a:extLst>
            <a:ext uri="{FF2B5EF4-FFF2-40B4-BE49-F238E27FC236}">
              <a16:creationId xmlns:a16="http://schemas.microsoft.com/office/drawing/2014/main" id="{210E8AFE-574F-4797-A5E4-D453DCD97F04}"/>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21" name="フローチャート: 判断 920">
          <a:extLst>
            <a:ext uri="{FF2B5EF4-FFF2-40B4-BE49-F238E27FC236}">
              <a16:creationId xmlns:a16="http://schemas.microsoft.com/office/drawing/2014/main" id="{E4A9413C-C8CD-4C95-B5CC-DF65A3BF23F3}"/>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2" name="フローチャート: 判断 921">
          <a:extLst>
            <a:ext uri="{FF2B5EF4-FFF2-40B4-BE49-F238E27FC236}">
              <a16:creationId xmlns:a16="http://schemas.microsoft.com/office/drawing/2014/main" id="{3BE896A1-14AF-4886-A612-EBB7DB6EE930}"/>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23" name="フローチャート: 判断 922">
          <a:extLst>
            <a:ext uri="{FF2B5EF4-FFF2-40B4-BE49-F238E27FC236}">
              <a16:creationId xmlns:a16="http://schemas.microsoft.com/office/drawing/2014/main" id="{E1BC894D-3D4A-4E3C-9E2B-AF10E95A3BF4}"/>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4" name="フローチャート: 判断 923">
          <a:extLst>
            <a:ext uri="{FF2B5EF4-FFF2-40B4-BE49-F238E27FC236}">
              <a16:creationId xmlns:a16="http://schemas.microsoft.com/office/drawing/2014/main" id="{E89C2690-E002-4387-B1A7-8BD4EAD4E99F}"/>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1423665E-38C5-460F-9A45-6E6401F824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B68331A-FAC9-4C83-BDB7-3A8084212F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E6C438E-04C4-4E2B-B4E3-433F1CDF615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6625F7D3-A5B0-45D1-BEFC-B97D7764C4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A954B1A-D8F3-4F48-926C-7BC8FBFD52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19050</xdr:rowOff>
    </xdr:from>
    <xdr:to>
      <xdr:col>116</xdr:col>
      <xdr:colOff>114300</xdr:colOff>
      <xdr:row>101</xdr:row>
      <xdr:rowOff>120650</xdr:rowOff>
    </xdr:to>
    <xdr:sp macro="" textlink="">
      <xdr:nvSpPr>
        <xdr:cNvPr id="930" name="楕円 929">
          <a:extLst>
            <a:ext uri="{FF2B5EF4-FFF2-40B4-BE49-F238E27FC236}">
              <a16:creationId xmlns:a16="http://schemas.microsoft.com/office/drawing/2014/main" id="{8C2C0CC4-C3A2-4869-A9EA-ADFC9F808719}"/>
            </a:ext>
          </a:extLst>
        </xdr:cNvPr>
        <xdr:cNvSpPr/>
      </xdr:nvSpPr>
      <xdr:spPr>
        <a:xfrm>
          <a:off x="22110700" y="173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143527</xdr:rowOff>
    </xdr:from>
    <xdr:ext cx="469744" cy="259045"/>
    <xdr:sp macro="" textlink="">
      <xdr:nvSpPr>
        <xdr:cNvPr id="931" name="【公民館】&#10;一人当たり面積該当値テキスト">
          <a:extLst>
            <a:ext uri="{FF2B5EF4-FFF2-40B4-BE49-F238E27FC236}">
              <a16:creationId xmlns:a16="http://schemas.microsoft.com/office/drawing/2014/main" id="{3AA4821F-E898-4EFE-B4FE-70855BCB3146}"/>
            </a:ext>
          </a:extLst>
        </xdr:cNvPr>
        <xdr:cNvSpPr txBox="1"/>
      </xdr:nvSpPr>
      <xdr:spPr>
        <a:xfrm>
          <a:off x="22199600"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44450</xdr:rowOff>
    </xdr:from>
    <xdr:to>
      <xdr:col>112</xdr:col>
      <xdr:colOff>38100</xdr:colOff>
      <xdr:row>101</xdr:row>
      <xdr:rowOff>146050</xdr:rowOff>
    </xdr:to>
    <xdr:sp macro="" textlink="">
      <xdr:nvSpPr>
        <xdr:cNvPr id="932" name="楕円 931">
          <a:extLst>
            <a:ext uri="{FF2B5EF4-FFF2-40B4-BE49-F238E27FC236}">
              <a16:creationId xmlns:a16="http://schemas.microsoft.com/office/drawing/2014/main" id="{101E9DB7-22F3-4BF2-95D0-F506D2F4C9BF}"/>
            </a:ext>
          </a:extLst>
        </xdr:cNvPr>
        <xdr:cNvSpPr/>
      </xdr:nvSpPr>
      <xdr:spPr>
        <a:xfrm>
          <a:off x="21272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69850</xdr:rowOff>
    </xdr:from>
    <xdr:to>
      <xdr:col>116</xdr:col>
      <xdr:colOff>63500</xdr:colOff>
      <xdr:row>101</xdr:row>
      <xdr:rowOff>95250</xdr:rowOff>
    </xdr:to>
    <xdr:cxnSp macro="">
      <xdr:nvCxnSpPr>
        <xdr:cNvPr id="933" name="直線コネクタ 932">
          <a:extLst>
            <a:ext uri="{FF2B5EF4-FFF2-40B4-BE49-F238E27FC236}">
              <a16:creationId xmlns:a16="http://schemas.microsoft.com/office/drawing/2014/main" id="{0B961DAC-7DB7-47E6-8B90-68864A48815F}"/>
            </a:ext>
          </a:extLst>
        </xdr:cNvPr>
        <xdr:cNvCxnSpPr/>
      </xdr:nvCxnSpPr>
      <xdr:spPr>
        <a:xfrm flipV="1">
          <a:off x="21323300" y="17386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6350</xdr:rowOff>
    </xdr:from>
    <xdr:to>
      <xdr:col>107</xdr:col>
      <xdr:colOff>101600</xdr:colOff>
      <xdr:row>101</xdr:row>
      <xdr:rowOff>107950</xdr:rowOff>
    </xdr:to>
    <xdr:sp macro="" textlink="">
      <xdr:nvSpPr>
        <xdr:cNvPr id="934" name="楕円 933">
          <a:extLst>
            <a:ext uri="{FF2B5EF4-FFF2-40B4-BE49-F238E27FC236}">
              <a16:creationId xmlns:a16="http://schemas.microsoft.com/office/drawing/2014/main" id="{824F0DD2-AB23-4CB5-B786-2ABA6D37D9E0}"/>
            </a:ext>
          </a:extLst>
        </xdr:cNvPr>
        <xdr:cNvSpPr/>
      </xdr:nvSpPr>
      <xdr:spPr>
        <a:xfrm>
          <a:off x="20383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95250</xdr:rowOff>
    </xdr:to>
    <xdr:cxnSp macro="">
      <xdr:nvCxnSpPr>
        <xdr:cNvPr id="935" name="直線コネクタ 934">
          <a:extLst>
            <a:ext uri="{FF2B5EF4-FFF2-40B4-BE49-F238E27FC236}">
              <a16:creationId xmlns:a16="http://schemas.microsoft.com/office/drawing/2014/main" id="{58283523-C8F5-4E46-BC4D-336DFC69D3DF}"/>
            </a:ext>
          </a:extLst>
        </xdr:cNvPr>
        <xdr:cNvCxnSpPr/>
      </xdr:nvCxnSpPr>
      <xdr:spPr>
        <a:xfrm>
          <a:off x="20434300" y="1737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44450</xdr:rowOff>
    </xdr:from>
    <xdr:to>
      <xdr:col>102</xdr:col>
      <xdr:colOff>165100</xdr:colOff>
      <xdr:row>101</xdr:row>
      <xdr:rowOff>146050</xdr:rowOff>
    </xdr:to>
    <xdr:sp macro="" textlink="">
      <xdr:nvSpPr>
        <xdr:cNvPr id="936" name="楕円 935">
          <a:extLst>
            <a:ext uri="{FF2B5EF4-FFF2-40B4-BE49-F238E27FC236}">
              <a16:creationId xmlns:a16="http://schemas.microsoft.com/office/drawing/2014/main" id="{2B111D92-264D-4119-ADEE-C656C39F3D1F}"/>
            </a:ext>
          </a:extLst>
        </xdr:cNvPr>
        <xdr:cNvSpPr/>
      </xdr:nvSpPr>
      <xdr:spPr>
        <a:xfrm>
          <a:off x="19494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57150</xdr:rowOff>
    </xdr:from>
    <xdr:to>
      <xdr:col>107</xdr:col>
      <xdr:colOff>50800</xdr:colOff>
      <xdr:row>101</xdr:row>
      <xdr:rowOff>95250</xdr:rowOff>
    </xdr:to>
    <xdr:cxnSp macro="">
      <xdr:nvCxnSpPr>
        <xdr:cNvPr id="937" name="直線コネクタ 936">
          <a:extLst>
            <a:ext uri="{FF2B5EF4-FFF2-40B4-BE49-F238E27FC236}">
              <a16:creationId xmlns:a16="http://schemas.microsoft.com/office/drawing/2014/main" id="{61CC3C56-FF6E-486E-9C22-5317FF4EBA41}"/>
            </a:ext>
          </a:extLst>
        </xdr:cNvPr>
        <xdr:cNvCxnSpPr/>
      </xdr:nvCxnSpPr>
      <xdr:spPr>
        <a:xfrm flipV="1">
          <a:off x="19545300" y="1737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69850</xdr:rowOff>
    </xdr:from>
    <xdr:to>
      <xdr:col>98</xdr:col>
      <xdr:colOff>38100</xdr:colOff>
      <xdr:row>102</xdr:row>
      <xdr:rowOff>0</xdr:rowOff>
    </xdr:to>
    <xdr:sp macro="" textlink="">
      <xdr:nvSpPr>
        <xdr:cNvPr id="938" name="楕円 937">
          <a:extLst>
            <a:ext uri="{FF2B5EF4-FFF2-40B4-BE49-F238E27FC236}">
              <a16:creationId xmlns:a16="http://schemas.microsoft.com/office/drawing/2014/main" id="{6D84E540-E4EF-4B25-9C34-88A55C2D6791}"/>
            </a:ext>
          </a:extLst>
        </xdr:cNvPr>
        <xdr:cNvSpPr/>
      </xdr:nvSpPr>
      <xdr:spPr>
        <a:xfrm>
          <a:off x="18605500" y="173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95250</xdr:rowOff>
    </xdr:from>
    <xdr:to>
      <xdr:col>102</xdr:col>
      <xdr:colOff>114300</xdr:colOff>
      <xdr:row>101</xdr:row>
      <xdr:rowOff>120650</xdr:rowOff>
    </xdr:to>
    <xdr:cxnSp macro="">
      <xdr:nvCxnSpPr>
        <xdr:cNvPr id="939" name="直線コネクタ 938">
          <a:extLst>
            <a:ext uri="{FF2B5EF4-FFF2-40B4-BE49-F238E27FC236}">
              <a16:creationId xmlns:a16="http://schemas.microsoft.com/office/drawing/2014/main" id="{93F57CC5-AFBA-437C-9784-DEC2C2E97C86}"/>
            </a:ext>
          </a:extLst>
        </xdr:cNvPr>
        <xdr:cNvCxnSpPr/>
      </xdr:nvCxnSpPr>
      <xdr:spPr>
        <a:xfrm flipV="1">
          <a:off x="18656300" y="1741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940" name="n_1aveValue【公民館】&#10;一人当たり面積">
          <a:extLst>
            <a:ext uri="{FF2B5EF4-FFF2-40B4-BE49-F238E27FC236}">
              <a16:creationId xmlns:a16="http://schemas.microsoft.com/office/drawing/2014/main" id="{F8BFB3C9-9A91-4404-89BD-CF3CB30958BD}"/>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41" name="n_2aveValue【公民館】&#10;一人当たり面積">
          <a:extLst>
            <a:ext uri="{FF2B5EF4-FFF2-40B4-BE49-F238E27FC236}">
              <a16:creationId xmlns:a16="http://schemas.microsoft.com/office/drawing/2014/main" id="{8F160471-64A6-4B97-86BC-283604874789}"/>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942" name="n_3aveValue【公民館】&#10;一人当たり面積">
          <a:extLst>
            <a:ext uri="{FF2B5EF4-FFF2-40B4-BE49-F238E27FC236}">
              <a16:creationId xmlns:a16="http://schemas.microsoft.com/office/drawing/2014/main" id="{3935FBAE-F20C-479D-930D-BFDA6979A99E}"/>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43" name="n_4aveValue【公民館】&#10;一人当たり面積">
          <a:extLst>
            <a:ext uri="{FF2B5EF4-FFF2-40B4-BE49-F238E27FC236}">
              <a16:creationId xmlns:a16="http://schemas.microsoft.com/office/drawing/2014/main" id="{843BB308-D922-4A31-9046-7A067742478F}"/>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162577</xdr:rowOff>
    </xdr:from>
    <xdr:ext cx="469744" cy="259045"/>
    <xdr:sp macro="" textlink="">
      <xdr:nvSpPr>
        <xdr:cNvPr id="944" name="n_1mainValue【公民館】&#10;一人当たり面積">
          <a:extLst>
            <a:ext uri="{FF2B5EF4-FFF2-40B4-BE49-F238E27FC236}">
              <a16:creationId xmlns:a16="http://schemas.microsoft.com/office/drawing/2014/main" id="{3D703A2A-B25F-4907-8341-06B3E838CBA9}"/>
            </a:ext>
          </a:extLst>
        </xdr:cNvPr>
        <xdr:cNvSpPr txBox="1"/>
      </xdr:nvSpPr>
      <xdr:spPr>
        <a:xfrm>
          <a:off x="210757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124477</xdr:rowOff>
    </xdr:from>
    <xdr:ext cx="469744" cy="259045"/>
    <xdr:sp macro="" textlink="">
      <xdr:nvSpPr>
        <xdr:cNvPr id="945" name="n_2mainValue【公民館】&#10;一人当たり面積">
          <a:extLst>
            <a:ext uri="{FF2B5EF4-FFF2-40B4-BE49-F238E27FC236}">
              <a16:creationId xmlns:a16="http://schemas.microsoft.com/office/drawing/2014/main" id="{850040B5-A094-48CB-99D4-06FB9128198E}"/>
            </a:ext>
          </a:extLst>
        </xdr:cNvPr>
        <xdr:cNvSpPr txBox="1"/>
      </xdr:nvSpPr>
      <xdr:spPr>
        <a:xfrm>
          <a:off x="20199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162577</xdr:rowOff>
    </xdr:from>
    <xdr:ext cx="469744" cy="259045"/>
    <xdr:sp macro="" textlink="">
      <xdr:nvSpPr>
        <xdr:cNvPr id="946" name="n_3mainValue【公民館】&#10;一人当たり面積">
          <a:extLst>
            <a:ext uri="{FF2B5EF4-FFF2-40B4-BE49-F238E27FC236}">
              <a16:creationId xmlns:a16="http://schemas.microsoft.com/office/drawing/2014/main" id="{06FB5A09-0D05-402B-8F46-BB232EB87281}"/>
            </a:ext>
          </a:extLst>
        </xdr:cNvPr>
        <xdr:cNvSpPr txBox="1"/>
      </xdr:nvSpPr>
      <xdr:spPr>
        <a:xfrm>
          <a:off x="19310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16527</xdr:rowOff>
    </xdr:from>
    <xdr:ext cx="469744" cy="259045"/>
    <xdr:sp macro="" textlink="">
      <xdr:nvSpPr>
        <xdr:cNvPr id="947" name="n_4mainValue【公民館】&#10;一人当たり面積">
          <a:extLst>
            <a:ext uri="{FF2B5EF4-FFF2-40B4-BE49-F238E27FC236}">
              <a16:creationId xmlns:a16="http://schemas.microsoft.com/office/drawing/2014/main" id="{5C7521F5-E0DA-4450-AB3E-F31027821E90}"/>
            </a:ext>
          </a:extLst>
        </xdr:cNvPr>
        <xdr:cNvSpPr txBox="1"/>
      </xdr:nvSpPr>
      <xdr:spPr>
        <a:xfrm>
          <a:off x="184214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3106DCF5-9F25-40CE-97A8-E7D321A4D4F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24096B24-63DB-48A8-A640-7DF96CD0C4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579AF710-6D01-428A-A8FE-EC95BDEB28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有形固定資産減価償却率が高くなっている施設は、公営住宅、学校施設、庁舎であり、その中でも公営住宅は類似団体と比較しても特に高くなってい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本市の市営住宅は建設後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年以上を経過した住宅が全体の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割以上（約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千戸）を占めており、また、部屋も狭く、建物・設備ともに老朽化が進んでいる状況で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ため、老朽化の著しい市営住宅について、計画的な建替や統廃合を実施し、居住水準の向上、環境への配慮、少子高齢化社会への適切な対応などに努めるほか、既存住宅の長寿命化計画に基づく事業として、耐震改修工事や外壁改修工事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教育環境の整備による教育効果の向上を図るため「北九州市小・中学校の学校規模適正化の進め方について」の方針に基づき、学校規模適正化に取り組むほか、「北九州市学校施設長寿命化計画」に基づき、長寿命化改修工事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38BEE1-0027-480C-BF1B-A0CD7925DE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DAF1D2-D715-49D8-9A71-B46F9E9C52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538430-F059-4ABA-9186-1E5B23657B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E1081A-C5F0-46CC-8CF8-8268C13073C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E64E14-E31B-41AE-B73B-1398E9EAB9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14D70E-C09A-4BD6-B3F1-D0742B1BCA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06A84C-AE30-4EDA-9DA5-04AD2089CE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23744F-C6C2-4B71-86F0-64DE771B5A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23E1EE-6087-4635-BE0D-FFFDA97936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ABD56F-52B8-4E5D-ADEA-45212565FC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929,396
915,050
492.50
605,369,946
601,494,524
1,747,948
283,019,933
1,014,124,299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6D3E83-E13B-4C57-A7E1-43058EE2B1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542C96-5A5E-4B63-B393-2B832D5531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511A85-DF72-4514-AC24-EEAF67D3C9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3B2B91-C5BD-42EC-B486-EB3481AC2A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A1BCC6-172A-4CFE-AF4F-21AB804BF1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90ED9D-2488-4D51-AA52-72D09A35E65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789C8C-5B9D-4093-8806-036006C626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AD329F-E972-42B0-922E-F04E0593D9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8798F1-C2BD-439C-9F68-550D8C7E9B1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D8E536-A9CF-4559-A0B3-12B1EB5D57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6B3FB1-3974-44FE-9F4F-B751F0B5DC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12EF16-1863-4C46-B75C-AB28E6F157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283F0A-DE47-40D4-836C-C1458DD22B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2A696B-E0DC-499A-BC54-CF058A7C04C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2B3D51-197F-4600-B703-80F96E30CC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89CECA-6195-4DBA-915D-6081EC00E7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2390E1-B408-4489-A243-6E97B20938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8C8A9A-B86A-4859-89D7-AFC6F4ECDD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0BF408-3258-4509-8FC6-08D33283BF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21322B-5175-4D33-8BE8-446278B019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989C1A-D482-4D8D-82B5-B6E033C3C4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64D880-8348-41CF-935C-EB4AD47AB8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C1CB9C-2349-4E06-9DCB-061EC356A5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D98010-C6AC-4460-B032-99D085ED77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5D385A-ECA0-4965-ACC1-744682E074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25DEB2-33A2-43DF-9534-14E4BC4ED46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3D942B-DBB3-4F13-A2F1-8C8023565C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6B2907-0249-43A2-8C20-BDBA66E15A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BCAE79-5B98-4130-B8DB-39315642E6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ADDA04-B1DD-45B6-BDF8-0ED7F27C1F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04FCE3-CEC2-42F0-8D2B-2E151F664A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C6EDD3D8-AA62-478F-9602-B414EBD934D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6EE650-7DEE-4F02-B90B-FD68C03E639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47AACDE-27C1-40CB-BCEA-350D648B5D5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ABF9579-6DDC-42EF-A47B-453D67C4540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EE43F1D-9AE3-4846-A3D6-F37A251A38B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ACE29B4-CE4C-45CE-A71C-6B5C1CAA60F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D2514EA-2068-4247-A211-E0251DDE22B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0AEDC3D-8DA4-42AA-B728-C2FE7424507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F492613-BCB9-4FB1-9D65-0D807A73E46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22E1082-58CA-49E6-BECD-4AFAE65CDB6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55B3979-7676-45E4-B605-1D8E6E35078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1AEB702-5F55-43A3-ABD8-A62C1A5646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B2584CF-4E4F-4C1E-9CD5-0BBF8B5DBFE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2710DC5-D1C1-478F-B75C-6A4098A705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4FB9A026-716B-4882-A836-495C7AA6C029}"/>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3A8CC978-7761-49C4-8FA8-83C5C6ADC040}"/>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3B4B19DA-B00A-4DF7-8AD9-E1FA69947810}"/>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8C6601EA-DE8F-4C49-94F5-342E7A262A4F}"/>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6CAA0B93-77C5-4AED-A494-7DB323729C60}"/>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140987</xdr:rowOff>
    </xdr:from>
    <xdr:ext cx="405111" cy="259045"/>
    <xdr:sp macro="" textlink="">
      <xdr:nvSpPr>
        <xdr:cNvPr id="62" name="【図書館】&#10;有形固定資産減価償却率平均値テキスト">
          <a:extLst>
            <a:ext uri="{FF2B5EF4-FFF2-40B4-BE49-F238E27FC236}">
              <a16:creationId xmlns:a16="http://schemas.microsoft.com/office/drawing/2014/main" id="{07699ED1-11A5-4F40-90C7-01614293C400}"/>
            </a:ext>
          </a:extLst>
        </xdr:cNvPr>
        <xdr:cNvSpPr txBox="1"/>
      </xdr:nvSpPr>
      <xdr:spPr>
        <a:xfrm>
          <a:off x="4673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1626272B-717E-40AD-852A-AC3FC8634F86}"/>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920573AA-24B3-4839-B04C-65185CEE2B23}"/>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A240AD13-2E7A-4D81-BCAA-9FA5F501B271}"/>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3D3E722B-387C-4981-A757-F981E6FAA18F}"/>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FD67B5BC-8FEA-49C1-9AA6-B9E61C00A25E}"/>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A4DE56-4612-4C75-AAB9-67834EBC8D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219ADF-CF4F-4EDA-85C1-74931313DE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565303-1F8D-44DE-B3DC-3FDFAD5BE4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C8816C-CF96-4D13-8477-95669523E1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75719B-5AA8-48A6-9062-D4092B0773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55880</xdr:rowOff>
    </xdr:from>
    <xdr:to>
      <xdr:col>24</xdr:col>
      <xdr:colOff>114300</xdr:colOff>
      <xdr:row>34</xdr:row>
      <xdr:rowOff>157480</xdr:rowOff>
    </xdr:to>
    <xdr:sp macro="" textlink="">
      <xdr:nvSpPr>
        <xdr:cNvPr id="73" name="楕円 72">
          <a:extLst>
            <a:ext uri="{FF2B5EF4-FFF2-40B4-BE49-F238E27FC236}">
              <a16:creationId xmlns:a16="http://schemas.microsoft.com/office/drawing/2014/main" id="{A42C66C4-EC53-4C7A-AF95-D1A9689A2212}"/>
            </a:ext>
          </a:extLst>
        </xdr:cNvPr>
        <xdr:cNvSpPr/>
      </xdr:nvSpPr>
      <xdr:spPr>
        <a:xfrm>
          <a:off x="45847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78757</xdr:rowOff>
    </xdr:from>
    <xdr:ext cx="405111" cy="259045"/>
    <xdr:sp macro="" textlink="">
      <xdr:nvSpPr>
        <xdr:cNvPr id="74" name="【図書館】&#10;有形固定資産減価償却率該当値テキスト">
          <a:extLst>
            <a:ext uri="{FF2B5EF4-FFF2-40B4-BE49-F238E27FC236}">
              <a16:creationId xmlns:a16="http://schemas.microsoft.com/office/drawing/2014/main" id="{C11AD72B-3800-4378-A3BD-B74981D214EA}"/>
            </a:ext>
          </a:extLst>
        </xdr:cNvPr>
        <xdr:cNvSpPr txBox="1"/>
      </xdr:nvSpPr>
      <xdr:spPr>
        <a:xfrm>
          <a:off x="46736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xdr:rowOff>
    </xdr:from>
    <xdr:to>
      <xdr:col>20</xdr:col>
      <xdr:colOff>38100</xdr:colOff>
      <xdr:row>34</xdr:row>
      <xdr:rowOff>107950</xdr:rowOff>
    </xdr:to>
    <xdr:sp macro="" textlink="">
      <xdr:nvSpPr>
        <xdr:cNvPr id="75" name="楕円 74">
          <a:extLst>
            <a:ext uri="{FF2B5EF4-FFF2-40B4-BE49-F238E27FC236}">
              <a16:creationId xmlns:a16="http://schemas.microsoft.com/office/drawing/2014/main" id="{8B047EB3-195F-456D-8391-99F9646D2977}"/>
            </a:ext>
          </a:extLst>
        </xdr:cNvPr>
        <xdr:cNvSpPr/>
      </xdr:nvSpPr>
      <xdr:spPr>
        <a:xfrm>
          <a:off x="3746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57150</xdr:rowOff>
    </xdr:from>
    <xdr:to>
      <xdr:col>24</xdr:col>
      <xdr:colOff>63500</xdr:colOff>
      <xdr:row>34</xdr:row>
      <xdr:rowOff>106680</xdr:rowOff>
    </xdr:to>
    <xdr:cxnSp macro="">
      <xdr:nvCxnSpPr>
        <xdr:cNvPr id="76" name="直線コネクタ 75">
          <a:extLst>
            <a:ext uri="{FF2B5EF4-FFF2-40B4-BE49-F238E27FC236}">
              <a16:creationId xmlns:a16="http://schemas.microsoft.com/office/drawing/2014/main" id="{D2194D0F-40CC-4A7D-B945-97B74129E5DD}"/>
            </a:ext>
          </a:extLst>
        </xdr:cNvPr>
        <xdr:cNvCxnSpPr/>
      </xdr:nvCxnSpPr>
      <xdr:spPr>
        <a:xfrm>
          <a:off x="3797300" y="58864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166370</xdr:rowOff>
    </xdr:from>
    <xdr:to>
      <xdr:col>15</xdr:col>
      <xdr:colOff>101600</xdr:colOff>
      <xdr:row>34</xdr:row>
      <xdr:rowOff>96520</xdr:rowOff>
    </xdr:to>
    <xdr:sp macro="" textlink="">
      <xdr:nvSpPr>
        <xdr:cNvPr id="77" name="楕円 76">
          <a:extLst>
            <a:ext uri="{FF2B5EF4-FFF2-40B4-BE49-F238E27FC236}">
              <a16:creationId xmlns:a16="http://schemas.microsoft.com/office/drawing/2014/main" id="{4A0AD30E-05AF-45B3-BC8A-D32B4DE1C476}"/>
            </a:ext>
          </a:extLst>
        </xdr:cNvPr>
        <xdr:cNvSpPr/>
      </xdr:nvSpPr>
      <xdr:spPr>
        <a:xfrm>
          <a:off x="2857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45720</xdr:rowOff>
    </xdr:from>
    <xdr:to>
      <xdr:col>19</xdr:col>
      <xdr:colOff>177800</xdr:colOff>
      <xdr:row>34</xdr:row>
      <xdr:rowOff>57150</xdr:rowOff>
    </xdr:to>
    <xdr:cxnSp macro="">
      <xdr:nvCxnSpPr>
        <xdr:cNvPr id="78" name="直線コネクタ 77">
          <a:extLst>
            <a:ext uri="{FF2B5EF4-FFF2-40B4-BE49-F238E27FC236}">
              <a16:creationId xmlns:a16="http://schemas.microsoft.com/office/drawing/2014/main" id="{7843C97D-8888-40C0-A48A-6684DEC036CF}"/>
            </a:ext>
          </a:extLst>
        </xdr:cNvPr>
        <xdr:cNvCxnSpPr/>
      </xdr:nvCxnSpPr>
      <xdr:spPr>
        <a:xfrm>
          <a:off x="2908300" y="5875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93980</xdr:rowOff>
    </xdr:from>
    <xdr:to>
      <xdr:col>10</xdr:col>
      <xdr:colOff>165100</xdr:colOff>
      <xdr:row>34</xdr:row>
      <xdr:rowOff>24130</xdr:rowOff>
    </xdr:to>
    <xdr:sp macro="" textlink="">
      <xdr:nvSpPr>
        <xdr:cNvPr id="79" name="楕円 78">
          <a:extLst>
            <a:ext uri="{FF2B5EF4-FFF2-40B4-BE49-F238E27FC236}">
              <a16:creationId xmlns:a16="http://schemas.microsoft.com/office/drawing/2014/main" id="{B3DC8C73-3912-4CB7-BB6B-D7F30648ED54}"/>
            </a:ext>
          </a:extLst>
        </xdr:cNvPr>
        <xdr:cNvSpPr/>
      </xdr:nvSpPr>
      <xdr:spPr>
        <a:xfrm>
          <a:off x="1968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144780</xdr:rowOff>
    </xdr:from>
    <xdr:to>
      <xdr:col>15</xdr:col>
      <xdr:colOff>50800</xdr:colOff>
      <xdr:row>34</xdr:row>
      <xdr:rowOff>45720</xdr:rowOff>
    </xdr:to>
    <xdr:cxnSp macro="">
      <xdr:nvCxnSpPr>
        <xdr:cNvPr id="80" name="直線コネクタ 79">
          <a:extLst>
            <a:ext uri="{FF2B5EF4-FFF2-40B4-BE49-F238E27FC236}">
              <a16:creationId xmlns:a16="http://schemas.microsoft.com/office/drawing/2014/main" id="{EA691BCA-44A4-4DEB-B6CC-0B88159E2DD6}"/>
            </a:ext>
          </a:extLst>
        </xdr:cNvPr>
        <xdr:cNvCxnSpPr/>
      </xdr:nvCxnSpPr>
      <xdr:spPr>
        <a:xfrm>
          <a:off x="2019300" y="58026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78740</xdr:rowOff>
    </xdr:from>
    <xdr:to>
      <xdr:col>6</xdr:col>
      <xdr:colOff>38100</xdr:colOff>
      <xdr:row>35</xdr:row>
      <xdr:rowOff>8890</xdr:rowOff>
    </xdr:to>
    <xdr:sp macro="" textlink="">
      <xdr:nvSpPr>
        <xdr:cNvPr id="81" name="楕円 80">
          <a:extLst>
            <a:ext uri="{FF2B5EF4-FFF2-40B4-BE49-F238E27FC236}">
              <a16:creationId xmlns:a16="http://schemas.microsoft.com/office/drawing/2014/main" id="{443D4448-EB6E-4D54-BA16-33F110CC9C10}"/>
            </a:ext>
          </a:extLst>
        </xdr:cNvPr>
        <xdr:cNvSpPr/>
      </xdr:nvSpPr>
      <xdr:spPr>
        <a:xfrm>
          <a:off x="1079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144780</xdr:rowOff>
    </xdr:from>
    <xdr:to>
      <xdr:col>10</xdr:col>
      <xdr:colOff>114300</xdr:colOff>
      <xdr:row>34</xdr:row>
      <xdr:rowOff>129540</xdr:rowOff>
    </xdr:to>
    <xdr:cxnSp macro="">
      <xdr:nvCxnSpPr>
        <xdr:cNvPr id="82" name="直線コネクタ 81">
          <a:extLst>
            <a:ext uri="{FF2B5EF4-FFF2-40B4-BE49-F238E27FC236}">
              <a16:creationId xmlns:a16="http://schemas.microsoft.com/office/drawing/2014/main" id="{3974D337-AB67-4FDA-8727-113314C9BA37}"/>
            </a:ext>
          </a:extLst>
        </xdr:cNvPr>
        <xdr:cNvCxnSpPr/>
      </xdr:nvCxnSpPr>
      <xdr:spPr>
        <a:xfrm flipV="1">
          <a:off x="1130300" y="580263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19067</xdr:rowOff>
    </xdr:from>
    <xdr:ext cx="405111" cy="259045"/>
    <xdr:sp macro="" textlink="">
      <xdr:nvSpPr>
        <xdr:cNvPr id="83" name="n_1aveValue【図書館】&#10;有形固定資産減価償却率">
          <a:extLst>
            <a:ext uri="{FF2B5EF4-FFF2-40B4-BE49-F238E27FC236}">
              <a16:creationId xmlns:a16="http://schemas.microsoft.com/office/drawing/2014/main" id="{84C2A981-1034-4DB0-BB23-1E58DD4CDF72}"/>
            </a:ext>
          </a:extLst>
        </xdr:cNvPr>
        <xdr:cNvSpPr txBox="1"/>
      </xdr:nvSpPr>
      <xdr:spPr>
        <a:xfrm>
          <a:off x="35820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1266300C-0D41-4C7F-BB44-28514671360E}"/>
            </a:ext>
          </a:extLst>
        </xdr:cNvPr>
        <xdr:cNvSpPr txBox="1"/>
      </xdr:nvSpPr>
      <xdr:spPr>
        <a:xfrm>
          <a:off x="2705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45737</xdr:rowOff>
    </xdr:from>
    <xdr:ext cx="405111" cy="259045"/>
    <xdr:sp macro="" textlink="">
      <xdr:nvSpPr>
        <xdr:cNvPr id="85" name="n_3aveValue【図書館】&#10;有形固定資産減価償却率">
          <a:extLst>
            <a:ext uri="{FF2B5EF4-FFF2-40B4-BE49-F238E27FC236}">
              <a16:creationId xmlns:a16="http://schemas.microsoft.com/office/drawing/2014/main" id="{C0203AB7-5A45-4219-9CE3-85B54AECBB7D}"/>
            </a:ext>
          </a:extLst>
        </xdr:cNvPr>
        <xdr:cNvSpPr txBox="1"/>
      </xdr:nvSpPr>
      <xdr:spPr>
        <a:xfrm>
          <a:off x="18167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5AD56DD7-2442-4569-B123-868587BB23D5}"/>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124477</xdr:rowOff>
    </xdr:from>
    <xdr:ext cx="405111" cy="259045"/>
    <xdr:sp macro="" textlink="">
      <xdr:nvSpPr>
        <xdr:cNvPr id="87" name="n_1mainValue【図書館】&#10;有形固定資産減価償却率">
          <a:extLst>
            <a:ext uri="{FF2B5EF4-FFF2-40B4-BE49-F238E27FC236}">
              <a16:creationId xmlns:a16="http://schemas.microsoft.com/office/drawing/2014/main" id="{FDBCCC36-4D8C-49A1-A43D-43D0C324C069}"/>
            </a:ext>
          </a:extLst>
        </xdr:cNvPr>
        <xdr:cNvSpPr txBox="1"/>
      </xdr:nvSpPr>
      <xdr:spPr>
        <a:xfrm>
          <a:off x="35820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113047</xdr:rowOff>
    </xdr:from>
    <xdr:ext cx="405111" cy="259045"/>
    <xdr:sp macro="" textlink="">
      <xdr:nvSpPr>
        <xdr:cNvPr id="88" name="n_2mainValue【図書館】&#10;有形固定資産減価償却率">
          <a:extLst>
            <a:ext uri="{FF2B5EF4-FFF2-40B4-BE49-F238E27FC236}">
              <a16:creationId xmlns:a16="http://schemas.microsoft.com/office/drawing/2014/main" id="{5BB58144-A6AB-46D2-A6B7-653710DFC6E3}"/>
            </a:ext>
          </a:extLst>
        </xdr:cNvPr>
        <xdr:cNvSpPr txBox="1"/>
      </xdr:nvSpPr>
      <xdr:spPr>
        <a:xfrm>
          <a:off x="27057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40657</xdr:rowOff>
    </xdr:from>
    <xdr:ext cx="405111" cy="259045"/>
    <xdr:sp macro="" textlink="">
      <xdr:nvSpPr>
        <xdr:cNvPr id="89" name="n_3mainValue【図書館】&#10;有形固定資産減価償却率">
          <a:extLst>
            <a:ext uri="{FF2B5EF4-FFF2-40B4-BE49-F238E27FC236}">
              <a16:creationId xmlns:a16="http://schemas.microsoft.com/office/drawing/2014/main" id="{0E181ECA-A62D-47DC-8F35-EB5D28734906}"/>
            </a:ext>
          </a:extLst>
        </xdr:cNvPr>
        <xdr:cNvSpPr txBox="1"/>
      </xdr:nvSpPr>
      <xdr:spPr>
        <a:xfrm>
          <a:off x="1816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xdr:rowOff>
    </xdr:from>
    <xdr:ext cx="405111" cy="259045"/>
    <xdr:sp macro="" textlink="">
      <xdr:nvSpPr>
        <xdr:cNvPr id="90" name="n_4mainValue【図書館】&#10;有形固定資産減価償却率">
          <a:extLst>
            <a:ext uri="{FF2B5EF4-FFF2-40B4-BE49-F238E27FC236}">
              <a16:creationId xmlns:a16="http://schemas.microsoft.com/office/drawing/2014/main" id="{E9C41BAA-3259-48A2-A9E6-3D60BBEAE532}"/>
            </a:ext>
          </a:extLst>
        </xdr:cNvPr>
        <xdr:cNvSpPr txBox="1"/>
      </xdr:nvSpPr>
      <xdr:spPr>
        <a:xfrm>
          <a:off x="927744"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C001FAD-CAFC-4132-AE8C-915496BD52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D3E3508-D66C-4657-B8A9-4B3951C972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6EC42FF-99AD-4D98-9E1D-D58E518172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5FA8816-9455-4F74-BD66-76C33960FE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8A28937-AC77-45AA-BC0B-A302BB6AE2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80A304C-B0AF-4CEE-9EDE-AFEE8268F10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78D0AD9-749C-4AD1-8C35-480C7E918D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1A6BB12-0A23-4266-B33E-6DE2C66EA4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B69403E-3FD5-4730-9C40-BCFAB71A7AC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4574710-546F-44DF-A6D2-AA66DF0C1E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B90A729A-3E1E-4A35-97AF-192629D82B51}"/>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B7F0C24-5A1F-42F2-8197-E7B74298309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E5080F5-17F3-453F-91E0-FC9F1F5E0E7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3B0D1C3-8330-4F3B-BEBD-19B460B7F80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C829435-589A-481B-904D-B03ACF90E65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DD1570E-A935-46D8-B7FD-9829CA4DCB2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FA16B62-81E9-49B6-8527-0A4BD718859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C89FB65-8EA5-45C6-B3E7-48360469C1E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D20240D-421B-49B7-899B-6D2FECC4073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77AEF4B-C629-4ABC-80C6-996065CF9F7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1FAE457-7979-474E-8794-58BD82E35EE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F9BF01E-16D0-4243-BBFB-26EAA3262AE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006C60C-5625-430B-9889-784199A6056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67811B0-9BE8-4839-9DF1-9AA4D2331F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82DA0FB4-B0E4-49CB-B2FA-4D9F0A2B46A6}"/>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08E2916A-EED8-4A3B-91FA-09C3A966D251}"/>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0199808B-335D-4828-B858-CB03D092D4D3}"/>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DCE823E0-C032-4C4B-94F5-BEB9902FB64E}"/>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ADBBDC0A-89F4-4B22-99AE-E11963750469}"/>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9A4B03F6-8A4F-4D91-ACBB-DD08705017CE}"/>
            </a:ext>
          </a:extLst>
        </xdr:cNvPr>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D547EFA2-D38C-453C-8AD0-3FFC5E55A34F}"/>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DC75ED99-9460-47CD-BC7F-4FC095005F7C}"/>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916AFD42-C1B8-4E91-825D-AB029B1D8AF5}"/>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C4245057-7CB4-4326-BE76-E34163D616B8}"/>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915325D6-6B34-4E56-8275-57D4400FF0E5}"/>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394D9A-F5CC-41B9-9930-FD497438E8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B9477C-CE3E-4ECC-BDB9-6D44D976FC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C0DF49-69A7-4111-97C3-57EF2E7B4D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FFE7290-68A1-4B75-A7D2-3DFAFD8B09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5DF2FC6-946B-4C77-B9D6-75EEE42264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1" name="楕円 130">
          <a:extLst>
            <a:ext uri="{FF2B5EF4-FFF2-40B4-BE49-F238E27FC236}">
              <a16:creationId xmlns:a16="http://schemas.microsoft.com/office/drawing/2014/main" id="{F1B41048-6B4F-46A2-98AB-A1933521FB6B}"/>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B392DFB6-BB40-4555-BBCB-6C4D96E71B06}"/>
            </a:ext>
          </a:extLst>
        </xdr:cNvPr>
        <xdr:cNvSpPr txBox="1"/>
      </xdr:nvSpPr>
      <xdr:spPr>
        <a:xfrm>
          <a:off x="10515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a:extLst>
            <a:ext uri="{FF2B5EF4-FFF2-40B4-BE49-F238E27FC236}">
              <a16:creationId xmlns:a16="http://schemas.microsoft.com/office/drawing/2014/main" id="{7256E26D-BF0A-426A-B73D-6AFA11AC1F52}"/>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39</xdr:row>
      <xdr:rowOff>19050</xdr:rowOff>
    </xdr:to>
    <xdr:cxnSp macro="">
      <xdr:nvCxnSpPr>
        <xdr:cNvPr id="134" name="直線コネクタ 133">
          <a:extLst>
            <a:ext uri="{FF2B5EF4-FFF2-40B4-BE49-F238E27FC236}">
              <a16:creationId xmlns:a16="http://schemas.microsoft.com/office/drawing/2014/main" id="{5D5EF0AF-72E2-4441-8B49-B95477D27404}"/>
            </a:ext>
          </a:extLst>
        </xdr:cNvPr>
        <xdr:cNvCxnSpPr/>
      </xdr:nvCxnSpPr>
      <xdr:spPr>
        <a:xfrm flipV="1">
          <a:off x="9639300" y="666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a:extLst>
            <a:ext uri="{FF2B5EF4-FFF2-40B4-BE49-F238E27FC236}">
              <a16:creationId xmlns:a16="http://schemas.microsoft.com/office/drawing/2014/main" id="{A231B2E1-9B12-4042-A821-4969331E4CA5}"/>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6" name="直線コネクタ 135">
          <a:extLst>
            <a:ext uri="{FF2B5EF4-FFF2-40B4-BE49-F238E27FC236}">
              <a16:creationId xmlns:a16="http://schemas.microsoft.com/office/drawing/2014/main" id="{F81338BF-E202-4A9B-B0F4-4A995551E886}"/>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7" name="楕円 136">
          <a:extLst>
            <a:ext uri="{FF2B5EF4-FFF2-40B4-BE49-F238E27FC236}">
              <a16:creationId xmlns:a16="http://schemas.microsoft.com/office/drawing/2014/main" id="{43AE9086-D428-4955-98F5-0EAB202E8802}"/>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39</xdr:row>
      <xdr:rowOff>19050</xdr:rowOff>
    </xdr:to>
    <xdr:cxnSp macro="">
      <xdr:nvCxnSpPr>
        <xdr:cNvPr id="138" name="直線コネクタ 137">
          <a:extLst>
            <a:ext uri="{FF2B5EF4-FFF2-40B4-BE49-F238E27FC236}">
              <a16:creationId xmlns:a16="http://schemas.microsoft.com/office/drawing/2014/main" id="{C6E4FDDC-9DDC-48B5-A2B3-58AA2351D313}"/>
            </a:ext>
          </a:extLst>
        </xdr:cNvPr>
        <xdr:cNvCxnSpPr/>
      </xdr:nvCxnSpPr>
      <xdr:spPr>
        <a:xfrm>
          <a:off x="7861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a:extLst>
            <a:ext uri="{FF2B5EF4-FFF2-40B4-BE49-F238E27FC236}">
              <a16:creationId xmlns:a16="http://schemas.microsoft.com/office/drawing/2014/main" id="{5DD2ACA5-A879-46A6-B0C8-2A4EBC0D6963}"/>
            </a:ext>
          </a:extLst>
        </xdr:cNvPr>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152400</xdr:rowOff>
    </xdr:to>
    <xdr:cxnSp macro="">
      <xdr:nvCxnSpPr>
        <xdr:cNvPr id="140" name="直線コネクタ 139">
          <a:extLst>
            <a:ext uri="{FF2B5EF4-FFF2-40B4-BE49-F238E27FC236}">
              <a16:creationId xmlns:a16="http://schemas.microsoft.com/office/drawing/2014/main" id="{0652AFA8-0E15-42CF-A158-6EA939E3275D}"/>
            </a:ext>
          </a:extLst>
        </xdr:cNvPr>
        <xdr:cNvCxnSpPr/>
      </xdr:nvCxnSpPr>
      <xdr:spPr>
        <a:xfrm>
          <a:off x="6972300" y="659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67EFDCDC-D06F-41E6-86BD-2821509105DC}"/>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D8ED96FD-1E2E-431D-AD78-0EB01F7CBF2C}"/>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32691C08-128D-4E7E-9306-694E500E7E8C}"/>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B2B64E7C-288B-4464-AA99-0B58A0DF202C}"/>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a:extLst>
            <a:ext uri="{FF2B5EF4-FFF2-40B4-BE49-F238E27FC236}">
              <a16:creationId xmlns:a16="http://schemas.microsoft.com/office/drawing/2014/main" id="{8EE3D928-0E52-4A8E-A3B4-790A64A0C583}"/>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6" name="n_2mainValue【図書館】&#10;一人当たり面積">
          <a:extLst>
            <a:ext uri="{FF2B5EF4-FFF2-40B4-BE49-F238E27FC236}">
              <a16:creationId xmlns:a16="http://schemas.microsoft.com/office/drawing/2014/main" id="{CBB60A54-AA8D-467A-9215-0AEB9C034C2D}"/>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7" name="n_3mainValue【図書館】&#10;一人当たり面積">
          <a:extLst>
            <a:ext uri="{FF2B5EF4-FFF2-40B4-BE49-F238E27FC236}">
              <a16:creationId xmlns:a16="http://schemas.microsoft.com/office/drawing/2014/main" id="{085E5D1B-E0D4-4147-B8F9-E8C8A42417FE}"/>
            </a:ext>
          </a:extLst>
        </xdr:cNvPr>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a:extLst>
            <a:ext uri="{FF2B5EF4-FFF2-40B4-BE49-F238E27FC236}">
              <a16:creationId xmlns:a16="http://schemas.microsoft.com/office/drawing/2014/main" id="{C7FC1957-84E5-414F-85CD-DCB1C67B8D24}"/>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20875AE-B142-4950-AF7F-26FDAF6FCB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4744BE9-7C14-41A3-A4B1-E6F3EAD059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BF93C10-4498-48E9-967A-76AF82EA1C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0D70E31-A1EF-4678-A91A-DEA4F780305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A726852-D5F3-445E-976D-01785B9091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2D986BB-F783-4888-AAF0-818E4966D0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6F33F54-E1B9-4FCE-BE80-13DB8D8EA3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A052B16-D6C6-4A50-AE1E-FB5863F601F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E83F1D1-74EA-492A-9964-744B8AE5A1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7C1FAD8-30FF-4D06-9936-81B17B941E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6628D8-AA43-4094-A58F-60EC2B58FF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8190188-8B4A-46D3-AE61-C664FF8757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A600F2D6-4441-4178-B896-84F9D1972B68}"/>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ADFDDAC-620F-4F2F-831D-E45F992F737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A2B193D-554C-407C-A224-0E41C3B7EA8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FEFB8B1-1C2A-4D6E-B1EF-7C600D58803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B72C9AF-7FA5-4FA1-80F7-20F7174913F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7A434-2B28-46C7-83CC-E0C3933D6DE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075A393-66DB-4D24-AB19-7613E2BECD4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0062E35-CDE7-4A3F-A7DB-DE4CF1BD04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B0AB316-F02B-4CBC-821D-5F3F4A2971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550EC30-9534-45D3-83B7-CBF06D21C0B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6958E045-6A2D-4389-B1EF-E5A6ED7A9C72}"/>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0A1F391-F665-4CCC-BA64-EC415EC0633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F4148CA6-56A3-466C-A5FD-5E15470586A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B9CB6762-78D5-4E7A-8023-D59B0CE0E3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0F2E0DDF-A382-4F07-9F3D-41FCE6C85714}"/>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DF746353-EB9C-4A34-98AD-B4C07C60A548}"/>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1009ED14-339F-4327-8FED-DBA197E7E34D}"/>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90813D1E-96C8-4BF5-BCD6-DBB79A751FCC}"/>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3E01F6DF-6D5F-4197-BDF2-AC0BC8E1545E}"/>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18C3B78A-F82E-4A1B-B404-53DD7757F18F}"/>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6F0B2E36-1D4D-4E85-8A53-9CE22BE9A3C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B7120BA4-BEFA-4492-BFA8-459E18A37D75}"/>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7C989006-01ED-4E67-86F8-37258B8B5343}"/>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DF9B3732-E0DA-4558-A44D-C40043326336}"/>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1B566F4A-C5A8-413A-B1D9-65B58148AC5A}"/>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942F9CA-DECF-4BDA-A8F0-5EEF0A0FF1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2D78025-D427-4566-9CCE-227DD8AE22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F1BFD3A-C318-4DE4-A6B9-6FB7394C5B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9038C28-AF38-42C0-9145-DD599A8258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BDE7431-48AB-4D48-8BE3-9C36662D07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91" name="楕円 190">
          <a:extLst>
            <a:ext uri="{FF2B5EF4-FFF2-40B4-BE49-F238E27FC236}">
              <a16:creationId xmlns:a16="http://schemas.microsoft.com/office/drawing/2014/main" id="{1122F719-9DBA-452D-B59E-25FC6402D529}"/>
            </a:ext>
          </a:extLst>
        </xdr:cNvPr>
        <xdr:cNvSpPr/>
      </xdr:nvSpPr>
      <xdr:spPr>
        <a:xfrm>
          <a:off x="4584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F6E9AB9C-7590-4DFD-9F7B-17DFE1A23AE0}"/>
            </a:ext>
          </a:extLst>
        </xdr:cNvPr>
        <xdr:cNvSpPr txBox="1"/>
      </xdr:nvSpPr>
      <xdr:spPr>
        <a:xfrm>
          <a:off x="4673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43906</xdr:rowOff>
    </xdr:from>
    <xdr:to>
      <xdr:col>20</xdr:col>
      <xdr:colOff>38100</xdr:colOff>
      <xdr:row>58</xdr:row>
      <xdr:rowOff>145506</xdr:rowOff>
    </xdr:to>
    <xdr:sp macro="" textlink="">
      <xdr:nvSpPr>
        <xdr:cNvPr id="193" name="楕円 192">
          <a:extLst>
            <a:ext uri="{FF2B5EF4-FFF2-40B4-BE49-F238E27FC236}">
              <a16:creationId xmlns:a16="http://schemas.microsoft.com/office/drawing/2014/main" id="{EEDE51C6-104B-4B45-B680-D60DB53DEC37}"/>
            </a:ext>
          </a:extLst>
        </xdr:cNvPr>
        <xdr:cNvSpPr/>
      </xdr:nvSpPr>
      <xdr:spPr>
        <a:xfrm>
          <a:off x="3746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94706</xdr:rowOff>
    </xdr:from>
    <xdr:to>
      <xdr:col>24</xdr:col>
      <xdr:colOff>63500</xdr:colOff>
      <xdr:row>58</xdr:row>
      <xdr:rowOff>150223</xdr:rowOff>
    </xdr:to>
    <xdr:cxnSp macro="">
      <xdr:nvCxnSpPr>
        <xdr:cNvPr id="194" name="直線コネクタ 193">
          <a:extLst>
            <a:ext uri="{FF2B5EF4-FFF2-40B4-BE49-F238E27FC236}">
              <a16:creationId xmlns:a16="http://schemas.microsoft.com/office/drawing/2014/main" id="{3C9DB329-8128-4030-A30E-D3549C7F09D4}"/>
            </a:ext>
          </a:extLst>
        </xdr:cNvPr>
        <xdr:cNvCxnSpPr/>
      </xdr:nvCxnSpPr>
      <xdr:spPr>
        <a:xfrm>
          <a:off x="3797300" y="1003880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50437</xdr:rowOff>
    </xdr:from>
    <xdr:to>
      <xdr:col>15</xdr:col>
      <xdr:colOff>101600</xdr:colOff>
      <xdr:row>58</xdr:row>
      <xdr:rowOff>152037</xdr:rowOff>
    </xdr:to>
    <xdr:sp macro="" textlink="">
      <xdr:nvSpPr>
        <xdr:cNvPr id="195" name="楕円 194">
          <a:extLst>
            <a:ext uri="{FF2B5EF4-FFF2-40B4-BE49-F238E27FC236}">
              <a16:creationId xmlns:a16="http://schemas.microsoft.com/office/drawing/2014/main" id="{D7D14B69-80B9-4EBE-A063-7A3B2CCB3CA5}"/>
            </a:ext>
          </a:extLst>
        </xdr:cNvPr>
        <xdr:cNvSpPr/>
      </xdr:nvSpPr>
      <xdr:spPr>
        <a:xfrm>
          <a:off x="2857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94706</xdr:rowOff>
    </xdr:from>
    <xdr:to>
      <xdr:col>19</xdr:col>
      <xdr:colOff>177800</xdr:colOff>
      <xdr:row>58</xdr:row>
      <xdr:rowOff>101237</xdr:rowOff>
    </xdr:to>
    <xdr:cxnSp macro="">
      <xdr:nvCxnSpPr>
        <xdr:cNvPr id="196" name="直線コネクタ 195">
          <a:extLst>
            <a:ext uri="{FF2B5EF4-FFF2-40B4-BE49-F238E27FC236}">
              <a16:creationId xmlns:a16="http://schemas.microsoft.com/office/drawing/2014/main" id="{4CC007DA-4FC8-4F2B-B653-C7B50551B22F}"/>
            </a:ext>
          </a:extLst>
        </xdr:cNvPr>
        <xdr:cNvCxnSpPr/>
      </xdr:nvCxnSpPr>
      <xdr:spPr>
        <a:xfrm flipV="1">
          <a:off x="2908300" y="100388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14515</xdr:rowOff>
    </xdr:from>
    <xdr:to>
      <xdr:col>10</xdr:col>
      <xdr:colOff>165100</xdr:colOff>
      <xdr:row>58</xdr:row>
      <xdr:rowOff>116115</xdr:rowOff>
    </xdr:to>
    <xdr:sp macro="" textlink="">
      <xdr:nvSpPr>
        <xdr:cNvPr id="197" name="楕円 196">
          <a:extLst>
            <a:ext uri="{FF2B5EF4-FFF2-40B4-BE49-F238E27FC236}">
              <a16:creationId xmlns:a16="http://schemas.microsoft.com/office/drawing/2014/main" id="{53773DB8-FBE4-458B-8748-2A19A2F98FD2}"/>
            </a:ext>
          </a:extLst>
        </xdr:cNvPr>
        <xdr:cNvSpPr/>
      </xdr:nvSpPr>
      <xdr:spPr>
        <a:xfrm>
          <a:off x="1968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65315</xdr:rowOff>
    </xdr:from>
    <xdr:to>
      <xdr:col>15</xdr:col>
      <xdr:colOff>50800</xdr:colOff>
      <xdr:row>58</xdr:row>
      <xdr:rowOff>101237</xdr:rowOff>
    </xdr:to>
    <xdr:cxnSp macro="">
      <xdr:nvCxnSpPr>
        <xdr:cNvPr id="198" name="直線コネクタ 197">
          <a:extLst>
            <a:ext uri="{FF2B5EF4-FFF2-40B4-BE49-F238E27FC236}">
              <a16:creationId xmlns:a16="http://schemas.microsoft.com/office/drawing/2014/main" id="{565AE567-0D8B-4FB1-B9BF-621C0D610E70}"/>
            </a:ext>
          </a:extLst>
        </xdr:cNvPr>
        <xdr:cNvCxnSpPr/>
      </xdr:nvCxnSpPr>
      <xdr:spPr>
        <a:xfrm>
          <a:off x="2019300" y="100094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9" name="楕円 198">
          <a:extLst>
            <a:ext uri="{FF2B5EF4-FFF2-40B4-BE49-F238E27FC236}">
              <a16:creationId xmlns:a16="http://schemas.microsoft.com/office/drawing/2014/main" id="{131963C4-20DE-4BAF-87CE-4093ED523061}"/>
            </a:ext>
          </a:extLst>
        </xdr:cNvPr>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65315</xdr:rowOff>
    </xdr:from>
    <xdr:to>
      <xdr:col>10</xdr:col>
      <xdr:colOff>114300</xdr:colOff>
      <xdr:row>60</xdr:row>
      <xdr:rowOff>32657</xdr:rowOff>
    </xdr:to>
    <xdr:cxnSp macro="">
      <xdr:nvCxnSpPr>
        <xdr:cNvPr id="200" name="直線コネクタ 199">
          <a:extLst>
            <a:ext uri="{FF2B5EF4-FFF2-40B4-BE49-F238E27FC236}">
              <a16:creationId xmlns:a16="http://schemas.microsoft.com/office/drawing/2014/main" id="{A466EDFD-13ED-433C-9613-17AC74E1F891}"/>
            </a:ext>
          </a:extLst>
        </xdr:cNvPr>
        <xdr:cNvCxnSpPr/>
      </xdr:nvCxnSpPr>
      <xdr:spPr>
        <a:xfrm flipV="1">
          <a:off x="1130300" y="100094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a:extLst>
            <a:ext uri="{FF2B5EF4-FFF2-40B4-BE49-F238E27FC236}">
              <a16:creationId xmlns:a16="http://schemas.microsoft.com/office/drawing/2014/main" id="{E55B3E12-7CBC-4AC7-B132-A5BCAEBB97F8}"/>
            </a:ext>
          </a:extLst>
        </xdr:cNvPr>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a:extLst>
            <a:ext uri="{FF2B5EF4-FFF2-40B4-BE49-F238E27FC236}">
              <a16:creationId xmlns:a16="http://schemas.microsoft.com/office/drawing/2014/main" id="{9FFDF53C-30C6-4309-A9A0-F9375806FF33}"/>
            </a:ext>
          </a:extLst>
        </xdr:cNvPr>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3" name="n_3aveValue【体育館・プール】&#10;有形固定資産減価償却率">
          <a:extLst>
            <a:ext uri="{FF2B5EF4-FFF2-40B4-BE49-F238E27FC236}">
              <a16:creationId xmlns:a16="http://schemas.microsoft.com/office/drawing/2014/main" id="{A04F2785-C884-4FE1-86DD-FFDE46DDEF2B}"/>
            </a:ext>
          </a:extLst>
        </xdr:cNvPr>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4" name="n_4aveValue【体育館・プール】&#10;有形固定資産減価償却率">
          <a:extLst>
            <a:ext uri="{FF2B5EF4-FFF2-40B4-BE49-F238E27FC236}">
              <a16:creationId xmlns:a16="http://schemas.microsoft.com/office/drawing/2014/main" id="{F5E0DE69-6952-477A-9F47-73CE4A6B0C1F}"/>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162033</xdr:rowOff>
    </xdr:from>
    <xdr:ext cx="405111" cy="259045"/>
    <xdr:sp macro="" textlink="">
      <xdr:nvSpPr>
        <xdr:cNvPr id="205" name="n_1mainValue【体育館・プール】&#10;有形固定資産減価償却率">
          <a:extLst>
            <a:ext uri="{FF2B5EF4-FFF2-40B4-BE49-F238E27FC236}">
              <a16:creationId xmlns:a16="http://schemas.microsoft.com/office/drawing/2014/main" id="{B1715938-93EC-47FD-92C6-5A780D06B908}"/>
            </a:ext>
          </a:extLst>
        </xdr:cNvPr>
        <xdr:cNvSpPr txBox="1"/>
      </xdr:nvSpPr>
      <xdr:spPr>
        <a:xfrm>
          <a:off x="3582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168564</xdr:rowOff>
    </xdr:from>
    <xdr:ext cx="405111" cy="259045"/>
    <xdr:sp macro="" textlink="">
      <xdr:nvSpPr>
        <xdr:cNvPr id="206" name="n_2mainValue【体育館・プール】&#10;有形固定資産減価償却率">
          <a:extLst>
            <a:ext uri="{FF2B5EF4-FFF2-40B4-BE49-F238E27FC236}">
              <a16:creationId xmlns:a16="http://schemas.microsoft.com/office/drawing/2014/main" id="{A0B61DBD-C4C8-4720-B44E-B3F79B0C8995}"/>
            </a:ext>
          </a:extLst>
        </xdr:cNvPr>
        <xdr:cNvSpPr txBox="1"/>
      </xdr:nvSpPr>
      <xdr:spPr>
        <a:xfrm>
          <a:off x="2705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132642</xdr:rowOff>
    </xdr:from>
    <xdr:ext cx="405111" cy="259045"/>
    <xdr:sp macro="" textlink="">
      <xdr:nvSpPr>
        <xdr:cNvPr id="207" name="n_3mainValue【体育館・プール】&#10;有形固定資産減価償却率">
          <a:extLst>
            <a:ext uri="{FF2B5EF4-FFF2-40B4-BE49-F238E27FC236}">
              <a16:creationId xmlns:a16="http://schemas.microsoft.com/office/drawing/2014/main" id="{DF43F681-F693-4BA7-B6F8-80D3801A853E}"/>
            </a:ext>
          </a:extLst>
        </xdr:cNvPr>
        <xdr:cNvSpPr txBox="1"/>
      </xdr:nvSpPr>
      <xdr:spPr>
        <a:xfrm>
          <a:off x="1816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8" name="n_4mainValue【体育館・プール】&#10;有形固定資産減価償却率">
          <a:extLst>
            <a:ext uri="{FF2B5EF4-FFF2-40B4-BE49-F238E27FC236}">
              <a16:creationId xmlns:a16="http://schemas.microsoft.com/office/drawing/2014/main" id="{AA445808-90FB-4996-AC4A-6FE18D9F6C43}"/>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799D6BA-D59E-4681-A367-81F33869C6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7E46CD7-59D0-474E-BAEF-407248C01B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797FD7B-3B0D-4E81-BFB6-8E030DC407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CEFFF8F-5F24-489C-AD89-65E03EFFC1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6377A48-AE91-4364-9188-424741358D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83CD13C-7020-4ADF-A969-E20FAAE5A5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A2469D8-1A02-41B4-B064-E8961AFDFF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9A63BD2-D46D-48E0-AA93-5A5E78680F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2E37C82-0961-4013-BFA7-F285014973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CEF13C7-E2AD-4B9F-AADF-6EB6F35EFD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09107959-1312-474A-A84E-BBD2C44043EF}"/>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9D358652-188B-49A7-BA07-AA3089EE08E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179DFA62-69D0-4AFE-98DD-68B5460EB80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606F5AB2-CAB3-413B-A8C8-ED80F9624F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66E5B12B-8AFD-4E72-88F0-278DB7F1CFC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A11570D2-A54F-4F9D-83D5-B63BB0570F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A66657E1-0310-4677-AB59-050F12E2750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AF7DF36B-6136-4F48-8051-D1CC2F43E87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8B77BB74-8644-4E23-ABA6-C2D29B69B10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C6403E01-85ED-4BFD-8232-CF9A330170D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9DFEAA38-A989-492C-92AC-62AE753BA19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35127AA1-B258-4883-AD6C-2059F035A3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2D8298E6-0B64-48B9-BEC1-77E1A75D728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400E7478-AB17-470A-BA1C-B561474CCD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FC668A35-514B-4E4D-A199-0D3FA3952EA2}"/>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12C5F3FC-C556-46F1-8027-6FD9B42E6A65}"/>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3947D6A4-DCA6-4B44-9A2B-C63735803660}"/>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6F6D5297-E3CB-449E-80EF-2F42CB2665B5}"/>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D581E8E3-60A7-4C51-A575-AF54A37F7D53}"/>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2B7DEE8D-FE69-416A-9B94-64AFBD18309D}"/>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A3E0D196-E4CD-4E88-A3FA-95E22996D7E1}"/>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DD39ADEB-43E0-4B81-A12A-B8C03DD0EA95}"/>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EE336BC0-B872-4CFF-86DA-19AD8082B79B}"/>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8124AB25-F157-418F-A6BF-B8085F125357}"/>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6D6C19B4-2E2F-4F58-901F-B6E7B9745931}"/>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E62DD45-8D80-49DC-892A-BF91D220F9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0D9F683-D6FB-4DC1-B38D-041F5B6E32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2A229EB-5744-4642-B6F4-7C3B01FCCD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56FCD4F-5FC6-42CA-AA01-3ED941450E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AEA8257-DF6C-426B-AD64-CC3EB01DE3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49" name="楕円 248">
          <a:extLst>
            <a:ext uri="{FF2B5EF4-FFF2-40B4-BE49-F238E27FC236}">
              <a16:creationId xmlns:a16="http://schemas.microsoft.com/office/drawing/2014/main" id="{D21839DB-FE8F-4AEC-A322-2D3A7DC26324}"/>
            </a:ext>
          </a:extLst>
        </xdr:cNvPr>
        <xdr:cNvSpPr/>
      </xdr:nvSpPr>
      <xdr:spPr>
        <a:xfrm>
          <a:off x="10426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50" name="【体育館・プール】&#10;一人当たり面積該当値テキスト">
          <a:extLst>
            <a:ext uri="{FF2B5EF4-FFF2-40B4-BE49-F238E27FC236}">
              <a16:creationId xmlns:a16="http://schemas.microsoft.com/office/drawing/2014/main" id="{6CD83562-16E7-427B-9B18-B4668E6CC9DF}"/>
            </a:ext>
          </a:extLst>
        </xdr:cNvPr>
        <xdr:cNvSpPr txBox="1"/>
      </xdr:nvSpPr>
      <xdr:spPr>
        <a:xfrm>
          <a:off x="10515600"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101600</xdr:rowOff>
    </xdr:from>
    <xdr:to>
      <xdr:col>50</xdr:col>
      <xdr:colOff>165100</xdr:colOff>
      <xdr:row>61</xdr:row>
      <xdr:rowOff>31750</xdr:rowOff>
    </xdr:to>
    <xdr:sp macro="" textlink="">
      <xdr:nvSpPr>
        <xdr:cNvPr id="251" name="楕円 250">
          <a:extLst>
            <a:ext uri="{FF2B5EF4-FFF2-40B4-BE49-F238E27FC236}">
              <a16:creationId xmlns:a16="http://schemas.microsoft.com/office/drawing/2014/main" id="{6073569E-6AF7-4263-BDF9-0440FA31543F}"/>
            </a:ext>
          </a:extLst>
        </xdr:cNvPr>
        <xdr:cNvSpPr/>
      </xdr:nvSpPr>
      <xdr:spPr>
        <a:xfrm>
          <a:off x="958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152400</xdr:rowOff>
    </xdr:from>
    <xdr:to>
      <xdr:col>55</xdr:col>
      <xdr:colOff>0</xdr:colOff>
      <xdr:row>60</xdr:row>
      <xdr:rowOff>165100</xdr:rowOff>
    </xdr:to>
    <xdr:cxnSp macro="">
      <xdr:nvCxnSpPr>
        <xdr:cNvPr id="252" name="直線コネクタ 251">
          <a:extLst>
            <a:ext uri="{FF2B5EF4-FFF2-40B4-BE49-F238E27FC236}">
              <a16:creationId xmlns:a16="http://schemas.microsoft.com/office/drawing/2014/main" id="{4BCD9A29-97CE-4016-982C-6CB5AA24C541}"/>
            </a:ext>
          </a:extLst>
        </xdr:cNvPr>
        <xdr:cNvCxnSpPr/>
      </xdr:nvCxnSpPr>
      <xdr:spPr>
        <a:xfrm>
          <a:off x="9639300" y="1043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114300</xdr:rowOff>
    </xdr:from>
    <xdr:to>
      <xdr:col>46</xdr:col>
      <xdr:colOff>38100</xdr:colOff>
      <xdr:row>59</xdr:row>
      <xdr:rowOff>44450</xdr:rowOff>
    </xdr:to>
    <xdr:sp macro="" textlink="">
      <xdr:nvSpPr>
        <xdr:cNvPr id="253" name="楕円 252">
          <a:extLst>
            <a:ext uri="{FF2B5EF4-FFF2-40B4-BE49-F238E27FC236}">
              <a16:creationId xmlns:a16="http://schemas.microsoft.com/office/drawing/2014/main" id="{FC5064B0-4CDA-4B34-86E2-D7CD9E2E0653}"/>
            </a:ext>
          </a:extLst>
        </xdr:cNvPr>
        <xdr:cNvSpPr/>
      </xdr:nvSpPr>
      <xdr:spPr>
        <a:xfrm>
          <a:off x="8699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165100</xdr:rowOff>
    </xdr:from>
    <xdr:to>
      <xdr:col>50</xdr:col>
      <xdr:colOff>114300</xdr:colOff>
      <xdr:row>60</xdr:row>
      <xdr:rowOff>152400</xdr:rowOff>
    </xdr:to>
    <xdr:cxnSp macro="">
      <xdr:nvCxnSpPr>
        <xdr:cNvPr id="254" name="直線コネクタ 253">
          <a:extLst>
            <a:ext uri="{FF2B5EF4-FFF2-40B4-BE49-F238E27FC236}">
              <a16:creationId xmlns:a16="http://schemas.microsoft.com/office/drawing/2014/main" id="{CE6084E5-8063-45EA-A5D9-1D27C00A8E89}"/>
            </a:ext>
          </a:extLst>
        </xdr:cNvPr>
        <xdr:cNvCxnSpPr/>
      </xdr:nvCxnSpPr>
      <xdr:spPr>
        <a:xfrm>
          <a:off x="8750300" y="10109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114300</xdr:rowOff>
    </xdr:from>
    <xdr:to>
      <xdr:col>41</xdr:col>
      <xdr:colOff>101600</xdr:colOff>
      <xdr:row>59</xdr:row>
      <xdr:rowOff>44450</xdr:rowOff>
    </xdr:to>
    <xdr:sp macro="" textlink="">
      <xdr:nvSpPr>
        <xdr:cNvPr id="255" name="楕円 254">
          <a:extLst>
            <a:ext uri="{FF2B5EF4-FFF2-40B4-BE49-F238E27FC236}">
              <a16:creationId xmlns:a16="http://schemas.microsoft.com/office/drawing/2014/main" id="{02AD1EC7-A5C1-41E3-8487-6D86C2436BEF}"/>
            </a:ext>
          </a:extLst>
        </xdr:cNvPr>
        <xdr:cNvSpPr/>
      </xdr:nvSpPr>
      <xdr:spPr>
        <a:xfrm>
          <a:off x="7810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165100</xdr:rowOff>
    </xdr:from>
    <xdr:to>
      <xdr:col>45</xdr:col>
      <xdr:colOff>177800</xdr:colOff>
      <xdr:row>58</xdr:row>
      <xdr:rowOff>165100</xdr:rowOff>
    </xdr:to>
    <xdr:cxnSp macro="">
      <xdr:nvCxnSpPr>
        <xdr:cNvPr id="256" name="直線コネクタ 255">
          <a:extLst>
            <a:ext uri="{FF2B5EF4-FFF2-40B4-BE49-F238E27FC236}">
              <a16:creationId xmlns:a16="http://schemas.microsoft.com/office/drawing/2014/main" id="{F81FCDE1-EF6C-419F-9A0F-6ABEF1F6B9B6}"/>
            </a:ext>
          </a:extLst>
        </xdr:cNvPr>
        <xdr:cNvCxnSpPr/>
      </xdr:nvCxnSpPr>
      <xdr:spPr>
        <a:xfrm>
          <a:off x="78613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114300</xdr:rowOff>
    </xdr:from>
    <xdr:to>
      <xdr:col>36</xdr:col>
      <xdr:colOff>165100</xdr:colOff>
      <xdr:row>59</xdr:row>
      <xdr:rowOff>44450</xdr:rowOff>
    </xdr:to>
    <xdr:sp macro="" textlink="">
      <xdr:nvSpPr>
        <xdr:cNvPr id="257" name="楕円 256">
          <a:extLst>
            <a:ext uri="{FF2B5EF4-FFF2-40B4-BE49-F238E27FC236}">
              <a16:creationId xmlns:a16="http://schemas.microsoft.com/office/drawing/2014/main" id="{4A5F1445-74D4-46CE-8F89-3D621A86A160}"/>
            </a:ext>
          </a:extLst>
        </xdr:cNvPr>
        <xdr:cNvSpPr/>
      </xdr:nvSpPr>
      <xdr:spPr>
        <a:xfrm>
          <a:off x="6921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165100</xdr:rowOff>
    </xdr:from>
    <xdr:to>
      <xdr:col>41</xdr:col>
      <xdr:colOff>50800</xdr:colOff>
      <xdr:row>58</xdr:row>
      <xdr:rowOff>165100</xdr:rowOff>
    </xdr:to>
    <xdr:cxnSp macro="">
      <xdr:nvCxnSpPr>
        <xdr:cNvPr id="258" name="直線コネクタ 257">
          <a:extLst>
            <a:ext uri="{FF2B5EF4-FFF2-40B4-BE49-F238E27FC236}">
              <a16:creationId xmlns:a16="http://schemas.microsoft.com/office/drawing/2014/main" id="{CB0714C4-6195-4DCC-9B00-19979909CA17}"/>
            </a:ext>
          </a:extLst>
        </xdr:cNvPr>
        <xdr:cNvCxnSpPr/>
      </xdr:nvCxnSpPr>
      <xdr:spPr>
        <a:xfrm>
          <a:off x="69723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9" name="n_1aveValue【体育館・プール】&#10;一人当たり面積">
          <a:extLst>
            <a:ext uri="{FF2B5EF4-FFF2-40B4-BE49-F238E27FC236}">
              <a16:creationId xmlns:a16="http://schemas.microsoft.com/office/drawing/2014/main" id="{1ECD1088-5738-40D0-9F46-81A16B461061}"/>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1F66DA2F-C8C2-47CC-9151-E7E6505814FB}"/>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aveValue【体育館・プール】&#10;一人当たり面積">
          <a:extLst>
            <a:ext uri="{FF2B5EF4-FFF2-40B4-BE49-F238E27FC236}">
              <a16:creationId xmlns:a16="http://schemas.microsoft.com/office/drawing/2014/main" id="{48FC5590-CFF0-4F4A-82F4-0EAA1A55627D}"/>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a:extLst>
            <a:ext uri="{FF2B5EF4-FFF2-40B4-BE49-F238E27FC236}">
              <a16:creationId xmlns:a16="http://schemas.microsoft.com/office/drawing/2014/main" id="{B593E0F8-31A9-4FF9-8A0D-381B9BB0E1C3}"/>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48277</xdr:rowOff>
    </xdr:from>
    <xdr:ext cx="469744" cy="259045"/>
    <xdr:sp macro="" textlink="">
      <xdr:nvSpPr>
        <xdr:cNvPr id="263" name="n_1mainValue【体育館・プール】&#10;一人当たり面積">
          <a:extLst>
            <a:ext uri="{FF2B5EF4-FFF2-40B4-BE49-F238E27FC236}">
              <a16:creationId xmlns:a16="http://schemas.microsoft.com/office/drawing/2014/main" id="{8C467C80-E32A-4BC5-AD70-331CC9A51EB8}"/>
            </a:ext>
          </a:extLst>
        </xdr:cNvPr>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60977</xdr:rowOff>
    </xdr:from>
    <xdr:ext cx="469744" cy="259045"/>
    <xdr:sp macro="" textlink="">
      <xdr:nvSpPr>
        <xdr:cNvPr id="264" name="n_2mainValue【体育館・プール】&#10;一人当たり面積">
          <a:extLst>
            <a:ext uri="{FF2B5EF4-FFF2-40B4-BE49-F238E27FC236}">
              <a16:creationId xmlns:a16="http://schemas.microsoft.com/office/drawing/2014/main" id="{627D1DBC-C9E6-4F27-90B7-FE4C9E59C9E1}"/>
            </a:ext>
          </a:extLst>
        </xdr:cNvPr>
        <xdr:cNvSpPr txBox="1"/>
      </xdr:nvSpPr>
      <xdr:spPr>
        <a:xfrm>
          <a:off x="85154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60977</xdr:rowOff>
    </xdr:from>
    <xdr:ext cx="469744" cy="259045"/>
    <xdr:sp macro="" textlink="">
      <xdr:nvSpPr>
        <xdr:cNvPr id="265" name="n_3mainValue【体育館・プール】&#10;一人当たり面積">
          <a:extLst>
            <a:ext uri="{FF2B5EF4-FFF2-40B4-BE49-F238E27FC236}">
              <a16:creationId xmlns:a16="http://schemas.microsoft.com/office/drawing/2014/main" id="{73E2A2D4-1315-4471-8364-88293FEDB9EB}"/>
            </a:ext>
          </a:extLst>
        </xdr:cNvPr>
        <xdr:cNvSpPr txBox="1"/>
      </xdr:nvSpPr>
      <xdr:spPr>
        <a:xfrm>
          <a:off x="76264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60977</xdr:rowOff>
    </xdr:from>
    <xdr:ext cx="469744" cy="259045"/>
    <xdr:sp macro="" textlink="">
      <xdr:nvSpPr>
        <xdr:cNvPr id="266" name="n_4mainValue【体育館・プール】&#10;一人当たり面積">
          <a:extLst>
            <a:ext uri="{FF2B5EF4-FFF2-40B4-BE49-F238E27FC236}">
              <a16:creationId xmlns:a16="http://schemas.microsoft.com/office/drawing/2014/main" id="{A477CD30-951D-4995-846F-D93F55945E87}"/>
            </a:ext>
          </a:extLst>
        </xdr:cNvPr>
        <xdr:cNvSpPr txBox="1"/>
      </xdr:nvSpPr>
      <xdr:spPr>
        <a:xfrm>
          <a:off x="67374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2BBA18E2-9B66-4C6F-ADC1-59EB66F499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F4FB71CF-BB63-4063-A7A9-F15B363E15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1E9F8FA4-96F1-4EA6-8DA7-6CDB01B625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ECD411E5-E24D-424C-9941-69EAC38FAD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4A5C99BE-A923-4C0F-A4A0-DED3DB4F2A3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EB341A94-82F6-424D-91B7-40D0A5B3E0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9BAE2B4F-DE39-44E5-B6E9-9CB5A8366DB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2389CE92-28CC-40AA-AAF2-6F096EA8AA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C63E5E3C-25C4-4FB3-9E8D-37EFDDEEAA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703C22C-4EE7-4908-824F-4B895F8DDDA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D97EF16D-5870-4CC1-A461-7A876A45674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A09C875E-E8A9-4EBA-B646-07BA3679C15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F6E85836-EB11-4FC8-9F12-104ABF408E1F}"/>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55CF4DC3-32B2-4581-9138-4D6D3458876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90A0A58D-97A6-44FF-91C0-4C0B7E593CB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0D68FD4F-995A-4429-917F-C50895E9971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3356EEBF-1231-4BC8-BA75-D410E385FEA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92EEABD9-9497-4067-9625-360E4FE3CD8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77DA88AB-89A5-4107-AD1D-0D70A6367BF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9DD37893-5D29-4D82-A532-663466E0BC3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1212158F-0FB5-4F53-98B8-31518ABB9C5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2C144FE8-889E-41B0-96F9-833FFD10F98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C6DC6DE6-B33A-4C2A-817A-B034FBD364C3}"/>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16A63B0F-2D6E-45D0-89CF-EDBA5467A8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86A45571-F537-4E26-A4CB-D31EAF2AF24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416C4654-D7D9-439C-A996-8F92D63E13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4E0E101B-9267-4212-AE29-C6AFE654DEFF}"/>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B72C7A00-50BD-41A4-BA2B-7B6126A525C8}"/>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5EC2D15B-4BAD-45C5-BAE7-EE0FD0CE8164}"/>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F7FFB66F-94E3-42CE-BCD4-2D5665AC8D42}"/>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C93EB1C2-4A28-449A-8D54-ED31794B710D}"/>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E2A29FA4-E64B-4DA4-A0BC-B078C46F1993}"/>
            </a:ext>
          </a:extLst>
        </xdr:cNvPr>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DE91E000-3082-4785-B779-B746C025F711}"/>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05C29216-9F67-49E3-93B0-FC24DCFA7F69}"/>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C27506D8-8951-4BDC-AF9C-6A5D8CE0F62C}"/>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F44ECF70-D34A-41F7-8328-6891DEBC97E4}"/>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07FDCD85-1C86-4B9C-B7A2-44499CED1F94}"/>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FC3C538-8D94-4C38-9921-F7A718B8CE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F0337BF-3BDA-4FC0-8288-04B481707D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5AA9EA3-6076-416B-8A02-0F6BB0A208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E99F7E6-0392-47AE-A9A3-0E20599318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14869D17-0975-449C-A6BD-D7D863A9A3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70576</xdr:rowOff>
    </xdr:from>
    <xdr:to>
      <xdr:col>24</xdr:col>
      <xdr:colOff>114300</xdr:colOff>
      <xdr:row>80</xdr:row>
      <xdr:rowOff>726</xdr:rowOff>
    </xdr:to>
    <xdr:sp macro="" textlink="">
      <xdr:nvSpPr>
        <xdr:cNvPr id="309" name="楕円 308">
          <a:extLst>
            <a:ext uri="{FF2B5EF4-FFF2-40B4-BE49-F238E27FC236}">
              <a16:creationId xmlns:a16="http://schemas.microsoft.com/office/drawing/2014/main" id="{9F1CCFAE-F1E2-4C40-BE5E-EF360BDA39E9}"/>
            </a:ext>
          </a:extLst>
        </xdr:cNvPr>
        <xdr:cNvSpPr/>
      </xdr:nvSpPr>
      <xdr:spPr>
        <a:xfrm>
          <a:off x="45847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93453</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EB08934F-9A09-4D8F-88CF-319C859A4CAD}"/>
            </a:ext>
          </a:extLst>
        </xdr:cNvPr>
        <xdr:cNvSpPr txBox="1"/>
      </xdr:nvSpPr>
      <xdr:spPr>
        <a:xfrm>
          <a:off x="4673600" y="134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11793</xdr:rowOff>
    </xdr:from>
    <xdr:to>
      <xdr:col>20</xdr:col>
      <xdr:colOff>38100</xdr:colOff>
      <xdr:row>79</xdr:row>
      <xdr:rowOff>113393</xdr:rowOff>
    </xdr:to>
    <xdr:sp macro="" textlink="">
      <xdr:nvSpPr>
        <xdr:cNvPr id="311" name="楕円 310">
          <a:extLst>
            <a:ext uri="{FF2B5EF4-FFF2-40B4-BE49-F238E27FC236}">
              <a16:creationId xmlns:a16="http://schemas.microsoft.com/office/drawing/2014/main" id="{68934EC0-9AB9-4BFC-B425-8F2F0660EE90}"/>
            </a:ext>
          </a:extLst>
        </xdr:cNvPr>
        <xdr:cNvSpPr/>
      </xdr:nvSpPr>
      <xdr:spPr>
        <a:xfrm>
          <a:off x="3746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62593</xdr:rowOff>
    </xdr:from>
    <xdr:to>
      <xdr:col>24</xdr:col>
      <xdr:colOff>63500</xdr:colOff>
      <xdr:row>79</xdr:row>
      <xdr:rowOff>121376</xdr:rowOff>
    </xdr:to>
    <xdr:cxnSp macro="">
      <xdr:nvCxnSpPr>
        <xdr:cNvPr id="312" name="直線コネクタ 311">
          <a:extLst>
            <a:ext uri="{FF2B5EF4-FFF2-40B4-BE49-F238E27FC236}">
              <a16:creationId xmlns:a16="http://schemas.microsoft.com/office/drawing/2014/main" id="{E853A2C7-D5A9-4016-809C-5EE21219431E}"/>
            </a:ext>
          </a:extLst>
        </xdr:cNvPr>
        <xdr:cNvCxnSpPr/>
      </xdr:nvCxnSpPr>
      <xdr:spPr>
        <a:xfrm>
          <a:off x="3797300" y="136071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150586</xdr:rowOff>
    </xdr:from>
    <xdr:to>
      <xdr:col>15</xdr:col>
      <xdr:colOff>101600</xdr:colOff>
      <xdr:row>79</xdr:row>
      <xdr:rowOff>80736</xdr:rowOff>
    </xdr:to>
    <xdr:sp macro="" textlink="">
      <xdr:nvSpPr>
        <xdr:cNvPr id="313" name="楕円 312">
          <a:extLst>
            <a:ext uri="{FF2B5EF4-FFF2-40B4-BE49-F238E27FC236}">
              <a16:creationId xmlns:a16="http://schemas.microsoft.com/office/drawing/2014/main" id="{311C5D65-342A-400D-96E6-C29DE950705E}"/>
            </a:ext>
          </a:extLst>
        </xdr:cNvPr>
        <xdr:cNvSpPr/>
      </xdr:nvSpPr>
      <xdr:spPr>
        <a:xfrm>
          <a:off x="2857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29936</xdr:rowOff>
    </xdr:from>
    <xdr:to>
      <xdr:col>19</xdr:col>
      <xdr:colOff>177800</xdr:colOff>
      <xdr:row>79</xdr:row>
      <xdr:rowOff>62593</xdr:rowOff>
    </xdr:to>
    <xdr:cxnSp macro="">
      <xdr:nvCxnSpPr>
        <xdr:cNvPr id="314" name="直線コネクタ 313">
          <a:extLst>
            <a:ext uri="{FF2B5EF4-FFF2-40B4-BE49-F238E27FC236}">
              <a16:creationId xmlns:a16="http://schemas.microsoft.com/office/drawing/2014/main" id="{EBBE7A0A-510B-4584-A62E-B8B19FA984ED}"/>
            </a:ext>
          </a:extLst>
        </xdr:cNvPr>
        <xdr:cNvCxnSpPr/>
      </xdr:nvCxnSpPr>
      <xdr:spPr>
        <a:xfrm>
          <a:off x="2908300" y="1357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95069</xdr:rowOff>
    </xdr:from>
    <xdr:to>
      <xdr:col>10</xdr:col>
      <xdr:colOff>165100</xdr:colOff>
      <xdr:row>79</xdr:row>
      <xdr:rowOff>25219</xdr:rowOff>
    </xdr:to>
    <xdr:sp macro="" textlink="">
      <xdr:nvSpPr>
        <xdr:cNvPr id="315" name="楕円 314">
          <a:extLst>
            <a:ext uri="{FF2B5EF4-FFF2-40B4-BE49-F238E27FC236}">
              <a16:creationId xmlns:a16="http://schemas.microsoft.com/office/drawing/2014/main" id="{EF23249E-1236-4A60-A209-1FB04AC88B25}"/>
            </a:ext>
          </a:extLst>
        </xdr:cNvPr>
        <xdr:cNvSpPr/>
      </xdr:nvSpPr>
      <xdr:spPr>
        <a:xfrm>
          <a:off x="1968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145869</xdr:rowOff>
    </xdr:from>
    <xdr:to>
      <xdr:col>15</xdr:col>
      <xdr:colOff>50800</xdr:colOff>
      <xdr:row>79</xdr:row>
      <xdr:rowOff>29936</xdr:rowOff>
    </xdr:to>
    <xdr:cxnSp macro="">
      <xdr:nvCxnSpPr>
        <xdr:cNvPr id="316" name="直線コネクタ 315">
          <a:extLst>
            <a:ext uri="{FF2B5EF4-FFF2-40B4-BE49-F238E27FC236}">
              <a16:creationId xmlns:a16="http://schemas.microsoft.com/office/drawing/2014/main" id="{236F678A-D0ED-41A5-A67E-1B0F76405032}"/>
            </a:ext>
          </a:extLst>
        </xdr:cNvPr>
        <xdr:cNvCxnSpPr/>
      </xdr:nvCxnSpPr>
      <xdr:spPr>
        <a:xfrm>
          <a:off x="2019300" y="135189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13426</xdr:rowOff>
    </xdr:from>
    <xdr:to>
      <xdr:col>6</xdr:col>
      <xdr:colOff>38100</xdr:colOff>
      <xdr:row>78</xdr:row>
      <xdr:rowOff>115026</xdr:rowOff>
    </xdr:to>
    <xdr:sp macro="" textlink="">
      <xdr:nvSpPr>
        <xdr:cNvPr id="317" name="楕円 316">
          <a:extLst>
            <a:ext uri="{FF2B5EF4-FFF2-40B4-BE49-F238E27FC236}">
              <a16:creationId xmlns:a16="http://schemas.microsoft.com/office/drawing/2014/main" id="{3F54E5C6-130A-414B-8E68-6A325DC35E5A}"/>
            </a:ext>
          </a:extLst>
        </xdr:cNvPr>
        <xdr:cNvSpPr/>
      </xdr:nvSpPr>
      <xdr:spPr>
        <a:xfrm>
          <a:off x="1079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64226</xdr:rowOff>
    </xdr:from>
    <xdr:to>
      <xdr:col>10</xdr:col>
      <xdr:colOff>114300</xdr:colOff>
      <xdr:row>78</xdr:row>
      <xdr:rowOff>145869</xdr:rowOff>
    </xdr:to>
    <xdr:cxnSp macro="">
      <xdr:nvCxnSpPr>
        <xdr:cNvPr id="318" name="直線コネクタ 317">
          <a:extLst>
            <a:ext uri="{FF2B5EF4-FFF2-40B4-BE49-F238E27FC236}">
              <a16:creationId xmlns:a16="http://schemas.microsoft.com/office/drawing/2014/main" id="{047E7245-6054-4D19-B93C-E9FD4BC0A5E0}"/>
            </a:ext>
          </a:extLst>
        </xdr:cNvPr>
        <xdr:cNvCxnSpPr/>
      </xdr:nvCxnSpPr>
      <xdr:spPr>
        <a:xfrm>
          <a:off x="1130300" y="134373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9" name="n_1aveValue【福祉施設】&#10;有形固定資産減価償却率">
          <a:extLst>
            <a:ext uri="{FF2B5EF4-FFF2-40B4-BE49-F238E27FC236}">
              <a16:creationId xmlns:a16="http://schemas.microsoft.com/office/drawing/2014/main" id="{FAE2A461-67F2-4108-AAAD-6B9291FD1D87}"/>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0" name="n_2aveValue【福祉施設】&#10;有形固定資産減価償却率">
          <a:extLst>
            <a:ext uri="{FF2B5EF4-FFF2-40B4-BE49-F238E27FC236}">
              <a16:creationId xmlns:a16="http://schemas.microsoft.com/office/drawing/2014/main" id="{2308E071-D7B7-42F4-9C7F-4CDADFAB5B57}"/>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1" name="n_3aveValue【福祉施設】&#10;有形固定資産減価償却率">
          <a:extLst>
            <a:ext uri="{FF2B5EF4-FFF2-40B4-BE49-F238E27FC236}">
              <a16:creationId xmlns:a16="http://schemas.microsoft.com/office/drawing/2014/main" id="{B39CF408-9ACE-4651-8BF8-223978AA8BF2}"/>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2" name="n_4aveValue【福祉施設】&#10;有形固定資産減価償却率">
          <a:extLst>
            <a:ext uri="{FF2B5EF4-FFF2-40B4-BE49-F238E27FC236}">
              <a16:creationId xmlns:a16="http://schemas.microsoft.com/office/drawing/2014/main" id="{8BBC0C01-AE1F-4B2E-9C2A-7866FA32A045}"/>
            </a:ext>
          </a:extLst>
        </xdr:cNvPr>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129920</xdr:rowOff>
    </xdr:from>
    <xdr:ext cx="405111" cy="259045"/>
    <xdr:sp macro="" textlink="">
      <xdr:nvSpPr>
        <xdr:cNvPr id="323" name="n_1mainValue【福祉施設】&#10;有形固定資産減価償却率">
          <a:extLst>
            <a:ext uri="{FF2B5EF4-FFF2-40B4-BE49-F238E27FC236}">
              <a16:creationId xmlns:a16="http://schemas.microsoft.com/office/drawing/2014/main" id="{8572EBBB-D4BB-4F49-903F-0BD8B33F4901}"/>
            </a:ext>
          </a:extLst>
        </xdr:cNvPr>
        <xdr:cNvSpPr txBox="1"/>
      </xdr:nvSpPr>
      <xdr:spPr>
        <a:xfrm>
          <a:off x="35820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97263</xdr:rowOff>
    </xdr:from>
    <xdr:ext cx="405111" cy="259045"/>
    <xdr:sp macro="" textlink="">
      <xdr:nvSpPr>
        <xdr:cNvPr id="324" name="n_2mainValue【福祉施設】&#10;有形固定資産減価償却率">
          <a:extLst>
            <a:ext uri="{FF2B5EF4-FFF2-40B4-BE49-F238E27FC236}">
              <a16:creationId xmlns:a16="http://schemas.microsoft.com/office/drawing/2014/main" id="{5A0CE5A0-67D2-486D-A75B-9AB39249FE2C}"/>
            </a:ext>
          </a:extLst>
        </xdr:cNvPr>
        <xdr:cNvSpPr txBox="1"/>
      </xdr:nvSpPr>
      <xdr:spPr>
        <a:xfrm>
          <a:off x="2705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41746</xdr:rowOff>
    </xdr:from>
    <xdr:ext cx="405111" cy="259045"/>
    <xdr:sp macro="" textlink="">
      <xdr:nvSpPr>
        <xdr:cNvPr id="325" name="n_3mainValue【福祉施設】&#10;有形固定資産減価償却率">
          <a:extLst>
            <a:ext uri="{FF2B5EF4-FFF2-40B4-BE49-F238E27FC236}">
              <a16:creationId xmlns:a16="http://schemas.microsoft.com/office/drawing/2014/main" id="{91C35ECF-A16F-45F1-A40B-3ADC40F00E81}"/>
            </a:ext>
          </a:extLst>
        </xdr:cNvPr>
        <xdr:cNvSpPr txBox="1"/>
      </xdr:nvSpPr>
      <xdr:spPr>
        <a:xfrm>
          <a:off x="18167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131553</xdr:rowOff>
    </xdr:from>
    <xdr:ext cx="405111" cy="259045"/>
    <xdr:sp macro="" textlink="">
      <xdr:nvSpPr>
        <xdr:cNvPr id="326" name="n_4mainValue【福祉施設】&#10;有形固定資産減価償却率">
          <a:extLst>
            <a:ext uri="{FF2B5EF4-FFF2-40B4-BE49-F238E27FC236}">
              <a16:creationId xmlns:a16="http://schemas.microsoft.com/office/drawing/2014/main" id="{84372C48-CD45-4995-8B7F-FC53974D9EF7}"/>
            </a:ext>
          </a:extLst>
        </xdr:cNvPr>
        <xdr:cNvSpPr txBox="1"/>
      </xdr:nvSpPr>
      <xdr:spPr>
        <a:xfrm>
          <a:off x="927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B5B2D35F-07AB-433C-B2EA-A9ECC706763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85F58575-97B1-43DD-B611-8DDBC82C3E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2E09F75B-8570-4930-8489-0A41A45FA48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D99AED68-AFC9-4A07-87E1-1FAEC26940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AB10E62B-5B1E-4200-A31B-0C92D6588E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C84F31FB-A7BA-4208-BF22-86C8532AD2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82B3B9EE-A790-4943-86DE-451B35D73C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8A2F6E38-5227-4A8D-A987-210522D812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8C6A313B-A214-4BE9-94BD-46461D4C8B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2F973232-7228-4FA9-94D0-92BD70308AD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8B6DB1D2-E452-4E56-AD18-5F907AE179D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24B35904-DAA2-44B2-97E1-46337E81DE2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CC650887-56B1-4A95-B819-7D0470C0C3D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C831EA06-AFFD-4123-94D5-D149F6D4328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5CF336E5-AF80-40AE-A4EA-22A855806E3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8C8A29BA-1357-47F9-8882-DF62D757DB2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67A48CE8-AC02-49A4-BE7A-A3C90641908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6C265DA7-BCD7-4D71-AC0A-DC1B9B78E7A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5A88C327-F7FE-4FD8-9CED-16D271E9975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146E17F2-06EF-4BA0-99DE-00CB428F430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F86226C3-342E-49ED-BA57-4AFC566EE2F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BCF728EE-6295-40E9-8809-6840642A353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B4F170C0-2901-4A75-8996-5C469488F0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DCE2F494-1FDD-4C4C-94ED-44E2CB3843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824648FC-94A2-4069-9078-EE9BAD4175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2E2B9290-01E7-4489-8694-B0536E486307}"/>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1CC4756F-D3F2-4903-A781-D46BCB890555}"/>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8B0A00BF-7FC9-44C0-89EB-191E06AFC4C9}"/>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AA6A48E5-5A1B-4C5B-8996-F7FB91CC16B7}"/>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53046DF0-5742-40A2-BC01-04FD982FD6A0}"/>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7" name="【福祉施設】&#10;一人当たり面積平均値テキスト">
          <a:extLst>
            <a:ext uri="{FF2B5EF4-FFF2-40B4-BE49-F238E27FC236}">
              <a16:creationId xmlns:a16="http://schemas.microsoft.com/office/drawing/2014/main" id="{C88AED75-322C-4F71-98DB-5248FCF6D925}"/>
            </a:ext>
          </a:extLst>
        </xdr:cNvPr>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034171C1-23A5-4563-9BCF-BFC535EF512C}"/>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E1B18C35-C73D-432E-9692-CF94DF6A9A0E}"/>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0AD2339F-5344-4A89-8DA1-634C892230CD}"/>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44BB5ACF-3D00-456A-BDC6-0B6F1FEF683B}"/>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289C8A0D-DE0A-4015-8B9A-EE0D1EC3AAB0}"/>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9039B6E-A136-4779-83DB-58A938E9204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82ADC99-058C-4500-BEB6-224750251E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7EA6F4B2-6967-41DA-8335-AC1F9454BA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9531AE1D-1AEC-43D8-8A1D-B6A4781DEF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6BD12642-B303-4189-9790-C02B063EFB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19957</xdr:rowOff>
    </xdr:from>
    <xdr:to>
      <xdr:col>55</xdr:col>
      <xdr:colOff>50800</xdr:colOff>
      <xdr:row>78</xdr:row>
      <xdr:rowOff>121557</xdr:rowOff>
    </xdr:to>
    <xdr:sp macro="" textlink="">
      <xdr:nvSpPr>
        <xdr:cNvPr id="368" name="楕円 367">
          <a:extLst>
            <a:ext uri="{FF2B5EF4-FFF2-40B4-BE49-F238E27FC236}">
              <a16:creationId xmlns:a16="http://schemas.microsoft.com/office/drawing/2014/main" id="{865396E7-BE10-4132-A9A0-587DF49303B9}"/>
            </a:ext>
          </a:extLst>
        </xdr:cNvPr>
        <xdr:cNvSpPr/>
      </xdr:nvSpPr>
      <xdr:spPr>
        <a:xfrm>
          <a:off x="10426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144434</xdr:rowOff>
    </xdr:from>
    <xdr:ext cx="469744" cy="259045"/>
    <xdr:sp macro="" textlink="">
      <xdr:nvSpPr>
        <xdr:cNvPr id="369" name="【福祉施設】&#10;一人当たり面積該当値テキスト">
          <a:extLst>
            <a:ext uri="{FF2B5EF4-FFF2-40B4-BE49-F238E27FC236}">
              <a16:creationId xmlns:a16="http://schemas.microsoft.com/office/drawing/2014/main" id="{08804B73-37BE-4EA9-B0B7-08CAEC6D469A}"/>
            </a:ext>
          </a:extLst>
        </xdr:cNvPr>
        <xdr:cNvSpPr txBox="1"/>
      </xdr:nvSpPr>
      <xdr:spPr>
        <a:xfrm>
          <a:off x="10515600" y="133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158750</xdr:rowOff>
    </xdr:from>
    <xdr:to>
      <xdr:col>50</xdr:col>
      <xdr:colOff>165100</xdr:colOff>
      <xdr:row>78</xdr:row>
      <xdr:rowOff>88900</xdr:rowOff>
    </xdr:to>
    <xdr:sp macro="" textlink="">
      <xdr:nvSpPr>
        <xdr:cNvPr id="370" name="楕円 369">
          <a:extLst>
            <a:ext uri="{FF2B5EF4-FFF2-40B4-BE49-F238E27FC236}">
              <a16:creationId xmlns:a16="http://schemas.microsoft.com/office/drawing/2014/main" id="{4283F0A6-E287-41C6-B641-61390DED329E}"/>
            </a:ext>
          </a:extLst>
        </xdr:cNvPr>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38100</xdr:rowOff>
    </xdr:from>
    <xdr:to>
      <xdr:col>55</xdr:col>
      <xdr:colOff>0</xdr:colOff>
      <xdr:row>78</xdr:row>
      <xdr:rowOff>70757</xdr:rowOff>
    </xdr:to>
    <xdr:cxnSp macro="">
      <xdr:nvCxnSpPr>
        <xdr:cNvPr id="371" name="直線コネクタ 370">
          <a:extLst>
            <a:ext uri="{FF2B5EF4-FFF2-40B4-BE49-F238E27FC236}">
              <a16:creationId xmlns:a16="http://schemas.microsoft.com/office/drawing/2014/main" id="{AC2B052F-DD2A-4647-AD38-ADEFF8DA6E6D}"/>
            </a:ext>
          </a:extLst>
        </xdr:cNvPr>
        <xdr:cNvCxnSpPr/>
      </xdr:nvCxnSpPr>
      <xdr:spPr>
        <a:xfrm>
          <a:off x="9639300" y="1341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142421</xdr:rowOff>
    </xdr:from>
    <xdr:to>
      <xdr:col>46</xdr:col>
      <xdr:colOff>38100</xdr:colOff>
      <xdr:row>78</xdr:row>
      <xdr:rowOff>72571</xdr:rowOff>
    </xdr:to>
    <xdr:sp macro="" textlink="">
      <xdr:nvSpPr>
        <xdr:cNvPr id="372" name="楕円 371">
          <a:extLst>
            <a:ext uri="{FF2B5EF4-FFF2-40B4-BE49-F238E27FC236}">
              <a16:creationId xmlns:a16="http://schemas.microsoft.com/office/drawing/2014/main" id="{4B59A677-91A3-438C-92FD-1E6F099587BA}"/>
            </a:ext>
          </a:extLst>
        </xdr:cNvPr>
        <xdr:cNvSpPr/>
      </xdr:nvSpPr>
      <xdr:spPr>
        <a:xfrm>
          <a:off x="8699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21771</xdr:rowOff>
    </xdr:from>
    <xdr:to>
      <xdr:col>50</xdr:col>
      <xdr:colOff>114300</xdr:colOff>
      <xdr:row>78</xdr:row>
      <xdr:rowOff>38100</xdr:rowOff>
    </xdr:to>
    <xdr:cxnSp macro="">
      <xdr:nvCxnSpPr>
        <xdr:cNvPr id="373" name="直線コネクタ 372">
          <a:extLst>
            <a:ext uri="{FF2B5EF4-FFF2-40B4-BE49-F238E27FC236}">
              <a16:creationId xmlns:a16="http://schemas.microsoft.com/office/drawing/2014/main" id="{4FA574D1-C952-4655-95C9-1B9B589652D0}"/>
            </a:ext>
          </a:extLst>
        </xdr:cNvPr>
        <xdr:cNvCxnSpPr/>
      </xdr:nvCxnSpPr>
      <xdr:spPr>
        <a:xfrm>
          <a:off x="8750300" y="13394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93436</xdr:rowOff>
    </xdr:from>
    <xdr:to>
      <xdr:col>41</xdr:col>
      <xdr:colOff>101600</xdr:colOff>
      <xdr:row>78</xdr:row>
      <xdr:rowOff>23586</xdr:rowOff>
    </xdr:to>
    <xdr:sp macro="" textlink="">
      <xdr:nvSpPr>
        <xdr:cNvPr id="374" name="楕円 373">
          <a:extLst>
            <a:ext uri="{FF2B5EF4-FFF2-40B4-BE49-F238E27FC236}">
              <a16:creationId xmlns:a16="http://schemas.microsoft.com/office/drawing/2014/main" id="{FBB256E5-2731-4749-A785-835ABD8AB3AE}"/>
            </a:ext>
          </a:extLst>
        </xdr:cNvPr>
        <xdr:cNvSpPr/>
      </xdr:nvSpPr>
      <xdr:spPr>
        <a:xfrm>
          <a:off x="781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144236</xdr:rowOff>
    </xdr:from>
    <xdr:to>
      <xdr:col>45</xdr:col>
      <xdr:colOff>177800</xdr:colOff>
      <xdr:row>78</xdr:row>
      <xdr:rowOff>21771</xdr:rowOff>
    </xdr:to>
    <xdr:cxnSp macro="">
      <xdr:nvCxnSpPr>
        <xdr:cNvPr id="375" name="直線コネクタ 374">
          <a:extLst>
            <a:ext uri="{FF2B5EF4-FFF2-40B4-BE49-F238E27FC236}">
              <a16:creationId xmlns:a16="http://schemas.microsoft.com/office/drawing/2014/main" id="{A7B381DF-214D-45F3-937F-E2B006451073}"/>
            </a:ext>
          </a:extLst>
        </xdr:cNvPr>
        <xdr:cNvCxnSpPr/>
      </xdr:nvCxnSpPr>
      <xdr:spPr>
        <a:xfrm>
          <a:off x="7861300" y="133458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158750</xdr:rowOff>
    </xdr:from>
    <xdr:to>
      <xdr:col>36</xdr:col>
      <xdr:colOff>165100</xdr:colOff>
      <xdr:row>78</xdr:row>
      <xdr:rowOff>88900</xdr:rowOff>
    </xdr:to>
    <xdr:sp macro="" textlink="">
      <xdr:nvSpPr>
        <xdr:cNvPr id="376" name="楕円 375">
          <a:extLst>
            <a:ext uri="{FF2B5EF4-FFF2-40B4-BE49-F238E27FC236}">
              <a16:creationId xmlns:a16="http://schemas.microsoft.com/office/drawing/2014/main" id="{7976F9C9-FC22-4AEB-B3BB-1721935B055D}"/>
            </a:ext>
          </a:extLst>
        </xdr:cNvPr>
        <xdr:cNvSpPr/>
      </xdr:nvSpPr>
      <xdr:spPr>
        <a:xfrm>
          <a:off x="692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144236</xdr:rowOff>
    </xdr:from>
    <xdr:to>
      <xdr:col>41</xdr:col>
      <xdr:colOff>50800</xdr:colOff>
      <xdr:row>78</xdr:row>
      <xdr:rowOff>38100</xdr:rowOff>
    </xdr:to>
    <xdr:cxnSp macro="">
      <xdr:nvCxnSpPr>
        <xdr:cNvPr id="377" name="直線コネクタ 376">
          <a:extLst>
            <a:ext uri="{FF2B5EF4-FFF2-40B4-BE49-F238E27FC236}">
              <a16:creationId xmlns:a16="http://schemas.microsoft.com/office/drawing/2014/main" id="{67770B7D-D5AB-4368-8497-44BCFD7EAD73}"/>
            </a:ext>
          </a:extLst>
        </xdr:cNvPr>
        <xdr:cNvCxnSpPr/>
      </xdr:nvCxnSpPr>
      <xdr:spPr>
        <a:xfrm flipV="1">
          <a:off x="6972300" y="13345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8" name="n_1aveValue【福祉施設】&#10;一人当たり面積">
          <a:extLst>
            <a:ext uri="{FF2B5EF4-FFF2-40B4-BE49-F238E27FC236}">
              <a16:creationId xmlns:a16="http://schemas.microsoft.com/office/drawing/2014/main" id="{431A6FFB-D295-4BFF-86D9-C1A082717F09}"/>
            </a:ext>
          </a:extLst>
        </xdr:cNvPr>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9" name="n_2aveValue【福祉施設】&#10;一人当たり面積">
          <a:extLst>
            <a:ext uri="{FF2B5EF4-FFF2-40B4-BE49-F238E27FC236}">
              <a16:creationId xmlns:a16="http://schemas.microsoft.com/office/drawing/2014/main" id="{4BF2F937-CE60-4C9E-8577-85B599AB0EFE}"/>
            </a:ext>
          </a:extLst>
        </xdr:cNvPr>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80" name="n_3aveValue【福祉施設】&#10;一人当たり面積">
          <a:extLst>
            <a:ext uri="{FF2B5EF4-FFF2-40B4-BE49-F238E27FC236}">
              <a16:creationId xmlns:a16="http://schemas.microsoft.com/office/drawing/2014/main" id="{7D53210B-4F42-4CD3-8A7E-D85747977261}"/>
            </a:ext>
          </a:extLst>
        </xdr:cNvPr>
        <xdr:cNvSpPr txBox="1"/>
      </xdr:nvSpPr>
      <xdr:spPr>
        <a:xfrm>
          <a:off x="7626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1" name="n_4aveValue【福祉施設】&#10;一人当たり面積">
          <a:extLst>
            <a:ext uri="{FF2B5EF4-FFF2-40B4-BE49-F238E27FC236}">
              <a16:creationId xmlns:a16="http://schemas.microsoft.com/office/drawing/2014/main" id="{36A7F9E8-E31A-4559-8C07-957D2954A7DB}"/>
            </a:ext>
          </a:extLst>
        </xdr:cNvPr>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105427</xdr:rowOff>
    </xdr:from>
    <xdr:ext cx="469744" cy="259045"/>
    <xdr:sp macro="" textlink="">
      <xdr:nvSpPr>
        <xdr:cNvPr id="382" name="n_1mainValue【福祉施設】&#10;一人当たり面積">
          <a:extLst>
            <a:ext uri="{FF2B5EF4-FFF2-40B4-BE49-F238E27FC236}">
              <a16:creationId xmlns:a16="http://schemas.microsoft.com/office/drawing/2014/main" id="{E088F22A-C037-4776-A695-462897FF0785}"/>
            </a:ext>
          </a:extLst>
        </xdr:cNvPr>
        <xdr:cNvSpPr txBox="1"/>
      </xdr:nvSpPr>
      <xdr:spPr>
        <a:xfrm>
          <a:off x="9391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89098</xdr:rowOff>
    </xdr:from>
    <xdr:ext cx="469744" cy="259045"/>
    <xdr:sp macro="" textlink="">
      <xdr:nvSpPr>
        <xdr:cNvPr id="383" name="n_2mainValue【福祉施設】&#10;一人当たり面積">
          <a:extLst>
            <a:ext uri="{FF2B5EF4-FFF2-40B4-BE49-F238E27FC236}">
              <a16:creationId xmlns:a16="http://schemas.microsoft.com/office/drawing/2014/main" id="{9605B74C-B0FE-4EF2-A048-DA2850EB4E3B}"/>
            </a:ext>
          </a:extLst>
        </xdr:cNvPr>
        <xdr:cNvSpPr txBox="1"/>
      </xdr:nvSpPr>
      <xdr:spPr>
        <a:xfrm>
          <a:off x="8515427" y="1311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40113</xdr:rowOff>
    </xdr:from>
    <xdr:ext cx="469744" cy="259045"/>
    <xdr:sp macro="" textlink="">
      <xdr:nvSpPr>
        <xdr:cNvPr id="384" name="n_3mainValue【福祉施設】&#10;一人当たり面積">
          <a:extLst>
            <a:ext uri="{FF2B5EF4-FFF2-40B4-BE49-F238E27FC236}">
              <a16:creationId xmlns:a16="http://schemas.microsoft.com/office/drawing/2014/main" id="{B7A2676B-60FC-492C-AC62-50E913BAC0C6}"/>
            </a:ext>
          </a:extLst>
        </xdr:cNvPr>
        <xdr:cNvSpPr txBox="1"/>
      </xdr:nvSpPr>
      <xdr:spPr>
        <a:xfrm>
          <a:off x="7626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105427</xdr:rowOff>
    </xdr:from>
    <xdr:ext cx="469744" cy="259045"/>
    <xdr:sp macro="" textlink="">
      <xdr:nvSpPr>
        <xdr:cNvPr id="385" name="n_4mainValue【福祉施設】&#10;一人当たり面積">
          <a:extLst>
            <a:ext uri="{FF2B5EF4-FFF2-40B4-BE49-F238E27FC236}">
              <a16:creationId xmlns:a16="http://schemas.microsoft.com/office/drawing/2014/main" id="{C04818AC-FCB5-4947-8921-7FBC562B41B1}"/>
            </a:ext>
          </a:extLst>
        </xdr:cNvPr>
        <xdr:cNvSpPr txBox="1"/>
      </xdr:nvSpPr>
      <xdr:spPr>
        <a:xfrm>
          <a:off x="673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40A06A16-671A-4206-99D1-CCC5041CB7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629F8FE7-1CB2-41CC-AF36-08E933522B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6B8EBCA5-AD65-41ED-8B0D-3F86A7EC11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3CA51604-57B8-45EF-8EC8-6780EEB76C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2FA241E2-1E6C-4481-ADF6-C0412748D5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A6AD4CBC-C96C-4811-AA88-D5F9602E08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F03321FB-FE0F-4D69-97C9-53E592F221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ADF16981-778C-459B-A95D-4750FA05FA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6C67A19D-CCFD-4CAE-A63B-0026099570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290C467E-6EDD-4831-B0EE-B520B290325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E51A6C18-0C69-41B2-A1D3-BB226815B2E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BF6487B9-D6AA-436E-A91B-92832A758C8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7F3747A4-F490-45CF-B7B1-E4CCE03CD2D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CBE11219-E2A2-40F9-8AE4-FA65B5F2842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B1AE480B-9897-4D9F-A700-539C8F3D45B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E264CCB5-3075-4217-BE86-D8F8725A132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472612B6-99B2-417E-ADBD-B43CEF99EFC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E2DE5915-36CF-413E-A00E-9D8D9422071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1DB63DAE-76EF-4F9B-81F2-3E20FA599A5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AF9DF1D3-6F51-4521-932A-D08260E7C7E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F1AB1484-83C3-4823-9A8E-9D3E1E506C6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B12ECF5A-17E9-4FD7-B401-07FB898F06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5BA3079D-EBB3-435E-94D2-B1B2DD3CD88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47BAACE4-991F-4B32-8AA5-319455A5D86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CDD429F1-219B-4EF3-9F9F-ACA49A95C105}"/>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A1CABAFC-CB8A-47FC-879B-B9FA8658F5C2}"/>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7F50A316-88A5-436B-AD96-DA9F5D797A6D}"/>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1B2F0805-F447-4F55-9EBC-3051E27F14D6}"/>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561FAB14-37C6-4E95-8398-564C35FA27B8}"/>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84B63579-47C7-45CE-B7F7-002FE0010170}"/>
            </a:ext>
          </a:extLst>
        </xdr:cNvPr>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ABB7CCBB-A1C8-4C7E-80FD-9577979BE820}"/>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22BBE0B6-A010-4D9D-864F-52DF44F7D4A2}"/>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C86137F3-1BF6-44A2-9497-2232BF6796B3}"/>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5E6536BA-9E82-429B-BFCB-E03B8835D803}"/>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CFD8749F-8D52-47AB-8060-AD82CA665304}"/>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1CBDEBC-A522-4C98-A0D6-EFB3F19E8EF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BB5B2742-6F28-41F2-A966-6F7ECCBA6D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20CFC9C7-4B6D-4B59-A777-190F3D9CC1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EAB4EB4D-BD7E-4DD5-9262-AA19A789A8A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7D759C61-F85D-467E-9F97-A2574F59495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426" name="楕円 425">
          <a:extLst>
            <a:ext uri="{FF2B5EF4-FFF2-40B4-BE49-F238E27FC236}">
              <a16:creationId xmlns:a16="http://schemas.microsoft.com/office/drawing/2014/main" id="{F1119A58-77D8-4C17-9620-8E3F75CAB6B2}"/>
            </a:ext>
          </a:extLst>
        </xdr:cNvPr>
        <xdr:cNvSpPr/>
      </xdr:nvSpPr>
      <xdr:spPr>
        <a:xfrm>
          <a:off x="4584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24D2FBB4-9943-46E7-AC40-E40B2D837338}"/>
            </a:ext>
          </a:extLst>
        </xdr:cNvPr>
        <xdr:cNvSpPr txBox="1"/>
      </xdr:nvSpPr>
      <xdr:spPr>
        <a:xfrm>
          <a:off x="4673600"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428" name="楕円 427">
          <a:extLst>
            <a:ext uri="{FF2B5EF4-FFF2-40B4-BE49-F238E27FC236}">
              <a16:creationId xmlns:a16="http://schemas.microsoft.com/office/drawing/2014/main" id="{532BB6F6-92F6-41A2-A622-A5A16C44B103}"/>
            </a:ext>
          </a:extLst>
        </xdr:cNvPr>
        <xdr:cNvSpPr/>
      </xdr:nvSpPr>
      <xdr:spPr>
        <a:xfrm>
          <a:off x="3746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72389</xdr:rowOff>
    </xdr:to>
    <xdr:cxnSp macro="">
      <xdr:nvCxnSpPr>
        <xdr:cNvPr id="429" name="直線コネクタ 428">
          <a:extLst>
            <a:ext uri="{FF2B5EF4-FFF2-40B4-BE49-F238E27FC236}">
              <a16:creationId xmlns:a16="http://schemas.microsoft.com/office/drawing/2014/main" id="{600BFCC0-949F-4EDE-A0A4-FCB506867EB2}"/>
            </a:ext>
          </a:extLst>
        </xdr:cNvPr>
        <xdr:cNvCxnSpPr/>
      </xdr:nvCxnSpPr>
      <xdr:spPr>
        <a:xfrm>
          <a:off x="3797300" y="178631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132080</xdr:rowOff>
    </xdr:from>
    <xdr:to>
      <xdr:col>15</xdr:col>
      <xdr:colOff>101600</xdr:colOff>
      <xdr:row>104</xdr:row>
      <xdr:rowOff>62230</xdr:rowOff>
    </xdr:to>
    <xdr:sp macro="" textlink="">
      <xdr:nvSpPr>
        <xdr:cNvPr id="430" name="楕円 429">
          <a:extLst>
            <a:ext uri="{FF2B5EF4-FFF2-40B4-BE49-F238E27FC236}">
              <a16:creationId xmlns:a16="http://schemas.microsoft.com/office/drawing/2014/main" id="{C2963EEA-9B2B-42F7-821E-DECF2A0B91E6}"/>
            </a:ext>
          </a:extLst>
        </xdr:cNvPr>
        <xdr:cNvSpPr/>
      </xdr:nvSpPr>
      <xdr:spPr>
        <a:xfrm>
          <a:off x="2857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11430</xdr:rowOff>
    </xdr:from>
    <xdr:to>
      <xdr:col>19</xdr:col>
      <xdr:colOff>177800</xdr:colOff>
      <xdr:row>104</xdr:row>
      <xdr:rowOff>32386</xdr:rowOff>
    </xdr:to>
    <xdr:cxnSp macro="">
      <xdr:nvCxnSpPr>
        <xdr:cNvPr id="431" name="直線コネクタ 430">
          <a:extLst>
            <a:ext uri="{FF2B5EF4-FFF2-40B4-BE49-F238E27FC236}">
              <a16:creationId xmlns:a16="http://schemas.microsoft.com/office/drawing/2014/main" id="{8123A4E8-00AE-40DA-83A9-CC18A8612583}"/>
            </a:ext>
          </a:extLst>
        </xdr:cNvPr>
        <xdr:cNvCxnSpPr/>
      </xdr:nvCxnSpPr>
      <xdr:spPr>
        <a:xfrm>
          <a:off x="2908300" y="178422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32" name="楕円 431">
          <a:extLst>
            <a:ext uri="{FF2B5EF4-FFF2-40B4-BE49-F238E27FC236}">
              <a16:creationId xmlns:a16="http://schemas.microsoft.com/office/drawing/2014/main" id="{89A49B35-8770-4C3B-BE63-CF2C926C5B9F}"/>
            </a:ext>
          </a:extLst>
        </xdr:cNvPr>
        <xdr:cNvSpPr/>
      </xdr:nvSpPr>
      <xdr:spPr>
        <a:xfrm>
          <a:off x="1968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142875</xdr:rowOff>
    </xdr:from>
    <xdr:to>
      <xdr:col>15</xdr:col>
      <xdr:colOff>50800</xdr:colOff>
      <xdr:row>104</xdr:row>
      <xdr:rowOff>11430</xdr:rowOff>
    </xdr:to>
    <xdr:cxnSp macro="">
      <xdr:nvCxnSpPr>
        <xdr:cNvPr id="433" name="直線コネクタ 432">
          <a:extLst>
            <a:ext uri="{FF2B5EF4-FFF2-40B4-BE49-F238E27FC236}">
              <a16:creationId xmlns:a16="http://schemas.microsoft.com/office/drawing/2014/main" id="{742D39CF-082E-49B0-B5F2-5B19E5F62F48}"/>
            </a:ext>
          </a:extLst>
        </xdr:cNvPr>
        <xdr:cNvCxnSpPr/>
      </xdr:nvCxnSpPr>
      <xdr:spPr>
        <a:xfrm>
          <a:off x="2019300" y="17802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34" name="楕円 433">
          <a:extLst>
            <a:ext uri="{FF2B5EF4-FFF2-40B4-BE49-F238E27FC236}">
              <a16:creationId xmlns:a16="http://schemas.microsoft.com/office/drawing/2014/main" id="{F1A01A21-9315-43B3-AEFB-86503F78D3BE}"/>
            </a:ext>
          </a:extLst>
        </xdr:cNvPr>
        <xdr:cNvSpPr/>
      </xdr:nvSpPr>
      <xdr:spPr>
        <a:xfrm>
          <a:off x="1079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102870</xdr:rowOff>
    </xdr:from>
    <xdr:to>
      <xdr:col>10</xdr:col>
      <xdr:colOff>114300</xdr:colOff>
      <xdr:row>103</xdr:row>
      <xdr:rowOff>142875</xdr:rowOff>
    </xdr:to>
    <xdr:cxnSp macro="">
      <xdr:nvCxnSpPr>
        <xdr:cNvPr id="435" name="直線コネクタ 434">
          <a:extLst>
            <a:ext uri="{FF2B5EF4-FFF2-40B4-BE49-F238E27FC236}">
              <a16:creationId xmlns:a16="http://schemas.microsoft.com/office/drawing/2014/main" id="{86F50469-158E-488E-B92B-6D54137A6A8D}"/>
            </a:ext>
          </a:extLst>
        </xdr:cNvPr>
        <xdr:cNvCxnSpPr/>
      </xdr:nvCxnSpPr>
      <xdr:spPr>
        <a:xfrm>
          <a:off x="1130300" y="17762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353B84B9-580F-4A45-A059-B006821CEEE5}"/>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F97984FF-A6F3-498C-8160-AD5AE637B2D3}"/>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C2048778-C501-4B69-B0A0-6EFBD740D24E}"/>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D231C7AD-2FB7-44EF-BF5F-FE903EFE707B}"/>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74313</xdr:rowOff>
    </xdr:from>
    <xdr:ext cx="405111" cy="259045"/>
    <xdr:sp macro="" textlink="">
      <xdr:nvSpPr>
        <xdr:cNvPr id="440" name="n_1mainValue【市民会館】&#10;有形固定資産減価償却率">
          <a:extLst>
            <a:ext uri="{FF2B5EF4-FFF2-40B4-BE49-F238E27FC236}">
              <a16:creationId xmlns:a16="http://schemas.microsoft.com/office/drawing/2014/main" id="{35C5E43F-1916-4937-9DDF-09254F38B040}"/>
            </a:ext>
          </a:extLst>
        </xdr:cNvPr>
        <xdr:cNvSpPr txBox="1"/>
      </xdr:nvSpPr>
      <xdr:spPr>
        <a:xfrm>
          <a:off x="3582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53357</xdr:rowOff>
    </xdr:from>
    <xdr:ext cx="405111" cy="259045"/>
    <xdr:sp macro="" textlink="">
      <xdr:nvSpPr>
        <xdr:cNvPr id="441" name="n_2mainValue【市民会館】&#10;有形固定資産減価償却率">
          <a:extLst>
            <a:ext uri="{FF2B5EF4-FFF2-40B4-BE49-F238E27FC236}">
              <a16:creationId xmlns:a16="http://schemas.microsoft.com/office/drawing/2014/main" id="{F70F7F3D-E231-4FA6-B4CB-000A2D543075}"/>
            </a:ext>
          </a:extLst>
        </xdr:cNvPr>
        <xdr:cNvSpPr txBox="1"/>
      </xdr:nvSpPr>
      <xdr:spPr>
        <a:xfrm>
          <a:off x="2705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442" name="n_3mainValue【市民会館】&#10;有形固定資産減価償却率">
          <a:extLst>
            <a:ext uri="{FF2B5EF4-FFF2-40B4-BE49-F238E27FC236}">
              <a16:creationId xmlns:a16="http://schemas.microsoft.com/office/drawing/2014/main" id="{41EB4B25-A2A2-49B3-8F80-B3BC6B7E963D}"/>
            </a:ext>
          </a:extLst>
        </xdr:cNvPr>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43" name="n_4mainValue【市民会館】&#10;有形固定資産減価償却率">
          <a:extLst>
            <a:ext uri="{FF2B5EF4-FFF2-40B4-BE49-F238E27FC236}">
              <a16:creationId xmlns:a16="http://schemas.microsoft.com/office/drawing/2014/main" id="{79599784-418E-4C30-B0B6-49D952AE1332}"/>
            </a:ext>
          </a:extLst>
        </xdr:cNvPr>
        <xdr:cNvSpPr txBox="1"/>
      </xdr:nvSpPr>
      <xdr:spPr>
        <a:xfrm>
          <a:off x="927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0FBEAAD8-0EDC-4FD9-A56B-3BFCFE372F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FEAFBCBA-1BDD-408F-96B4-FE7743F4DC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7E7F2305-4DF0-4C89-B028-42B4120C32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A6B20D26-D3BB-4FB4-A90C-C33AA3D4C6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9728800E-62F0-42FB-98D2-F36169CEA41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919576E7-96A3-4684-9378-70D39D3DD5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7D5A5BE9-8A7B-4320-A6DD-712A6C20EC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49A1A21C-89C1-4817-97BE-F871E058C27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067F5F6-0358-4539-8386-B1EC9D8EB92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85BF5524-1115-4E05-A304-5BEF7265A17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02C297E6-D9E7-4B98-8889-43C28A8EECA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C7A5A21C-E877-416E-BA9B-5B9F40654CF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BC528ADF-AA4F-4590-86DF-DE9BC73BB12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986CFE5B-85D0-4222-B56E-C87260C0F62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F791FA44-A127-4E4C-AF75-2883CC34AC7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6E8A9600-4994-431E-AC38-9E5643C1BCD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766CC037-AEBB-486A-964E-241EC778185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7FA5E590-19A1-4437-B796-25C7213A89D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F02CDE37-E8D3-461D-8216-9E3CCE8D799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AA4E587F-244B-4A7A-80BA-6B07C093E4F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33027E26-215A-4052-ACA6-F09A8569A44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B95E56D1-10EC-4D38-84A4-D755E0E2CAA5}"/>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7259F9F4-A0C9-4698-B361-2A3C45331FEE}"/>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096DCAF4-83C8-4AC9-8190-FF89140ED0FF}"/>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D4E7415A-D1A8-4A49-9DB4-FCAD0447EDD8}"/>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0A36366D-456A-46D2-AC98-C75F670C3948}"/>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36F19930-38AE-455A-A3A1-86B59069EDE3}"/>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317550A9-B210-498A-97D5-0F0483ACC924}"/>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1B531936-464D-47C9-A1BE-18C9AA73468C}"/>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436E8571-268C-46A9-AC35-88CCC3A87C92}"/>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57912366-9018-4201-A449-2B908AA9B353}"/>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08BBC88B-0CBF-4705-A59A-079E20AB69B9}"/>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1E8B578-EE2E-4B43-A5A3-C703F008A28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515C40C-0691-4223-8C76-819DB6EF10D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977DFC7-A6B8-4191-A563-3687F3C51E2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D613019-7862-4F6D-B64B-C6F6D576B60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D9D63FC0-A675-49C6-9ABA-FFB76C929B3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81" name="楕円 480">
          <a:extLst>
            <a:ext uri="{FF2B5EF4-FFF2-40B4-BE49-F238E27FC236}">
              <a16:creationId xmlns:a16="http://schemas.microsoft.com/office/drawing/2014/main" id="{FDA6D2DE-06CA-466D-AF12-2FF9325AD1FF}"/>
            </a:ext>
          </a:extLst>
        </xdr:cNvPr>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82" name="【市民会館】&#10;一人当たり面積該当値テキスト">
          <a:extLst>
            <a:ext uri="{FF2B5EF4-FFF2-40B4-BE49-F238E27FC236}">
              <a16:creationId xmlns:a16="http://schemas.microsoft.com/office/drawing/2014/main" id="{511D61FC-A679-4636-BD8B-A70E92159D25}"/>
            </a:ext>
          </a:extLst>
        </xdr:cNvPr>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75692</xdr:rowOff>
    </xdr:from>
    <xdr:to>
      <xdr:col>50</xdr:col>
      <xdr:colOff>165100</xdr:colOff>
      <xdr:row>107</xdr:row>
      <xdr:rowOff>5842</xdr:rowOff>
    </xdr:to>
    <xdr:sp macro="" textlink="">
      <xdr:nvSpPr>
        <xdr:cNvPr id="483" name="楕円 482">
          <a:extLst>
            <a:ext uri="{FF2B5EF4-FFF2-40B4-BE49-F238E27FC236}">
              <a16:creationId xmlns:a16="http://schemas.microsoft.com/office/drawing/2014/main" id="{BFB1DDCC-4240-4C19-8D44-2C1CDFF53C85}"/>
            </a:ext>
          </a:extLst>
        </xdr:cNvPr>
        <xdr:cNvSpPr/>
      </xdr:nvSpPr>
      <xdr:spPr>
        <a:xfrm>
          <a:off x="9588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126492</xdr:rowOff>
    </xdr:to>
    <xdr:cxnSp macro="">
      <xdr:nvCxnSpPr>
        <xdr:cNvPr id="484" name="直線コネクタ 483">
          <a:extLst>
            <a:ext uri="{FF2B5EF4-FFF2-40B4-BE49-F238E27FC236}">
              <a16:creationId xmlns:a16="http://schemas.microsoft.com/office/drawing/2014/main" id="{1C2867D8-A490-45B7-8AC0-1928DA260A48}"/>
            </a:ext>
          </a:extLst>
        </xdr:cNvPr>
        <xdr:cNvCxnSpPr/>
      </xdr:nvCxnSpPr>
      <xdr:spPr>
        <a:xfrm flipV="1">
          <a:off x="9639300" y="1829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89408</xdr:rowOff>
    </xdr:from>
    <xdr:to>
      <xdr:col>46</xdr:col>
      <xdr:colOff>38100</xdr:colOff>
      <xdr:row>107</xdr:row>
      <xdr:rowOff>19558</xdr:rowOff>
    </xdr:to>
    <xdr:sp macro="" textlink="">
      <xdr:nvSpPr>
        <xdr:cNvPr id="485" name="楕円 484">
          <a:extLst>
            <a:ext uri="{FF2B5EF4-FFF2-40B4-BE49-F238E27FC236}">
              <a16:creationId xmlns:a16="http://schemas.microsoft.com/office/drawing/2014/main" id="{4860B873-DF8F-4B3D-9EE6-F158CA5BECB2}"/>
            </a:ext>
          </a:extLst>
        </xdr:cNvPr>
        <xdr:cNvSpPr/>
      </xdr:nvSpPr>
      <xdr:spPr>
        <a:xfrm>
          <a:off x="8699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126492</xdr:rowOff>
    </xdr:from>
    <xdr:to>
      <xdr:col>50</xdr:col>
      <xdr:colOff>114300</xdr:colOff>
      <xdr:row>106</xdr:row>
      <xdr:rowOff>140208</xdr:rowOff>
    </xdr:to>
    <xdr:cxnSp macro="">
      <xdr:nvCxnSpPr>
        <xdr:cNvPr id="486" name="直線コネクタ 485">
          <a:extLst>
            <a:ext uri="{FF2B5EF4-FFF2-40B4-BE49-F238E27FC236}">
              <a16:creationId xmlns:a16="http://schemas.microsoft.com/office/drawing/2014/main" id="{3573B477-4069-470E-A6D4-1F472AED6C8F}"/>
            </a:ext>
          </a:extLst>
        </xdr:cNvPr>
        <xdr:cNvCxnSpPr/>
      </xdr:nvCxnSpPr>
      <xdr:spPr>
        <a:xfrm flipV="1">
          <a:off x="8750300" y="18300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89408</xdr:rowOff>
    </xdr:from>
    <xdr:to>
      <xdr:col>41</xdr:col>
      <xdr:colOff>101600</xdr:colOff>
      <xdr:row>107</xdr:row>
      <xdr:rowOff>19558</xdr:rowOff>
    </xdr:to>
    <xdr:sp macro="" textlink="">
      <xdr:nvSpPr>
        <xdr:cNvPr id="487" name="楕円 486">
          <a:extLst>
            <a:ext uri="{FF2B5EF4-FFF2-40B4-BE49-F238E27FC236}">
              <a16:creationId xmlns:a16="http://schemas.microsoft.com/office/drawing/2014/main" id="{0FF32A3C-0DCF-4FCE-A331-E6113679F912}"/>
            </a:ext>
          </a:extLst>
        </xdr:cNvPr>
        <xdr:cNvSpPr/>
      </xdr:nvSpPr>
      <xdr:spPr>
        <a:xfrm>
          <a:off x="7810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140208</xdr:rowOff>
    </xdr:from>
    <xdr:to>
      <xdr:col>45</xdr:col>
      <xdr:colOff>177800</xdr:colOff>
      <xdr:row>106</xdr:row>
      <xdr:rowOff>140208</xdr:rowOff>
    </xdr:to>
    <xdr:cxnSp macro="">
      <xdr:nvCxnSpPr>
        <xdr:cNvPr id="488" name="直線コネクタ 487">
          <a:extLst>
            <a:ext uri="{FF2B5EF4-FFF2-40B4-BE49-F238E27FC236}">
              <a16:creationId xmlns:a16="http://schemas.microsoft.com/office/drawing/2014/main" id="{72511CE0-83DD-4E46-B9F6-A7DD7D838B83}"/>
            </a:ext>
          </a:extLst>
        </xdr:cNvPr>
        <xdr:cNvCxnSpPr/>
      </xdr:nvCxnSpPr>
      <xdr:spPr>
        <a:xfrm>
          <a:off x="7861300" y="1831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89" name="楕円 488">
          <a:extLst>
            <a:ext uri="{FF2B5EF4-FFF2-40B4-BE49-F238E27FC236}">
              <a16:creationId xmlns:a16="http://schemas.microsoft.com/office/drawing/2014/main" id="{8AE20F4F-01FB-4745-BA5A-4A4D9FAF644A}"/>
            </a:ext>
          </a:extLst>
        </xdr:cNvPr>
        <xdr:cNvSpPr/>
      </xdr:nvSpPr>
      <xdr:spPr>
        <a:xfrm>
          <a:off x="692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140208</xdr:rowOff>
    </xdr:from>
    <xdr:to>
      <xdr:col>41</xdr:col>
      <xdr:colOff>50800</xdr:colOff>
      <xdr:row>106</xdr:row>
      <xdr:rowOff>144780</xdr:rowOff>
    </xdr:to>
    <xdr:cxnSp macro="">
      <xdr:nvCxnSpPr>
        <xdr:cNvPr id="490" name="直線コネクタ 489">
          <a:extLst>
            <a:ext uri="{FF2B5EF4-FFF2-40B4-BE49-F238E27FC236}">
              <a16:creationId xmlns:a16="http://schemas.microsoft.com/office/drawing/2014/main" id="{A009481B-FE1F-4FBF-B6E4-5BEADF743564}"/>
            </a:ext>
          </a:extLst>
        </xdr:cNvPr>
        <xdr:cNvCxnSpPr/>
      </xdr:nvCxnSpPr>
      <xdr:spPr>
        <a:xfrm flipV="1">
          <a:off x="6972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1F238790-786E-45C8-89FC-403CDBEBB05B}"/>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148DCBBC-1423-4F4B-867D-BF8F0AF597B1}"/>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20FE1D2B-3841-407B-8E56-36C62B527CE7}"/>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B6CBE8D6-75B2-49DE-9B4B-0B0747299A7E}"/>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168419</xdr:rowOff>
    </xdr:from>
    <xdr:ext cx="469744" cy="259045"/>
    <xdr:sp macro="" textlink="">
      <xdr:nvSpPr>
        <xdr:cNvPr id="495" name="n_1mainValue【市民会館】&#10;一人当たり面積">
          <a:extLst>
            <a:ext uri="{FF2B5EF4-FFF2-40B4-BE49-F238E27FC236}">
              <a16:creationId xmlns:a16="http://schemas.microsoft.com/office/drawing/2014/main" id="{B6C5DA73-8E68-4A70-94D6-A1F519EFC0F5}"/>
            </a:ext>
          </a:extLst>
        </xdr:cNvPr>
        <xdr:cNvSpPr txBox="1"/>
      </xdr:nvSpPr>
      <xdr:spPr>
        <a:xfrm>
          <a:off x="93917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10685</xdr:rowOff>
    </xdr:from>
    <xdr:ext cx="469744" cy="259045"/>
    <xdr:sp macro="" textlink="">
      <xdr:nvSpPr>
        <xdr:cNvPr id="496" name="n_2mainValue【市民会館】&#10;一人当たり面積">
          <a:extLst>
            <a:ext uri="{FF2B5EF4-FFF2-40B4-BE49-F238E27FC236}">
              <a16:creationId xmlns:a16="http://schemas.microsoft.com/office/drawing/2014/main" id="{01B6044B-A9A1-432E-9F28-F4F1E77685CF}"/>
            </a:ext>
          </a:extLst>
        </xdr:cNvPr>
        <xdr:cNvSpPr txBox="1"/>
      </xdr:nvSpPr>
      <xdr:spPr>
        <a:xfrm>
          <a:off x="8515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10685</xdr:rowOff>
    </xdr:from>
    <xdr:ext cx="469744" cy="259045"/>
    <xdr:sp macro="" textlink="">
      <xdr:nvSpPr>
        <xdr:cNvPr id="497" name="n_3mainValue【市民会館】&#10;一人当たり面積">
          <a:extLst>
            <a:ext uri="{FF2B5EF4-FFF2-40B4-BE49-F238E27FC236}">
              <a16:creationId xmlns:a16="http://schemas.microsoft.com/office/drawing/2014/main" id="{5AEB2A52-C8C3-4EFF-8A67-2A9408BAD0EA}"/>
            </a:ext>
          </a:extLst>
        </xdr:cNvPr>
        <xdr:cNvSpPr txBox="1"/>
      </xdr:nvSpPr>
      <xdr:spPr>
        <a:xfrm>
          <a:off x="7626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98" name="n_4mainValue【市民会館】&#10;一人当たり面積">
          <a:extLst>
            <a:ext uri="{FF2B5EF4-FFF2-40B4-BE49-F238E27FC236}">
              <a16:creationId xmlns:a16="http://schemas.microsoft.com/office/drawing/2014/main" id="{83BEE87A-3658-4FB5-BD64-4B5D7593C34C}"/>
            </a:ext>
          </a:extLst>
        </xdr:cNvPr>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BE18D994-CF68-49F3-AE1B-78E1F86C47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EEE41419-2245-4C6F-9B19-73EDC8E322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975AFAE7-40F7-4F88-8749-4A0ECCD1CD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E228E75B-98E0-4CAF-8536-559FD5F4581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B33981B7-3792-4616-B83A-AECB5F187BC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1FC26B92-6369-4EB1-A38A-F560306404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8B1175C5-6A85-448E-A248-9E5AD90F1BF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8F062489-D58B-4840-9654-A605837A66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8300DE26-CB57-443B-97B0-D759BBE142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22C6D863-C91B-4125-8A8E-E527801515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650EC8BA-58FF-4485-9413-1C78586284C2}"/>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0C17F634-4624-47CA-9647-92C24CE6546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7A7A9204-BD1F-406D-8882-9406EAE8321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B1D7F5C7-1E98-457A-91FA-A312EFF00D64}"/>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6753916B-0C82-4FA9-A5CF-49249D4299F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969F2537-3E26-4D70-8E65-AA2BC59DFC9E}"/>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04C38F8C-9574-4151-8BDC-B6E807979BF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932EEB00-748E-4EDD-A218-D8C8DCFA5D6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D789D537-53F2-402C-B1DE-C5A1D492C7E2}"/>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481123C9-327B-4BE5-89AB-6575807053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703D012C-2B40-4071-8921-820156FCF84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D8633627-BAFB-4637-80FB-03B1C53FF4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069927F1-5708-4419-AC4C-9378A00CA612}"/>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1EE09300-57F5-450D-903C-8CAD7E3FBCBE}"/>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96FAE04C-02A4-45DF-A981-E8AC41C53EC4}"/>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8DF7F4EB-84F7-4964-ABB1-8C8580DB7A77}"/>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47D24665-3542-4C75-907B-FF6AF137D534}"/>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76979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3E14AD2A-A00D-4437-ABB6-21FA3B0DE9FC}"/>
            </a:ext>
          </a:extLst>
        </xdr:cNvPr>
        <xdr:cNvSpPr txBox="1"/>
      </xdr:nvSpPr>
      <xdr:spPr>
        <a:xfrm>
          <a:off x="16357600" y="659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0460A64E-BB63-43CC-88FE-40ED77D08113}"/>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AF429434-2DB3-413B-B637-A5B2A9A721F6}"/>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B019148A-A43F-45EE-B2EE-FFD54F13C246}"/>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D53D01FF-0EC1-4902-94CB-B35D4126D2CD}"/>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973B030A-9DBD-46D6-A447-690D768C3800}"/>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A484F3A-9C10-4911-9658-09C63198D1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9A0B191-0C92-48B9-8889-C008ABD682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B417E3B-EFD4-422E-9345-3AECD49082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3CA9D85-BB99-46C4-84C5-AC5B3E6DE9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4BAFEB5-C24C-42F0-BB31-857B346649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32258</xdr:rowOff>
    </xdr:from>
    <xdr:to>
      <xdr:col>85</xdr:col>
      <xdr:colOff>177800</xdr:colOff>
      <xdr:row>37</xdr:row>
      <xdr:rowOff>133858</xdr:rowOff>
    </xdr:to>
    <xdr:sp macro="" textlink="">
      <xdr:nvSpPr>
        <xdr:cNvPr id="537" name="楕円 536">
          <a:extLst>
            <a:ext uri="{FF2B5EF4-FFF2-40B4-BE49-F238E27FC236}">
              <a16:creationId xmlns:a16="http://schemas.microsoft.com/office/drawing/2014/main" id="{96739CC0-7F67-4410-99D9-B250DF183CDE}"/>
            </a:ext>
          </a:extLst>
        </xdr:cNvPr>
        <xdr:cNvSpPr/>
      </xdr:nvSpPr>
      <xdr:spPr>
        <a:xfrm>
          <a:off x="162687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55135</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3260E49C-12B8-4972-AD68-8E8DA1CA5832}"/>
            </a:ext>
          </a:extLst>
        </xdr:cNvPr>
        <xdr:cNvSpPr txBox="1"/>
      </xdr:nvSpPr>
      <xdr:spPr>
        <a:xfrm>
          <a:off x="16357600" y="622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66548</xdr:rowOff>
    </xdr:from>
    <xdr:to>
      <xdr:col>81</xdr:col>
      <xdr:colOff>101600</xdr:colOff>
      <xdr:row>36</xdr:row>
      <xdr:rowOff>168148</xdr:rowOff>
    </xdr:to>
    <xdr:sp macro="" textlink="">
      <xdr:nvSpPr>
        <xdr:cNvPr id="539" name="楕円 538">
          <a:extLst>
            <a:ext uri="{FF2B5EF4-FFF2-40B4-BE49-F238E27FC236}">
              <a16:creationId xmlns:a16="http://schemas.microsoft.com/office/drawing/2014/main" id="{3765941F-4657-4D95-B603-D55E9BC3BC38}"/>
            </a:ext>
          </a:extLst>
        </xdr:cNvPr>
        <xdr:cNvSpPr/>
      </xdr:nvSpPr>
      <xdr:spPr>
        <a:xfrm>
          <a:off x="15430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117348</xdr:rowOff>
    </xdr:from>
    <xdr:to>
      <xdr:col>85</xdr:col>
      <xdr:colOff>127000</xdr:colOff>
      <xdr:row>37</xdr:row>
      <xdr:rowOff>83058</xdr:rowOff>
    </xdr:to>
    <xdr:cxnSp macro="">
      <xdr:nvCxnSpPr>
        <xdr:cNvPr id="540" name="直線コネクタ 539">
          <a:extLst>
            <a:ext uri="{FF2B5EF4-FFF2-40B4-BE49-F238E27FC236}">
              <a16:creationId xmlns:a16="http://schemas.microsoft.com/office/drawing/2014/main" id="{203302BF-74D3-452F-88BD-3AD445494DCF}"/>
            </a:ext>
          </a:extLst>
        </xdr:cNvPr>
        <xdr:cNvCxnSpPr/>
      </xdr:nvCxnSpPr>
      <xdr:spPr>
        <a:xfrm>
          <a:off x="15481300" y="628954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130556</xdr:rowOff>
    </xdr:from>
    <xdr:to>
      <xdr:col>76</xdr:col>
      <xdr:colOff>165100</xdr:colOff>
      <xdr:row>37</xdr:row>
      <xdr:rowOff>60706</xdr:rowOff>
    </xdr:to>
    <xdr:sp macro="" textlink="">
      <xdr:nvSpPr>
        <xdr:cNvPr id="541" name="楕円 540">
          <a:extLst>
            <a:ext uri="{FF2B5EF4-FFF2-40B4-BE49-F238E27FC236}">
              <a16:creationId xmlns:a16="http://schemas.microsoft.com/office/drawing/2014/main" id="{512DFABA-E4B9-473A-949A-B8806EC0D869}"/>
            </a:ext>
          </a:extLst>
        </xdr:cNvPr>
        <xdr:cNvSpPr/>
      </xdr:nvSpPr>
      <xdr:spPr>
        <a:xfrm>
          <a:off x="14541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117348</xdr:rowOff>
    </xdr:from>
    <xdr:to>
      <xdr:col>81</xdr:col>
      <xdr:colOff>50800</xdr:colOff>
      <xdr:row>37</xdr:row>
      <xdr:rowOff>9906</xdr:rowOff>
    </xdr:to>
    <xdr:cxnSp macro="">
      <xdr:nvCxnSpPr>
        <xdr:cNvPr id="542" name="直線コネクタ 541">
          <a:extLst>
            <a:ext uri="{FF2B5EF4-FFF2-40B4-BE49-F238E27FC236}">
              <a16:creationId xmlns:a16="http://schemas.microsoft.com/office/drawing/2014/main" id="{53AC178C-C392-4F46-A1C7-4DDB6E951DE7}"/>
            </a:ext>
          </a:extLst>
        </xdr:cNvPr>
        <xdr:cNvCxnSpPr/>
      </xdr:nvCxnSpPr>
      <xdr:spPr>
        <a:xfrm flipV="1">
          <a:off x="14592300" y="62895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98552</xdr:rowOff>
    </xdr:from>
    <xdr:to>
      <xdr:col>72</xdr:col>
      <xdr:colOff>38100</xdr:colOff>
      <xdr:row>37</xdr:row>
      <xdr:rowOff>28702</xdr:rowOff>
    </xdr:to>
    <xdr:sp macro="" textlink="">
      <xdr:nvSpPr>
        <xdr:cNvPr id="543" name="楕円 542">
          <a:extLst>
            <a:ext uri="{FF2B5EF4-FFF2-40B4-BE49-F238E27FC236}">
              <a16:creationId xmlns:a16="http://schemas.microsoft.com/office/drawing/2014/main" id="{54FE1477-10A6-46F8-B513-D2D0176F705D}"/>
            </a:ext>
          </a:extLst>
        </xdr:cNvPr>
        <xdr:cNvSpPr/>
      </xdr:nvSpPr>
      <xdr:spPr>
        <a:xfrm>
          <a:off x="13652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149352</xdr:rowOff>
    </xdr:from>
    <xdr:to>
      <xdr:col>76</xdr:col>
      <xdr:colOff>114300</xdr:colOff>
      <xdr:row>37</xdr:row>
      <xdr:rowOff>9906</xdr:rowOff>
    </xdr:to>
    <xdr:cxnSp macro="">
      <xdr:nvCxnSpPr>
        <xdr:cNvPr id="544" name="直線コネクタ 543">
          <a:extLst>
            <a:ext uri="{FF2B5EF4-FFF2-40B4-BE49-F238E27FC236}">
              <a16:creationId xmlns:a16="http://schemas.microsoft.com/office/drawing/2014/main" id="{FD443706-4AF5-4985-81BB-B24A56606095}"/>
            </a:ext>
          </a:extLst>
        </xdr:cNvPr>
        <xdr:cNvCxnSpPr/>
      </xdr:nvCxnSpPr>
      <xdr:spPr>
        <a:xfrm>
          <a:off x="13703300" y="6321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xdr:rowOff>
    </xdr:from>
    <xdr:to>
      <xdr:col>67</xdr:col>
      <xdr:colOff>101600</xdr:colOff>
      <xdr:row>36</xdr:row>
      <xdr:rowOff>104140</xdr:rowOff>
    </xdr:to>
    <xdr:sp macro="" textlink="">
      <xdr:nvSpPr>
        <xdr:cNvPr id="545" name="楕円 544">
          <a:extLst>
            <a:ext uri="{FF2B5EF4-FFF2-40B4-BE49-F238E27FC236}">
              <a16:creationId xmlns:a16="http://schemas.microsoft.com/office/drawing/2014/main" id="{DB84E0BF-67BA-424B-B0BB-8C95D13FBB26}"/>
            </a:ext>
          </a:extLst>
        </xdr:cNvPr>
        <xdr:cNvSpPr/>
      </xdr:nvSpPr>
      <xdr:spPr>
        <a:xfrm>
          <a:off x="1276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53340</xdr:rowOff>
    </xdr:from>
    <xdr:to>
      <xdr:col>71</xdr:col>
      <xdr:colOff>177800</xdr:colOff>
      <xdr:row>36</xdr:row>
      <xdr:rowOff>149352</xdr:rowOff>
    </xdr:to>
    <xdr:cxnSp macro="">
      <xdr:nvCxnSpPr>
        <xdr:cNvPr id="546" name="直線コネクタ 545">
          <a:extLst>
            <a:ext uri="{FF2B5EF4-FFF2-40B4-BE49-F238E27FC236}">
              <a16:creationId xmlns:a16="http://schemas.microsoft.com/office/drawing/2014/main" id="{606ED364-7890-4559-8741-6309E4C5FA7E}"/>
            </a:ext>
          </a:extLst>
        </xdr:cNvPr>
        <xdr:cNvCxnSpPr/>
      </xdr:nvCxnSpPr>
      <xdr:spPr>
        <a:xfrm>
          <a:off x="12814300" y="62255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1D1AB07A-FF0C-4EC7-8694-A37338D09AF4}"/>
            </a:ext>
          </a:extLst>
        </xdr:cNvPr>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2EC24713-BED9-49F5-8A13-6F4EEB9B402F}"/>
            </a:ext>
          </a:extLst>
        </xdr:cNvPr>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79F897EF-AC02-48E9-9B09-00E8F99C685E}"/>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A70729E0-AC94-47FC-8050-DC10603908A5}"/>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13225</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590A20DF-3FB4-4393-9CBE-0CCAAB7D1A2F}"/>
            </a:ext>
          </a:extLst>
        </xdr:cNvPr>
        <xdr:cNvSpPr txBox="1"/>
      </xdr:nvSpPr>
      <xdr:spPr>
        <a:xfrm>
          <a:off x="15266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77233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852AE836-EE23-44D1-BA4C-58CB0B4FB689}"/>
            </a:ext>
          </a:extLst>
        </xdr:cNvPr>
        <xdr:cNvSpPr txBox="1"/>
      </xdr:nvSpPr>
      <xdr:spPr>
        <a:xfrm>
          <a:off x="14389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45229</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85B2986A-6CF5-4D61-8A37-29DFC2B16A8E}"/>
            </a:ext>
          </a:extLst>
        </xdr:cNvPr>
        <xdr:cNvSpPr txBox="1"/>
      </xdr:nvSpPr>
      <xdr:spPr>
        <a:xfrm>
          <a:off x="13500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120667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3751282C-864A-491C-A47A-C7E8757030EB}"/>
            </a:ext>
          </a:extLst>
        </xdr:cNvPr>
        <xdr:cNvSpPr txBox="1"/>
      </xdr:nvSpPr>
      <xdr:spPr>
        <a:xfrm>
          <a:off x="12611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E5B28795-A5D9-4408-80D1-6154B1DBD6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240A4192-A43F-4165-8E1A-E6A62EC444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A14D734-FDC2-4506-93ED-FD45A0BBDA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65B4C77D-581A-4A24-A4AC-6A44A0E003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5F832E9F-F7FD-48A2-A64F-B310B66F5B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4F381870-E179-49D2-9D55-760E89249B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22899774-D9DB-4F3F-8EAF-BC0578EB9F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61EA9DDC-9017-4B4E-8776-80A135D573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F06605A-207B-41B6-93CE-BF5C7D9F9C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453C47EB-5EE1-4BCE-AAE3-1433304669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9198C35C-FF24-4F25-90FD-AED43FF89EE9}"/>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04496638-A515-46A4-B40F-D2B48BCEC90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2BD19821-DA37-4355-BF26-504E710EC9C4}"/>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C7C2C6AE-1DC5-4441-8D1E-9E79A3F2F46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343A6B86-8213-49F3-9754-CFBB4DD350AC}"/>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162F23DD-AF10-43B2-A4BF-50A8F9B624D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54DAF67E-E43E-476C-A3B6-059028BF060F}"/>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5566AF99-8AD3-41D5-BC98-5652F9B7574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8D843EBA-1D3B-4C82-91E3-2F02ED374671}"/>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B0A2F727-6993-432A-A7A1-0EA13545B68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5C4D0E29-67BA-4EE7-A50B-0B21B40BF59D}"/>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6887C150-6553-44C2-B67B-106B2CB4B74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C4FE477A-30BB-4DB1-886E-4B70DBB0D2E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44DBB5D3-6A6A-487F-9208-4378430EFC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292CC7B9-D505-42B3-8ECC-EE61A1A7555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90BB5857-7CED-43A5-B0A3-C7EA039E14D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D84E13FA-ACFA-4545-9C48-DD0F6438CC6A}"/>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747B2C5B-6D73-4614-BCD3-88F0B8923780}"/>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F738E843-8668-4342-BC76-700D9A52D868}"/>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AED6CF92-833E-4B58-AE2E-27B26743BB06}"/>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C24AD2FA-29D2-4EBF-8453-B32417B5646E}"/>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F8692B4F-5C6D-4FDB-B213-EB00D42DA25F}"/>
            </a:ext>
          </a:extLst>
        </xdr:cNvPr>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21ECFB53-9A31-4D17-B256-9087779596D8}"/>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B98F25A6-BE1D-40EF-8D6D-A7D432EF5738}"/>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A3C61392-EA18-4AE0-BA06-220AEE52D016}"/>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A408AFBC-99FB-4881-B4BA-4CEFB02D065A}"/>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B39AD9D1-2A3B-46A0-A69A-26A6ED8A152F}"/>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A959C56-8C69-4483-9382-CA761AE7D0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8E5D8D33-CDDF-4400-9BCB-D7E5CB1FC5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E414C547-6660-4EC8-B3CF-3ADA5C2D00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139779B0-5393-4873-90EA-02C25DAFEA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E662D6BC-87E1-48CD-95EC-07A11D517D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38071</xdr:rowOff>
    </xdr:from>
    <xdr:to>
      <xdr:col>116</xdr:col>
      <xdr:colOff>114300</xdr:colOff>
      <xdr:row>40</xdr:row>
      <xdr:rowOff>139671</xdr:rowOff>
    </xdr:to>
    <xdr:sp macro="" textlink="">
      <xdr:nvSpPr>
        <xdr:cNvPr id="597" name="楕円 596">
          <a:extLst>
            <a:ext uri="{FF2B5EF4-FFF2-40B4-BE49-F238E27FC236}">
              <a16:creationId xmlns:a16="http://schemas.microsoft.com/office/drawing/2014/main" id="{7DC0371E-ECE4-4CE7-A399-CF7C78BC78FE}"/>
            </a:ext>
          </a:extLst>
        </xdr:cNvPr>
        <xdr:cNvSpPr/>
      </xdr:nvSpPr>
      <xdr:spPr>
        <a:xfrm>
          <a:off x="22110700" y="689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16498</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EFDDD090-1C65-4057-898E-48125FF1E491}"/>
            </a:ext>
          </a:extLst>
        </xdr:cNvPr>
        <xdr:cNvSpPr txBox="1"/>
      </xdr:nvSpPr>
      <xdr:spPr>
        <a:xfrm>
          <a:off x="22199600" y="687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41876</xdr:rowOff>
    </xdr:from>
    <xdr:to>
      <xdr:col>112</xdr:col>
      <xdr:colOff>38100</xdr:colOff>
      <xdr:row>40</xdr:row>
      <xdr:rowOff>143476</xdr:rowOff>
    </xdr:to>
    <xdr:sp macro="" textlink="">
      <xdr:nvSpPr>
        <xdr:cNvPr id="599" name="楕円 598">
          <a:extLst>
            <a:ext uri="{FF2B5EF4-FFF2-40B4-BE49-F238E27FC236}">
              <a16:creationId xmlns:a16="http://schemas.microsoft.com/office/drawing/2014/main" id="{461B9C21-0C1F-4DAC-9B3A-48A9FC5FF7E9}"/>
            </a:ext>
          </a:extLst>
        </xdr:cNvPr>
        <xdr:cNvSpPr/>
      </xdr:nvSpPr>
      <xdr:spPr>
        <a:xfrm>
          <a:off x="21272500" y="68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88871</xdr:rowOff>
    </xdr:from>
    <xdr:to>
      <xdr:col>116</xdr:col>
      <xdr:colOff>63500</xdr:colOff>
      <xdr:row>40</xdr:row>
      <xdr:rowOff>92676</xdr:rowOff>
    </xdr:to>
    <xdr:cxnSp macro="">
      <xdr:nvCxnSpPr>
        <xdr:cNvPr id="600" name="直線コネクタ 599">
          <a:extLst>
            <a:ext uri="{FF2B5EF4-FFF2-40B4-BE49-F238E27FC236}">
              <a16:creationId xmlns:a16="http://schemas.microsoft.com/office/drawing/2014/main" id="{A78B996A-E407-4A66-8718-211BF9A492FE}"/>
            </a:ext>
          </a:extLst>
        </xdr:cNvPr>
        <xdr:cNvCxnSpPr/>
      </xdr:nvCxnSpPr>
      <xdr:spPr>
        <a:xfrm flipV="1">
          <a:off x="21323300" y="6946871"/>
          <a:ext cx="8382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155735</xdr:rowOff>
    </xdr:from>
    <xdr:to>
      <xdr:col>107</xdr:col>
      <xdr:colOff>101600</xdr:colOff>
      <xdr:row>41</xdr:row>
      <xdr:rowOff>85885</xdr:rowOff>
    </xdr:to>
    <xdr:sp macro="" textlink="">
      <xdr:nvSpPr>
        <xdr:cNvPr id="601" name="楕円 600">
          <a:extLst>
            <a:ext uri="{FF2B5EF4-FFF2-40B4-BE49-F238E27FC236}">
              <a16:creationId xmlns:a16="http://schemas.microsoft.com/office/drawing/2014/main" id="{58BED7E5-F811-4E5E-9F46-054018DDDFEC}"/>
            </a:ext>
          </a:extLst>
        </xdr:cNvPr>
        <xdr:cNvSpPr/>
      </xdr:nvSpPr>
      <xdr:spPr>
        <a:xfrm>
          <a:off x="20383500" y="70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92676</xdr:rowOff>
    </xdr:from>
    <xdr:to>
      <xdr:col>111</xdr:col>
      <xdr:colOff>177800</xdr:colOff>
      <xdr:row>41</xdr:row>
      <xdr:rowOff>35085</xdr:rowOff>
    </xdr:to>
    <xdr:cxnSp macro="">
      <xdr:nvCxnSpPr>
        <xdr:cNvPr id="602" name="直線コネクタ 601">
          <a:extLst>
            <a:ext uri="{FF2B5EF4-FFF2-40B4-BE49-F238E27FC236}">
              <a16:creationId xmlns:a16="http://schemas.microsoft.com/office/drawing/2014/main" id="{87E7886B-3189-4677-A6A9-0CA4824591E7}"/>
            </a:ext>
          </a:extLst>
        </xdr:cNvPr>
        <xdr:cNvCxnSpPr/>
      </xdr:nvCxnSpPr>
      <xdr:spPr>
        <a:xfrm flipV="1">
          <a:off x="20434300" y="6950676"/>
          <a:ext cx="889000" cy="1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100577</xdr:rowOff>
    </xdr:from>
    <xdr:to>
      <xdr:col>102</xdr:col>
      <xdr:colOff>165100</xdr:colOff>
      <xdr:row>41</xdr:row>
      <xdr:rowOff>30727</xdr:rowOff>
    </xdr:to>
    <xdr:sp macro="" textlink="">
      <xdr:nvSpPr>
        <xdr:cNvPr id="603" name="楕円 602">
          <a:extLst>
            <a:ext uri="{FF2B5EF4-FFF2-40B4-BE49-F238E27FC236}">
              <a16:creationId xmlns:a16="http://schemas.microsoft.com/office/drawing/2014/main" id="{AE1B8E4A-6A0C-4F72-A515-6985F5854F5E}"/>
            </a:ext>
          </a:extLst>
        </xdr:cNvPr>
        <xdr:cNvSpPr/>
      </xdr:nvSpPr>
      <xdr:spPr>
        <a:xfrm>
          <a:off x="19494500" y="69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151377</xdr:rowOff>
    </xdr:from>
    <xdr:to>
      <xdr:col>107</xdr:col>
      <xdr:colOff>50800</xdr:colOff>
      <xdr:row>41</xdr:row>
      <xdr:rowOff>35085</xdr:rowOff>
    </xdr:to>
    <xdr:cxnSp macro="">
      <xdr:nvCxnSpPr>
        <xdr:cNvPr id="604" name="直線コネクタ 603">
          <a:extLst>
            <a:ext uri="{FF2B5EF4-FFF2-40B4-BE49-F238E27FC236}">
              <a16:creationId xmlns:a16="http://schemas.microsoft.com/office/drawing/2014/main" id="{27ABAB98-CA74-4176-8B8D-1F9BE8974C38}"/>
            </a:ext>
          </a:extLst>
        </xdr:cNvPr>
        <xdr:cNvCxnSpPr/>
      </xdr:nvCxnSpPr>
      <xdr:spPr>
        <a:xfrm>
          <a:off x="19545300" y="7009377"/>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110292</xdr:rowOff>
    </xdr:from>
    <xdr:to>
      <xdr:col>98</xdr:col>
      <xdr:colOff>38100</xdr:colOff>
      <xdr:row>41</xdr:row>
      <xdr:rowOff>40442</xdr:rowOff>
    </xdr:to>
    <xdr:sp macro="" textlink="">
      <xdr:nvSpPr>
        <xdr:cNvPr id="605" name="楕円 604">
          <a:extLst>
            <a:ext uri="{FF2B5EF4-FFF2-40B4-BE49-F238E27FC236}">
              <a16:creationId xmlns:a16="http://schemas.microsoft.com/office/drawing/2014/main" id="{1BDDDCDF-568D-4C5E-82A8-A4BEB386AFCE}"/>
            </a:ext>
          </a:extLst>
        </xdr:cNvPr>
        <xdr:cNvSpPr/>
      </xdr:nvSpPr>
      <xdr:spPr>
        <a:xfrm>
          <a:off x="18605500" y="696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151377</xdr:rowOff>
    </xdr:from>
    <xdr:to>
      <xdr:col>102</xdr:col>
      <xdr:colOff>114300</xdr:colOff>
      <xdr:row>40</xdr:row>
      <xdr:rowOff>161092</xdr:rowOff>
    </xdr:to>
    <xdr:cxnSp macro="">
      <xdr:nvCxnSpPr>
        <xdr:cNvPr id="606" name="直線コネクタ 605">
          <a:extLst>
            <a:ext uri="{FF2B5EF4-FFF2-40B4-BE49-F238E27FC236}">
              <a16:creationId xmlns:a16="http://schemas.microsoft.com/office/drawing/2014/main" id="{3E604D2D-BFE7-4004-A345-8957838EDBDB}"/>
            </a:ext>
          </a:extLst>
        </xdr:cNvPr>
        <xdr:cNvCxnSpPr/>
      </xdr:nvCxnSpPr>
      <xdr:spPr>
        <a:xfrm flipV="1">
          <a:off x="18656300" y="700937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CAE86C6A-6445-4728-8C72-ECF6E216E3B2}"/>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1ED6D300-F48B-4785-B150-1940B84F8C59}"/>
            </a:ext>
          </a:extLst>
        </xdr:cNvPr>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40984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4F1950E9-CF08-4103-8A9B-97AD150D8C34}"/>
            </a:ext>
          </a:extLst>
        </xdr:cNvPr>
        <xdr:cNvSpPr txBox="1"/>
      </xdr:nvSpPr>
      <xdr:spPr>
        <a:xfrm>
          <a:off x="19278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18989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BA439668-7166-4D56-A2D8-3D0FBBE32A84}"/>
            </a:ext>
          </a:extLst>
        </xdr:cNvPr>
        <xdr:cNvSpPr txBox="1"/>
      </xdr:nvSpPr>
      <xdr:spPr>
        <a:xfrm>
          <a:off x="18389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134603</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11B2E7A1-53D1-432C-90C0-7283C056123A}"/>
            </a:ext>
          </a:extLst>
        </xdr:cNvPr>
        <xdr:cNvSpPr txBox="1"/>
      </xdr:nvSpPr>
      <xdr:spPr>
        <a:xfrm>
          <a:off x="21043411" y="699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77012</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4208BA8D-66F1-4187-9A3D-F120A7860C04}"/>
            </a:ext>
          </a:extLst>
        </xdr:cNvPr>
        <xdr:cNvSpPr txBox="1"/>
      </xdr:nvSpPr>
      <xdr:spPr>
        <a:xfrm>
          <a:off x="20167111" y="71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21854</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1A595CE2-2A5D-4AA3-88FC-1F3B3697131A}"/>
            </a:ext>
          </a:extLst>
        </xdr:cNvPr>
        <xdr:cNvSpPr txBox="1"/>
      </xdr:nvSpPr>
      <xdr:spPr>
        <a:xfrm>
          <a:off x="19278111" y="70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31569</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4916C62B-B973-4002-804E-8A590DE1939B}"/>
            </a:ext>
          </a:extLst>
        </xdr:cNvPr>
        <xdr:cNvSpPr txBox="1"/>
      </xdr:nvSpPr>
      <xdr:spPr>
        <a:xfrm>
          <a:off x="18389111" y="706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82007055-2400-4415-AD6A-81035D1D3F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121B755E-9967-4234-AD0C-1581D26110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CB818B46-298C-402D-985C-47DD4CC55E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1E4E497B-202C-4623-8D96-B79AA2F5CE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65B7DE33-E37C-4B32-823B-8B9BC6FB45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0C6CA91B-6695-4338-AF56-2B2E1B899D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1F4695A8-4BD7-42B0-8E35-8532A49AA6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6BCAE558-8607-43E8-A8A1-D202ED946F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7A2C63A4-C31A-4875-8834-3CE09001A5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D2284328-0E4F-4527-B9B9-E73602E9B7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AA773365-F6CA-42EA-BDCE-653BD70F8FD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0075B9D0-12FB-4042-AD65-48405B28E1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1B5BEC7D-DFC0-4FB7-A522-1A40036394D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5B019B54-6AC9-40B4-B097-FF65C4648B0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34510D91-410C-4690-B7EA-BA2578F1266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4220B327-B0DC-408D-85F1-B89F10C6AA2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2BD65605-192C-454A-B3E7-82C0860E1F2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820630BC-1568-4527-94FC-B2A0548FDC7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70F9A12D-E6F2-4817-96DF-8EF634C798D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7ED695C7-FAF2-40E0-B87E-F3F1D7D72E5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C6C278E0-8CF6-4F27-A31C-F6737953A15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49D196AA-1D64-41CA-89D8-061741CCBC3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D4DF5207-93B5-4A25-8E17-36CF762C5EC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3E09DB69-9B0A-4209-8B4C-9474FD8347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95C3EDDC-94EF-4366-B27B-8580112E914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4783BF2B-28C6-41EB-8C40-669F02E86B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14604AE2-D264-4338-93DD-253705B66D0A}"/>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40C326F6-CE54-4DC1-BA49-2EBF74E7BEE2}"/>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8D4B3695-3F15-4833-861D-1928692AE97E}"/>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F4E2ADD1-FF67-4F08-A8B3-FEC6A9E4A49F}"/>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ED8FB798-2FFE-4931-B676-3A9304EEDFC6}"/>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E66DBFC9-E73D-4A1F-BAE9-4DF4288A17E3}"/>
            </a:ext>
          </a:extLst>
        </xdr:cNvPr>
        <xdr:cNvSpPr txBox="1"/>
      </xdr:nvSpPr>
      <xdr:spPr>
        <a:xfrm>
          <a:off x="16357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10E17696-0232-4367-A2F3-D49180A7426F}"/>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9CEFA99C-6F7D-4255-9B03-5CD60B9172DB}"/>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D51B53E7-9BD0-4CD6-A808-0B69D6788AFB}"/>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10668F9C-57A1-4725-9EF1-94BE1BA09CED}"/>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118C5FEE-13BA-4822-8092-EC4AD36AA044}"/>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49C2CCAF-BBFF-4EB3-8BB1-027F742C29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7CB8BF86-24D9-4E88-ADB5-B017395D8B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CBE3B90F-DE0C-485A-95CD-10E8123497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55372E02-BBFF-4E69-8724-517684DAA4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C2751D10-9486-4921-96DC-2C04F37596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4717</xdr:rowOff>
    </xdr:from>
    <xdr:to>
      <xdr:col>67</xdr:col>
      <xdr:colOff>101600</xdr:colOff>
      <xdr:row>56</xdr:row>
      <xdr:rowOff>106317</xdr:rowOff>
    </xdr:to>
    <xdr:sp macro="" textlink="">
      <xdr:nvSpPr>
        <xdr:cNvPr id="657" name="楕円 656">
          <a:extLst>
            <a:ext uri="{FF2B5EF4-FFF2-40B4-BE49-F238E27FC236}">
              <a16:creationId xmlns:a16="http://schemas.microsoft.com/office/drawing/2014/main" id="{43F1706D-70AC-4EE3-AD19-719A7CE0B34C}"/>
            </a:ext>
          </a:extLst>
        </xdr:cNvPr>
        <xdr:cNvSpPr/>
      </xdr:nvSpPr>
      <xdr:spPr>
        <a:xfrm>
          <a:off x="12763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72226</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4318376B-B9C0-4E78-BB56-A53694F8D6AB}"/>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777ADF31-1853-4690-B7C0-32B1BE1D651D}"/>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BC926266-DCC7-43D1-930E-0A6D73D42B41}"/>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58255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720088F6-A13F-42F5-98ED-5DD2DB4004AB}"/>
            </a:ext>
          </a:extLst>
        </xdr:cNvPr>
        <xdr:cNvSpPr txBox="1"/>
      </xdr:nvSpPr>
      <xdr:spPr>
        <a:xfrm>
          <a:off x="126117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122844</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93547956-ABFD-4383-9D42-EC244DF9068B}"/>
            </a:ext>
          </a:extLst>
        </xdr:cNvPr>
        <xdr:cNvSpPr txBox="1"/>
      </xdr:nvSpPr>
      <xdr:spPr>
        <a:xfrm>
          <a:off x="126117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43B15A8C-9CC5-4459-8EC5-90789DC736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8274B2E3-7DF6-4260-A173-72368846BD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CDF001E4-7766-4D63-A343-DB0202EE9B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5ED65C0F-FC71-480A-B6C1-49CF9371F8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50D87835-7BD9-4233-9B27-8337BA7235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DD1DEFE7-C63C-4A0D-A838-5EED2EA007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65461C4B-CFAE-439A-A5AC-C871C033FC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A5AFAFF3-BDA9-4F28-B5CB-0BC31317CC7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ED3510F9-9812-4EFA-AB0E-8010B05B5B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2A2E0003-2258-415A-BE22-78848C2989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993C227-3557-40F1-AB83-9E06261959C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930DBF5F-8518-4E7B-949A-43523FECD6A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898FF042-A0D9-4C3C-9719-A40964FB9F8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C086FBE1-1D40-41D7-A1AA-5D9C703321C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243AB734-D6DA-476B-AE07-5CE9569027B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14EE960C-7D30-40C8-82D9-283E3BAD160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DFDB0E49-7C88-4366-86F1-53FC94964B7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C38752A5-6E42-4699-898E-39165DD1F91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71995240-BB95-4CBA-81A9-FFBA92297E9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F969F808-776C-4DD6-9447-8913E2B8D92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63FED58-84F3-4C5B-8BBE-77A9A686E48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A91BB3AE-965B-4FC1-96B8-FF52FB0867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E7718F90-C5E5-4549-B40F-5E94795418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86" name="直線コネクタ 685">
          <a:extLst>
            <a:ext uri="{FF2B5EF4-FFF2-40B4-BE49-F238E27FC236}">
              <a16:creationId xmlns:a16="http://schemas.microsoft.com/office/drawing/2014/main" id="{5BA0E1B7-F686-4F52-8C37-6B0FD18A9714}"/>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C1FC7CB5-AD23-43BC-8062-C5C4E5F5D679}"/>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688" name="直線コネクタ 687">
          <a:extLst>
            <a:ext uri="{FF2B5EF4-FFF2-40B4-BE49-F238E27FC236}">
              <a16:creationId xmlns:a16="http://schemas.microsoft.com/office/drawing/2014/main" id="{0549B22E-F836-4A67-9DB6-235875671F15}"/>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EF0143DC-6818-4642-AC91-BFBA76EEB1A0}"/>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690" name="直線コネクタ 689">
          <a:extLst>
            <a:ext uri="{FF2B5EF4-FFF2-40B4-BE49-F238E27FC236}">
              <a16:creationId xmlns:a16="http://schemas.microsoft.com/office/drawing/2014/main" id="{70806960-611E-4828-A408-77D45606B1E0}"/>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FBE01F5F-F960-4CE5-BE1C-91644BC318A7}"/>
            </a:ext>
          </a:extLst>
        </xdr:cNvPr>
        <xdr:cNvSpPr txBox="1"/>
      </xdr:nvSpPr>
      <xdr:spPr>
        <a:xfrm>
          <a:off x="22199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2" name="フローチャート: 判断 691">
          <a:extLst>
            <a:ext uri="{FF2B5EF4-FFF2-40B4-BE49-F238E27FC236}">
              <a16:creationId xmlns:a16="http://schemas.microsoft.com/office/drawing/2014/main" id="{88CC259B-0665-402E-B54D-EB0156C96520}"/>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3" name="フローチャート: 判断 692">
          <a:extLst>
            <a:ext uri="{FF2B5EF4-FFF2-40B4-BE49-F238E27FC236}">
              <a16:creationId xmlns:a16="http://schemas.microsoft.com/office/drawing/2014/main" id="{36253C37-CA34-4090-AC2F-28BAE86D8CD4}"/>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4" name="フローチャート: 判断 693">
          <a:extLst>
            <a:ext uri="{FF2B5EF4-FFF2-40B4-BE49-F238E27FC236}">
              <a16:creationId xmlns:a16="http://schemas.microsoft.com/office/drawing/2014/main" id="{7B216008-AD14-41FC-9F9E-A0F6F08FACA2}"/>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695" name="フローチャート: 判断 694">
          <a:extLst>
            <a:ext uri="{FF2B5EF4-FFF2-40B4-BE49-F238E27FC236}">
              <a16:creationId xmlns:a16="http://schemas.microsoft.com/office/drawing/2014/main" id="{86ECB628-C636-40CA-BC7D-F9A97B166BAA}"/>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696" name="フローチャート: 判断 695">
          <a:extLst>
            <a:ext uri="{FF2B5EF4-FFF2-40B4-BE49-F238E27FC236}">
              <a16:creationId xmlns:a16="http://schemas.microsoft.com/office/drawing/2014/main" id="{084B1BC9-902B-412F-9B90-4CCA46E6A61C}"/>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D793F39-CB7F-46F9-88E3-2D9F09FC35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43EF814-95FD-4AAA-99C9-9A5D433705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3F842B4-635C-41BF-9B19-E85F31B8001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28EC697-18A7-4F17-BE3C-76AE971A435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5D5334B-0E1A-4C6E-AEA0-E8D20A034B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120650</xdr:rowOff>
    </xdr:from>
    <xdr:to>
      <xdr:col>98</xdr:col>
      <xdr:colOff>38100</xdr:colOff>
      <xdr:row>64</xdr:row>
      <xdr:rowOff>50800</xdr:rowOff>
    </xdr:to>
    <xdr:sp macro="" textlink="">
      <xdr:nvSpPr>
        <xdr:cNvPr id="702" name="楕円 701">
          <a:extLst>
            <a:ext uri="{FF2B5EF4-FFF2-40B4-BE49-F238E27FC236}">
              <a16:creationId xmlns:a16="http://schemas.microsoft.com/office/drawing/2014/main" id="{146EE61F-D606-4809-BF78-E402556ED35C}"/>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86377</xdr:rowOff>
    </xdr:from>
    <xdr:ext cx="469744" cy="259045"/>
    <xdr:sp macro="" textlink="">
      <xdr:nvSpPr>
        <xdr:cNvPr id="703" name="n_1aveValue【保健センター・保健所】&#10;一人当たり面積">
          <a:extLst>
            <a:ext uri="{FF2B5EF4-FFF2-40B4-BE49-F238E27FC236}">
              <a16:creationId xmlns:a16="http://schemas.microsoft.com/office/drawing/2014/main" id="{1283977C-F975-4047-8F22-FAD8CFE0992A}"/>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04" name="n_2aveValue【保健センター・保健所】&#10;一人当たり面積">
          <a:extLst>
            <a:ext uri="{FF2B5EF4-FFF2-40B4-BE49-F238E27FC236}">
              <a16:creationId xmlns:a16="http://schemas.microsoft.com/office/drawing/2014/main" id="{66DB6A8C-5BF9-4B61-AF57-B10644A4168E}"/>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05" name="n_3aveValue【保健センター・保健所】&#10;一人当たり面積">
          <a:extLst>
            <a:ext uri="{FF2B5EF4-FFF2-40B4-BE49-F238E27FC236}">
              <a16:creationId xmlns:a16="http://schemas.microsoft.com/office/drawing/2014/main" id="{4E71BD1D-9795-4421-A453-6B0EAAB95D2E}"/>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06" name="n_4aveValue【保健センター・保健所】&#10;一人当たり面積">
          <a:extLst>
            <a:ext uri="{FF2B5EF4-FFF2-40B4-BE49-F238E27FC236}">
              <a16:creationId xmlns:a16="http://schemas.microsoft.com/office/drawing/2014/main" id="{52D10581-58B7-4677-8E13-9AA1382C9343}"/>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07" name="n_4mainValue【保健センター・保健所】&#10;一人当たり面積">
          <a:extLst>
            <a:ext uri="{FF2B5EF4-FFF2-40B4-BE49-F238E27FC236}">
              <a16:creationId xmlns:a16="http://schemas.microsoft.com/office/drawing/2014/main" id="{F6855099-B010-4889-BFB1-78A9A4FC10BB}"/>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20E56986-9131-4F03-A531-EC3CEB9A20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C2548A4F-64EC-4980-88AE-69FA28D770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35370DA3-C78A-4CDB-A026-EE34463734E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E5A30D54-4455-450B-9ECA-2A81A1FDB60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EB2D763E-5DEE-4B5B-A638-190A32AE30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95F2CB96-5768-4B23-996A-8DD42E51EE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133D1CE3-A336-4751-9FB7-B8AA9897CB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2463CB7B-B2EE-4E4D-AA74-6ECE36243C9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BD3A148A-8B40-4E8D-9608-9CF4A04079C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A734A43A-C97A-42B7-8C4E-B743685C38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8" name="テキスト ボックス 717">
          <a:extLst>
            <a:ext uri="{FF2B5EF4-FFF2-40B4-BE49-F238E27FC236}">
              <a16:creationId xmlns:a16="http://schemas.microsoft.com/office/drawing/2014/main" id="{87D9C867-EB5A-4E10-990F-C94BF32442EB}"/>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a:extLst>
            <a:ext uri="{FF2B5EF4-FFF2-40B4-BE49-F238E27FC236}">
              <a16:creationId xmlns:a16="http://schemas.microsoft.com/office/drawing/2014/main" id="{69CDB207-2470-400D-9FAC-276CAA956BC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20" name="テキスト ボックス 719">
          <a:extLst>
            <a:ext uri="{FF2B5EF4-FFF2-40B4-BE49-F238E27FC236}">
              <a16:creationId xmlns:a16="http://schemas.microsoft.com/office/drawing/2014/main" id="{DBC2F761-247B-4D8A-9C45-BC76EE93B102}"/>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a:extLst>
            <a:ext uri="{FF2B5EF4-FFF2-40B4-BE49-F238E27FC236}">
              <a16:creationId xmlns:a16="http://schemas.microsoft.com/office/drawing/2014/main" id="{40D27F26-52A4-4D7F-A362-19036BA8C14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a:extLst>
            <a:ext uri="{FF2B5EF4-FFF2-40B4-BE49-F238E27FC236}">
              <a16:creationId xmlns:a16="http://schemas.microsoft.com/office/drawing/2014/main" id="{616DD968-5E8F-4A1C-83EF-DFB64C0620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a:extLst>
            <a:ext uri="{FF2B5EF4-FFF2-40B4-BE49-F238E27FC236}">
              <a16:creationId xmlns:a16="http://schemas.microsoft.com/office/drawing/2014/main" id="{1D23F5B4-CA0E-4D69-A2C8-D82498AEEFD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a:extLst>
            <a:ext uri="{FF2B5EF4-FFF2-40B4-BE49-F238E27FC236}">
              <a16:creationId xmlns:a16="http://schemas.microsoft.com/office/drawing/2014/main" id="{150FC3AE-F736-466A-A78D-0475B1B3363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a:extLst>
            <a:ext uri="{FF2B5EF4-FFF2-40B4-BE49-F238E27FC236}">
              <a16:creationId xmlns:a16="http://schemas.microsoft.com/office/drawing/2014/main" id="{4BDCF6EF-802D-4DC8-9F09-26D362F1E50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a:extLst>
            <a:ext uri="{FF2B5EF4-FFF2-40B4-BE49-F238E27FC236}">
              <a16:creationId xmlns:a16="http://schemas.microsoft.com/office/drawing/2014/main" id="{56CFE122-75DD-49DD-829F-67A5243CE17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a:extLst>
            <a:ext uri="{FF2B5EF4-FFF2-40B4-BE49-F238E27FC236}">
              <a16:creationId xmlns:a16="http://schemas.microsoft.com/office/drawing/2014/main" id="{F53661A0-80B0-4062-A698-EC815672D8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a:extLst>
            <a:ext uri="{FF2B5EF4-FFF2-40B4-BE49-F238E27FC236}">
              <a16:creationId xmlns:a16="http://schemas.microsoft.com/office/drawing/2014/main" id="{FBE5EA8B-A184-4A1A-9FAA-FD03A349612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a:extLst>
            <a:ext uri="{FF2B5EF4-FFF2-40B4-BE49-F238E27FC236}">
              <a16:creationId xmlns:a16="http://schemas.microsoft.com/office/drawing/2014/main" id="{B14AFCE1-BCD6-4DB7-B0E2-B85782CC0DE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0" name="テキスト ボックス 729">
          <a:extLst>
            <a:ext uri="{FF2B5EF4-FFF2-40B4-BE49-F238E27FC236}">
              <a16:creationId xmlns:a16="http://schemas.microsoft.com/office/drawing/2014/main" id="{7245CF77-6D5F-43C6-955E-5801F670D651}"/>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EFE141AC-83D3-4209-A25B-AC566EF587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2" name="テキスト ボックス 731">
          <a:extLst>
            <a:ext uri="{FF2B5EF4-FFF2-40B4-BE49-F238E27FC236}">
              <a16:creationId xmlns:a16="http://schemas.microsoft.com/office/drawing/2014/main" id="{B388FC0E-02F6-402D-9648-E280AE4F89B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11059B8E-C395-4DC5-B7FC-1CA07AD3B59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155666</xdr:rowOff>
    </xdr:from>
    <xdr:to>
      <xdr:col>85</xdr:col>
      <xdr:colOff>126364</xdr:colOff>
      <xdr:row>85</xdr:row>
      <xdr:rowOff>167095</xdr:rowOff>
    </xdr:to>
    <xdr:cxnSp macro="">
      <xdr:nvCxnSpPr>
        <xdr:cNvPr id="734" name="直線コネクタ 733">
          <a:extLst>
            <a:ext uri="{FF2B5EF4-FFF2-40B4-BE49-F238E27FC236}">
              <a16:creationId xmlns:a16="http://schemas.microsoft.com/office/drawing/2014/main" id="{DA247C69-0E69-4AA8-883A-A9B8F88EF6D4}"/>
            </a:ext>
          </a:extLst>
        </xdr:cNvPr>
        <xdr:cNvCxnSpPr/>
      </xdr:nvCxnSpPr>
      <xdr:spPr>
        <a:xfrm flipV="1">
          <a:off x="16318864" y="13528766"/>
          <a:ext cx="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170922</xdr:rowOff>
    </xdr:from>
    <xdr:ext cx="405111" cy="259045"/>
    <xdr:sp macro="" textlink="">
      <xdr:nvSpPr>
        <xdr:cNvPr id="735" name="【消防施設】&#10;有形固定資産減価償却率最小値テキスト">
          <a:extLst>
            <a:ext uri="{FF2B5EF4-FFF2-40B4-BE49-F238E27FC236}">
              <a16:creationId xmlns:a16="http://schemas.microsoft.com/office/drawing/2014/main" id="{A9FE40E0-29B3-4290-925D-E7C8F7845ABF}"/>
            </a:ext>
          </a:extLst>
        </xdr:cNvPr>
        <xdr:cNvSpPr txBox="1"/>
      </xdr:nvSpPr>
      <xdr:spPr>
        <a:xfrm>
          <a:off x="16357600" y="1474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167095</xdr:rowOff>
    </xdr:from>
    <xdr:to>
      <xdr:col>86</xdr:col>
      <xdr:colOff>25400</xdr:colOff>
      <xdr:row>85</xdr:row>
      <xdr:rowOff>167095</xdr:rowOff>
    </xdr:to>
    <xdr:cxnSp macro="">
      <xdr:nvCxnSpPr>
        <xdr:cNvPr id="736" name="直線コネクタ 735">
          <a:extLst>
            <a:ext uri="{FF2B5EF4-FFF2-40B4-BE49-F238E27FC236}">
              <a16:creationId xmlns:a16="http://schemas.microsoft.com/office/drawing/2014/main" id="{239FA756-AF36-4D44-AF07-2FAB932DE2D2}"/>
            </a:ext>
          </a:extLst>
        </xdr:cNvPr>
        <xdr:cNvCxnSpPr/>
      </xdr:nvCxnSpPr>
      <xdr:spPr>
        <a:xfrm>
          <a:off x="16230600" y="1474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102343</xdr:rowOff>
    </xdr:from>
    <xdr:ext cx="405111" cy="259045"/>
    <xdr:sp macro="" textlink="">
      <xdr:nvSpPr>
        <xdr:cNvPr id="737" name="【消防施設】&#10;有形固定資産減価償却率最大値テキスト">
          <a:extLst>
            <a:ext uri="{FF2B5EF4-FFF2-40B4-BE49-F238E27FC236}">
              <a16:creationId xmlns:a16="http://schemas.microsoft.com/office/drawing/2014/main" id="{CC90E05E-C48E-4F74-8E1E-C0C14229559F}"/>
            </a:ext>
          </a:extLst>
        </xdr:cNvPr>
        <xdr:cNvSpPr txBox="1"/>
      </xdr:nvSpPr>
      <xdr:spPr>
        <a:xfrm>
          <a:off x="16357600" y="1330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155666</xdr:rowOff>
    </xdr:from>
    <xdr:to>
      <xdr:col>86</xdr:col>
      <xdr:colOff>25400</xdr:colOff>
      <xdr:row>78</xdr:row>
      <xdr:rowOff>155666</xdr:rowOff>
    </xdr:to>
    <xdr:cxnSp macro="">
      <xdr:nvCxnSpPr>
        <xdr:cNvPr id="738" name="直線コネクタ 737">
          <a:extLst>
            <a:ext uri="{FF2B5EF4-FFF2-40B4-BE49-F238E27FC236}">
              <a16:creationId xmlns:a16="http://schemas.microsoft.com/office/drawing/2014/main" id="{12A36A93-E702-4313-878E-EF42F45D8246}"/>
            </a:ext>
          </a:extLst>
        </xdr:cNvPr>
        <xdr:cNvCxnSpPr/>
      </xdr:nvCxnSpPr>
      <xdr:spPr>
        <a:xfrm>
          <a:off x="16230600" y="1352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F257EFAA-8CBF-42ED-B66A-E44DD6C4B5D5}"/>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40" name="フローチャート: 判断 739">
          <a:extLst>
            <a:ext uri="{FF2B5EF4-FFF2-40B4-BE49-F238E27FC236}">
              <a16:creationId xmlns:a16="http://schemas.microsoft.com/office/drawing/2014/main" id="{1BB68726-E704-46B0-A189-CA1DD2E30B98}"/>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52614</xdr:rowOff>
    </xdr:from>
    <xdr:to>
      <xdr:col>81</xdr:col>
      <xdr:colOff>101600</xdr:colOff>
      <xdr:row>82</xdr:row>
      <xdr:rowOff>154214</xdr:rowOff>
    </xdr:to>
    <xdr:sp macro="" textlink="">
      <xdr:nvSpPr>
        <xdr:cNvPr id="741" name="フローチャート: 判断 740">
          <a:extLst>
            <a:ext uri="{FF2B5EF4-FFF2-40B4-BE49-F238E27FC236}">
              <a16:creationId xmlns:a16="http://schemas.microsoft.com/office/drawing/2014/main" id="{7D85BD9B-DE25-4A0B-B64A-111A4A606888}"/>
            </a:ext>
          </a:extLst>
        </xdr:cNvPr>
        <xdr:cNvSpPr/>
      </xdr:nvSpPr>
      <xdr:spPr>
        <a:xfrm>
          <a:off x="1543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46082</xdr:rowOff>
    </xdr:from>
    <xdr:to>
      <xdr:col>76</xdr:col>
      <xdr:colOff>165100</xdr:colOff>
      <xdr:row>82</xdr:row>
      <xdr:rowOff>147682</xdr:rowOff>
    </xdr:to>
    <xdr:sp macro="" textlink="">
      <xdr:nvSpPr>
        <xdr:cNvPr id="742" name="フローチャート: 判断 741">
          <a:extLst>
            <a:ext uri="{FF2B5EF4-FFF2-40B4-BE49-F238E27FC236}">
              <a16:creationId xmlns:a16="http://schemas.microsoft.com/office/drawing/2014/main" id="{30D553E8-42E6-4CD2-869C-8413DE3023B0}"/>
            </a:ext>
          </a:extLst>
        </xdr:cNvPr>
        <xdr:cNvSpPr/>
      </xdr:nvSpPr>
      <xdr:spPr>
        <a:xfrm>
          <a:off x="14541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363</xdr:rowOff>
    </xdr:from>
    <xdr:to>
      <xdr:col>72</xdr:col>
      <xdr:colOff>38100</xdr:colOff>
      <xdr:row>82</xdr:row>
      <xdr:rowOff>101963</xdr:rowOff>
    </xdr:to>
    <xdr:sp macro="" textlink="">
      <xdr:nvSpPr>
        <xdr:cNvPr id="743" name="フローチャート: 判断 742">
          <a:extLst>
            <a:ext uri="{FF2B5EF4-FFF2-40B4-BE49-F238E27FC236}">
              <a16:creationId xmlns:a16="http://schemas.microsoft.com/office/drawing/2014/main" id="{2A66DF1C-F76B-4E72-9AE4-44A479D41115}"/>
            </a:ext>
          </a:extLst>
        </xdr:cNvPr>
        <xdr:cNvSpPr/>
      </xdr:nvSpPr>
      <xdr:spPr>
        <a:xfrm>
          <a:off x="13652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44" name="フローチャート: 判断 743">
          <a:extLst>
            <a:ext uri="{FF2B5EF4-FFF2-40B4-BE49-F238E27FC236}">
              <a16:creationId xmlns:a16="http://schemas.microsoft.com/office/drawing/2014/main" id="{9054C5D3-B60F-4158-AE47-D93F46F82584}"/>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F67AF5CC-FFE0-4E15-8AB0-32F7142971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9D30B4E-9EE9-44C9-9F20-47CCB0DFDE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351270AB-1CAA-4ADE-8FB4-572FD6C2D6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39A98F9-1FA4-4A1A-B7A1-D0A1FC70F2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1037D2A4-8653-4FFF-89DB-5ACCC7974F6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104866</xdr:rowOff>
    </xdr:from>
    <xdr:to>
      <xdr:col>85</xdr:col>
      <xdr:colOff>177800</xdr:colOff>
      <xdr:row>79</xdr:row>
      <xdr:rowOff>35016</xdr:rowOff>
    </xdr:to>
    <xdr:sp macro="" textlink="">
      <xdr:nvSpPr>
        <xdr:cNvPr id="750" name="楕円 749">
          <a:extLst>
            <a:ext uri="{FF2B5EF4-FFF2-40B4-BE49-F238E27FC236}">
              <a16:creationId xmlns:a16="http://schemas.microsoft.com/office/drawing/2014/main" id="{39363139-8C0C-4C3D-A57D-79744C7AA57A}"/>
            </a:ext>
          </a:extLst>
        </xdr:cNvPr>
        <xdr:cNvSpPr/>
      </xdr:nvSpPr>
      <xdr:spPr>
        <a:xfrm>
          <a:off x="16268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57893</xdr:rowOff>
    </xdr:from>
    <xdr:ext cx="405111" cy="259045"/>
    <xdr:sp macro="" textlink="">
      <xdr:nvSpPr>
        <xdr:cNvPr id="751" name="【消防施設】&#10;有形固定資産減価償却率該当値テキスト">
          <a:extLst>
            <a:ext uri="{FF2B5EF4-FFF2-40B4-BE49-F238E27FC236}">
              <a16:creationId xmlns:a16="http://schemas.microsoft.com/office/drawing/2014/main" id="{3BD9044B-79FB-44AC-9A56-EEFD3CA2E507}"/>
            </a:ext>
          </a:extLst>
        </xdr:cNvPr>
        <xdr:cNvSpPr txBox="1"/>
      </xdr:nvSpPr>
      <xdr:spPr>
        <a:xfrm>
          <a:off x="16357600" y="1343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42818</xdr:rowOff>
    </xdr:from>
    <xdr:to>
      <xdr:col>81</xdr:col>
      <xdr:colOff>101600</xdr:colOff>
      <xdr:row>78</xdr:row>
      <xdr:rowOff>144418</xdr:rowOff>
    </xdr:to>
    <xdr:sp macro="" textlink="">
      <xdr:nvSpPr>
        <xdr:cNvPr id="752" name="楕円 751">
          <a:extLst>
            <a:ext uri="{FF2B5EF4-FFF2-40B4-BE49-F238E27FC236}">
              <a16:creationId xmlns:a16="http://schemas.microsoft.com/office/drawing/2014/main" id="{DED167CC-0F22-4EEB-B35F-13786889B504}"/>
            </a:ext>
          </a:extLst>
        </xdr:cNvPr>
        <xdr:cNvSpPr/>
      </xdr:nvSpPr>
      <xdr:spPr>
        <a:xfrm>
          <a:off x="15430500" y="134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93618</xdr:rowOff>
    </xdr:from>
    <xdr:to>
      <xdr:col>85</xdr:col>
      <xdr:colOff>127000</xdr:colOff>
      <xdr:row>78</xdr:row>
      <xdr:rowOff>155666</xdr:rowOff>
    </xdr:to>
    <xdr:cxnSp macro="">
      <xdr:nvCxnSpPr>
        <xdr:cNvPr id="753" name="直線コネクタ 752">
          <a:extLst>
            <a:ext uri="{FF2B5EF4-FFF2-40B4-BE49-F238E27FC236}">
              <a16:creationId xmlns:a16="http://schemas.microsoft.com/office/drawing/2014/main" id="{6451B858-A873-4ADA-B01C-6134E99EA39C}"/>
            </a:ext>
          </a:extLst>
        </xdr:cNvPr>
        <xdr:cNvCxnSpPr/>
      </xdr:nvCxnSpPr>
      <xdr:spPr>
        <a:xfrm>
          <a:off x="15481300" y="13466718"/>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5262</xdr:rowOff>
    </xdr:from>
    <xdr:to>
      <xdr:col>76</xdr:col>
      <xdr:colOff>165100</xdr:colOff>
      <xdr:row>79</xdr:row>
      <xdr:rowOff>106862</xdr:rowOff>
    </xdr:to>
    <xdr:sp macro="" textlink="">
      <xdr:nvSpPr>
        <xdr:cNvPr id="754" name="楕円 753">
          <a:extLst>
            <a:ext uri="{FF2B5EF4-FFF2-40B4-BE49-F238E27FC236}">
              <a16:creationId xmlns:a16="http://schemas.microsoft.com/office/drawing/2014/main" id="{A068FD7B-A2A8-420B-89F9-37E97BE777FE}"/>
            </a:ext>
          </a:extLst>
        </xdr:cNvPr>
        <xdr:cNvSpPr/>
      </xdr:nvSpPr>
      <xdr:spPr>
        <a:xfrm>
          <a:off x="14541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93618</xdr:rowOff>
    </xdr:from>
    <xdr:to>
      <xdr:col>81</xdr:col>
      <xdr:colOff>50800</xdr:colOff>
      <xdr:row>79</xdr:row>
      <xdr:rowOff>56062</xdr:rowOff>
    </xdr:to>
    <xdr:cxnSp macro="">
      <xdr:nvCxnSpPr>
        <xdr:cNvPr id="755" name="直線コネクタ 754">
          <a:extLst>
            <a:ext uri="{FF2B5EF4-FFF2-40B4-BE49-F238E27FC236}">
              <a16:creationId xmlns:a16="http://schemas.microsoft.com/office/drawing/2014/main" id="{1707BB2D-C849-453A-B01B-351C7CDAB77C}"/>
            </a:ext>
          </a:extLst>
        </xdr:cNvPr>
        <xdr:cNvCxnSpPr/>
      </xdr:nvCxnSpPr>
      <xdr:spPr>
        <a:xfrm flipV="1">
          <a:off x="14592300" y="1346671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8527</xdr:rowOff>
    </xdr:from>
    <xdr:to>
      <xdr:col>72</xdr:col>
      <xdr:colOff>38100</xdr:colOff>
      <xdr:row>79</xdr:row>
      <xdr:rowOff>110127</xdr:rowOff>
    </xdr:to>
    <xdr:sp macro="" textlink="">
      <xdr:nvSpPr>
        <xdr:cNvPr id="756" name="楕円 755">
          <a:extLst>
            <a:ext uri="{FF2B5EF4-FFF2-40B4-BE49-F238E27FC236}">
              <a16:creationId xmlns:a16="http://schemas.microsoft.com/office/drawing/2014/main" id="{2BEE89CB-7E4A-4A4F-820C-D069167200D4}"/>
            </a:ext>
          </a:extLst>
        </xdr:cNvPr>
        <xdr:cNvSpPr/>
      </xdr:nvSpPr>
      <xdr:spPr>
        <a:xfrm>
          <a:off x="13652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56062</xdr:rowOff>
    </xdr:from>
    <xdr:to>
      <xdr:col>76</xdr:col>
      <xdr:colOff>114300</xdr:colOff>
      <xdr:row>79</xdr:row>
      <xdr:rowOff>59327</xdr:rowOff>
    </xdr:to>
    <xdr:cxnSp macro="">
      <xdr:nvCxnSpPr>
        <xdr:cNvPr id="757" name="直線コネクタ 756">
          <a:extLst>
            <a:ext uri="{FF2B5EF4-FFF2-40B4-BE49-F238E27FC236}">
              <a16:creationId xmlns:a16="http://schemas.microsoft.com/office/drawing/2014/main" id="{6743D084-4E99-456D-8BB8-0E4FBCFBABD1}"/>
            </a:ext>
          </a:extLst>
        </xdr:cNvPr>
        <xdr:cNvCxnSpPr/>
      </xdr:nvCxnSpPr>
      <xdr:spPr>
        <a:xfrm flipV="1">
          <a:off x="13703300" y="13600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73842</xdr:rowOff>
    </xdr:from>
    <xdr:to>
      <xdr:col>67</xdr:col>
      <xdr:colOff>101600</xdr:colOff>
      <xdr:row>80</xdr:row>
      <xdr:rowOff>3992</xdr:rowOff>
    </xdr:to>
    <xdr:sp macro="" textlink="">
      <xdr:nvSpPr>
        <xdr:cNvPr id="758" name="楕円 757">
          <a:extLst>
            <a:ext uri="{FF2B5EF4-FFF2-40B4-BE49-F238E27FC236}">
              <a16:creationId xmlns:a16="http://schemas.microsoft.com/office/drawing/2014/main" id="{CFF88310-DA75-41EA-A41C-8B01B93A7079}"/>
            </a:ext>
          </a:extLst>
        </xdr:cNvPr>
        <xdr:cNvSpPr/>
      </xdr:nvSpPr>
      <xdr:spPr>
        <a:xfrm>
          <a:off x="12763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59327</xdr:rowOff>
    </xdr:from>
    <xdr:to>
      <xdr:col>71</xdr:col>
      <xdr:colOff>177800</xdr:colOff>
      <xdr:row>79</xdr:row>
      <xdr:rowOff>124642</xdr:rowOff>
    </xdr:to>
    <xdr:cxnSp macro="">
      <xdr:nvCxnSpPr>
        <xdr:cNvPr id="759" name="直線コネクタ 758">
          <a:extLst>
            <a:ext uri="{FF2B5EF4-FFF2-40B4-BE49-F238E27FC236}">
              <a16:creationId xmlns:a16="http://schemas.microsoft.com/office/drawing/2014/main" id="{E90820EF-0DA4-4F08-9E7B-84838771202D}"/>
            </a:ext>
          </a:extLst>
        </xdr:cNvPr>
        <xdr:cNvCxnSpPr/>
      </xdr:nvCxnSpPr>
      <xdr:spPr>
        <a:xfrm flipV="1">
          <a:off x="12814300" y="136038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145341</xdr:rowOff>
    </xdr:from>
    <xdr:ext cx="405111" cy="259045"/>
    <xdr:sp macro="" textlink="">
      <xdr:nvSpPr>
        <xdr:cNvPr id="760" name="n_1aveValue【消防施設】&#10;有形固定資産減価償却率">
          <a:extLst>
            <a:ext uri="{FF2B5EF4-FFF2-40B4-BE49-F238E27FC236}">
              <a16:creationId xmlns:a16="http://schemas.microsoft.com/office/drawing/2014/main" id="{495811E9-5C0C-4DA0-950A-3F3FCE6F4B59}"/>
            </a:ext>
          </a:extLst>
        </xdr:cNvPr>
        <xdr:cNvSpPr txBox="1"/>
      </xdr:nvSpPr>
      <xdr:spPr>
        <a:xfrm>
          <a:off x="152660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138809</xdr:rowOff>
    </xdr:from>
    <xdr:ext cx="405111" cy="259045"/>
    <xdr:sp macro="" textlink="">
      <xdr:nvSpPr>
        <xdr:cNvPr id="761" name="n_2aveValue【消防施設】&#10;有形固定資産減価償却率">
          <a:extLst>
            <a:ext uri="{FF2B5EF4-FFF2-40B4-BE49-F238E27FC236}">
              <a16:creationId xmlns:a16="http://schemas.microsoft.com/office/drawing/2014/main" id="{5DB17669-21F9-4BAB-A0E6-53EC21A03108}"/>
            </a:ext>
          </a:extLst>
        </xdr:cNvPr>
        <xdr:cNvSpPr txBox="1"/>
      </xdr:nvSpPr>
      <xdr:spPr>
        <a:xfrm>
          <a:off x="14389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93090</xdr:rowOff>
    </xdr:from>
    <xdr:ext cx="405111" cy="259045"/>
    <xdr:sp macro="" textlink="">
      <xdr:nvSpPr>
        <xdr:cNvPr id="762" name="n_3aveValue【消防施設】&#10;有形固定資産減価償却率">
          <a:extLst>
            <a:ext uri="{FF2B5EF4-FFF2-40B4-BE49-F238E27FC236}">
              <a16:creationId xmlns:a16="http://schemas.microsoft.com/office/drawing/2014/main" id="{4441A343-496D-45BE-B777-DC653619A652}"/>
            </a:ext>
          </a:extLst>
        </xdr:cNvPr>
        <xdr:cNvSpPr txBox="1"/>
      </xdr:nvSpPr>
      <xdr:spPr>
        <a:xfrm>
          <a:off x="13500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70229</xdr:rowOff>
    </xdr:from>
    <xdr:ext cx="405111" cy="259045"/>
    <xdr:sp macro="" textlink="">
      <xdr:nvSpPr>
        <xdr:cNvPr id="763" name="n_4aveValue【消防施設】&#10;有形固定資産減価償却率">
          <a:extLst>
            <a:ext uri="{FF2B5EF4-FFF2-40B4-BE49-F238E27FC236}">
              <a16:creationId xmlns:a16="http://schemas.microsoft.com/office/drawing/2014/main" id="{F799C0D1-CF43-4FD0-A362-5B72F5DF39BE}"/>
            </a:ext>
          </a:extLst>
        </xdr:cNvPr>
        <xdr:cNvSpPr txBox="1"/>
      </xdr:nvSpPr>
      <xdr:spPr>
        <a:xfrm>
          <a:off x="12611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160945</xdr:rowOff>
    </xdr:from>
    <xdr:ext cx="405111" cy="259045"/>
    <xdr:sp macro="" textlink="">
      <xdr:nvSpPr>
        <xdr:cNvPr id="764" name="n_1mainValue【消防施設】&#10;有形固定資産減価償却率">
          <a:extLst>
            <a:ext uri="{FF2B5EF4-FFF2-40B4-BE49-F238E27FC236}">
              <a16:creationId xmlns:a16="http://schemas.microsoft.com/office/drawing/2014/main" id="{BCA70D9A-A81A-4017-9A70-20C7A8BFC6BA}"/>
            </a:ext>
          </a:extLst>
        </xdr:cNvPr>
        <xdr:cNvSpPr txBox="1"/>
      </xdr:nvSpPr>
      <xdr:spPr>
        <a:xfrm>
          <a:off x="15266044" y="1319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765" name="n_2mainValue【消防施設】&#10;有形固定資産減価償却率">
          <a:extLst>
            <a:ext uri="{FF2B5EF4-FFF2-40B4-BE49-F238E27FC236}">
              <a16:creationId xmlns:a16="http://schemas.microsoft.com/office/drawing/2014/main" id="{8B315860-ECF2-4256-B3CF-D8116E7DB033}"/>
            </a:ext>
          </a:extLst>
        </xdr:cNvPr>
        <xdr:cNvSpPr txBox="1"/>
      </xdr:nvSpPr>
      <xdr:spPr>
        <a:xfrm>
          <a:off x="14389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126654</xdr:rowOff>
    </xdr:from>
    <xdr:ext cx="405111" cy="259045"/>
    <xdr:sp macro="" textlink="">
      <xdr:nvSpPr>
        <xdr:cNvPr id="766" name="n_3mainValue【消防施設】&#10;有形固定資産減価償却率">
          <a:extLst>
            <a:ext uri="{FF2B5EF4-FFF2-40B4-BE49-F238E27FC236}">
              <a16:creationId xmlns:a16="http://schemas.microsoft.com/office/drawing/2014/main" id="{FE137BD9-83ED-4634-BF94-7A4450F025F1}"/>
            </a:ext>
          </a:extLst>
        </xdr:cNvPr>
        <xdr:cNvSpPr txBox="1"/>
      </xdr:nvSpPr>
      <xdr:spPr>
        <a:xfrm>
          <a:off x="13500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20519</xdr:rowOff>
    </xdr:from>
    <xdr:ext cx="405111" cy="259045"/>
    <xdr:sp macro="" textlink="">
      <xdr:nvSpPr>
        <xdr:cNvPr id="767" name="n_4mainValue【消防施設】&#10;有形固定資産減価償却率">
          <a:extLst>
            <a:ext uri="{FF2B5EF4-FFF2-40B4-BE49-F238E27FC236}">
              <a16:creationId xmlns:a16="http://schemas.microsoft.com/office/drawing/2014/main" id="{D04DAFAF-5818-4E41-8560-C22B7610725C}"/>
            </a:ext>
          </a:extLst>
        </xdr:cNvPr>
        <xdr:cNvSpPr txBox="1"/>
      </xdr:nvSpPr>
      <xdr:spPr>
        <a:xfrm>
          <a:off x="126117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7D92316F-C655-4597-8542-A327D78F49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0EBC0541-E2AC-4E3B-A4BA-95AA10FFA9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845DF11A-6D02-44B1-915F-C6A953AD51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F113C8E6-D05F-4402-87A8-1C6E9267E7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9FD196E7-4CD6-4B95-9DE7-E1027B2597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29E6B7A2-606F-4F4C-BA59-ED7486795B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9D0867BE-E5D4-446A-8B7B-9E0A3DBCB4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4BAC36CD-9469-4FB9-BB85-109D3DFBD8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EEB75A80-1D6B-412B-A30C-6D2C423BEF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19C3B3BE-D143-46CB-89D2-72C8856B985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78" name="テキスト ボックス 777">
          <a:extLst>
            <a:ext uri="{FF2B5EF4-FFF2-40B4-BE49-F238E27FC236}">
              <a16:creationId xmlns:a16="http://schemas.microsoft.com/office/drawing/2014/main" id="{B4C17AC4-7411-4F21-8A3D-60CBD20648F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79" name="直線コネクタ 778">
          <a:extLst>
            <a:ext uri="{FF2B5EF4-FFF2-40B4-BE49-F238E27FC236}">
              <a16:creationId xmlns:a16="http://schemas.microsoft.com/office/drawing/2014/main" id="{39BA0EFE-8092-41B4-B95B-E6054F14864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0" name="テキスト ボックス 779">
          <a:extLst>
            <a:ext uri="{FF2B5EF4-FFF2-40B4-BE49-F238E27FC236}">
              <a16:creationId xmlns:a16="http://schemas.microsoft.com/office/drawing/2014/main" id="{389616EE-3D4B-4F41-BD37-7898332E6F7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1" name="直線コネクタ 780">
          <a:extLst>
            <a:ext uri="{FF2B5EF4-FFF2-40B4-BE49-F238E27FC236}">
              <a16:creationId xmlns:a16="http://schemas.microsoft.com/office/drawing/2014/main" id="{2C0697DF-FF5B-477B-A329-57E09C731B5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2" name="テキスト ボックス 781">
          <a:extLst>
            <a:ext uri="{FF2B5EF4-FFF2-40B4-BE49-F238E27FC236}">
              <a16:creationId xmlns:a16="http://schemas.microsoft.com/office/drawing/2014/main" id="{D22A8EBB-7805-4946-B131-FA45C61C1EC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3" name="直線コネクタ 782">
          <a:extLst>
            <a:ext uri="{FF2B5EF4-FFF2-40B4-BE49-F238E27FC236}">
              <a16:creationId xmlns:a16="http://schemas.microsoft.com/office/drawing/2014/main" id="{D80E6F96-2ADB-4885-841B-E4831E66464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4" name="テキスト ボックス 783">
          <a:extLst>
            <a:ext uri="{FF2B5EF4-FFF2-40B4-BE49-F238E27FC236}">
              <a16:creationId xmlns:a16="http://schemas.microsoft.com/office/drawing/2014/main" id="{14158D6F-B4CD-443A-AEA8-B5912305B4F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5" name="直線コネクタ 784">
          <a:extLst>
            <a:ext uri="{FF2B5EF4-FFF2-40B4-BE49-F238E27FC236}">
              <a16:creationId xmlns:a16="http://schemas.microsoft.com/office/drawing/2014/main" id="{9FB2F8A1-8AB0-4767-A505-A19B48FE371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6" name="テキスト ボックス 785">
          <a:extLst>
            <a:ext uri="{FF2B5EF4-FFF2-40B4-BE49-F238E27FC236}">
              <a16:creationId xmlns:a16="http://schemas.microsoft.com/office/drawing/2014/main" id="{C0F2BFA2-B916-4071-A1CE-0D25F2DA7D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7" name="直線コネクタ 786">
          <a:extLst>
            <a:ext uri="{FF2B5EF4-FFF2-40B4-BE49-F238E27FC236}">
              <a16:creationId xmlns:a16="http://schemas.microsoft.com/office/drawing/2014/main" id="{524C6351-651E-4D89-9A2A-3E414456F4A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8" name="テキスト ボックス 787">
          <a:extLst>
            <a:ext uri="{FF2B5EF4-FFF2-40B4-BE49-F238E27FC236}">
              <a16:creationId xmlns:a16="http://schemas.microsoft.com/office/drawing/2014/main" id="{5D369861-3CB2-49AA-AE23-8B1116BAE49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9" name="直線コネクタ 788">
          <a:extLst>
            <a:ext uri="{FF2B5EF4-FFF2-40B4-BE49-F238E27FC236}">
              <a16:creationId xmlns:a16="http://schemas.microsoft.com/office/drawing/2014/main" id="{CC315268-9FA9-42B2-A3EF-61C0875F14C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0" name="テキスト ボックス 789">
          <a:extLst>
            <a:ext uri="{FF2B5EF4-FFF2-40B4-BE49-F238E27FC236}">
              <a16:creationId xmlns:a16="http://schemas.microsoft.com/office/drawing/2014/main" id="{F8111A45-3A98-45DF-BF9D-0504ADF9D22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8E2B17C6-A14E-45BA-9328-8EB87936B8E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F124C60C-B964-4BC0-89A5-35E1B13344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10FDDBDD-16F0-4E65-B443-DBA052F02B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794" name="直線コネクタ 793">
          <a:extLst>
            <a:ext uri="{FF2B5EF4-FFF2-40B4-BE49-F238E27FC236}">
              <a16:creationId xmlns:a16="http://schemas.microsoft.com/office/drawing/2014/main" id="{3967E3A6-91FF-4CD3-A3F4-7855B731B291}"/>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95" name="【消防施設】&#10;一人当たり面積最小値テキスト">
          <a:extLst>
            <a:ext uri="{FF2B5EF4-FFF2-40B4-BE49-F238E27FC236}">
              <a16:creationId xmlns:a16="http://schemas.microsoft.com/office/drawing/2014/main" id="{E0164635-3125-426D-AC74-678CEC97E32C}"/>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96" name="直線コネクタ 795">
          <a:extLst>
            <a:ext uri="{FF2B5EF4-FFF2-40B4-BE49-F238E27FC236}">
              <a16:creationId xmlns:a16="http://schemas.microsoft.com/office/drawing/2014/main" id="{62CF9A39-E191-4FC2-B1AB-2B7066CA3141}"/>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7" name="【消防施設】&#10;一人当たり面積最大値テキスト">
          <a:extLst>
            <a:ext uri="{FF2B5EF4-FFF2-40B4-BE49-F238E27FC236}">
              <a16:creationId xmlns:a16="http://schemas.microsoft.com/office/drawing/2014/main" id="{D74017B9-DF3B-4D28-AC60-FD56A3335F85}"/>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98" name="直線コネクタ 797">
          <a:extLst>
            <a:ext uri="{FF2B5EF4-FFF2-40B4-BE49-F238E27FC236}">
              <a16:creationId xmlns:a16="http://schemas.microsoft.com/office/drawing/2014/main" id="{6299B0E2-73DF-4408-9F7A-6A17E64907AB}"/>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799" name="【消防施設】&#10;一人当たり面積平均値テキスト">
          <a:extLst>
            <a:ext uri="{FF2B5EF4-FFF2-40B4-BE49-F238E27FC236}">
              <a16:creationId xmlns:a16="http://schemas.microsoft.com/office/drawing/2014/main" id="{DE38ED24-C180-4779-ACC9-9CF55C5A2F19}"/>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0" name="フローチャート: 判断 799">
          <a:extLst>
            <a:ext uri="{FF2B5EF4-FFF2-40B4-BE49-F238E27FC236}">
              <a16:creationId xmlns:a16="http://schemas.microsoft.com/office/drawing/2014/main" id="{5A36C817-7BAD-4025-A4E1-8FE28CA7F4C5}"/>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01" name="フローチャート: 判断 800">
          <a:extLst>
            <a:ext uri="{FF2B5EF4-FFF2-40B4-BE49-F238E27FC236}">
              <a16:creationId xmlns:a16="http://schemas.microsoft.com/office/drawing/2014/main" id="{8D6813EE-0425-4CB6-B1C0-FA1B15F6C67F}"/>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2" name="フローチャート: 判断 801">
          <a:extLst>
            <a:ext uri="{FF2B5EF4-FFF2-40B4-BE49-F238E27FC236}">
              <a16:creationId xmlns:a16="http://schemas.microsoft.com/office/drawing/2014/main" id="{4B160CE8-6823-47A3-A4D5-1737BE4DCE89}"/>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03" name="フローチャート: 判断 802">
          <a:extLst>
            <a:ext uri="{FF2B5EF4-FFF2-40B4-BE49-F238E27FC236}">
              <a16:creationId xmlns:a16="http://schemas.microsoft.com/office/drawing/2014/main" id="{B7D60325-C5C7-44F3-8601-EBBE9B47EBE2}"/>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04" name="フローチャート: 判断 803">
          <a:extLst>
            <a:ext uri="{FF2B5EF4-FFF2-40B4-BE49-F238E27FC236}">
              <a16:creationId xmlns:a16="http://schemas.microsoft.com/office/drawing/2014/main" id="{31FA8AC5-5037-464E-A66D-3C34E5F563D1}"/>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94AE0416-D067-439B-8DB2-61E4ADFA80F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593DB9F9-91FD-463A-B8B8-E201EA0E2F6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CD5E6479-AAA0-48DB-8327-BC7466601D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AEC0837-35D9-478A-ADCD-0A7D54F33F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2C895552-2385-4F9C-88EB-544C1D20CE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68943</xdr:rowOff>
    </xdr:from>
    <xdr:to>
      <xdr:col>116</xdr:col>
      <xdr:colOff>114300</xdr:colOff>
      <xdr:row>80</xdr:row>
      <xdr:rowOff>170543</xdr:rowOff>
    </xdr:to>
    <xdr:sp macro="" textlink="">
      <xdr:nvSpPr>
        <xdr:cNvPr id="810" name="楕円 809">
          <a:extLst>
            <a:ext uri="{FF2B5EF4-FFF2-40B4-BE49-F238E27FC236}">
              <a16:creationId xmlns:a16="http://schemas.microsoft.com/office/drawing/2014/main" id="{027F7EE3-49B2-4DD0-862A-5CF41F302321}"/>
            </a:ext>
          </a:extLst>
        </xdr:cNvPr>
        <xdr:cNvSpPr/>
      </xdr:nvSpPr>
      <xdr:spPr>
        <a:xfrm>
          <a:off x="22110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91820</xdr:rowOff>
    </xdr:from>
    <xdr:ext cx="469744" cy="259045"/>
    <xdr:sp macro="" textlink="">
      <xdr:nvSpPr>
        <xdr:cNvPr id="811" name="【消防施設】&#10;一人当たり面積該当値テキスト">
          <a:extLst>
            <a:ext uri="{FF2B5EF4-FFF2-40B4-BE49-F238E27FC236}">
              <a16:creationId xmlns:a16="http://schemas.microsoft.com/office/drawing/2014/main" id="{1C21342C-CA4E-4FB1-95E0-6058D13C99A0}"/>
            </a:ext>
          </a:extLst>
        </xdr:cNvPr>
        <xdr:cNvSpPr txBox="1"/>
      </xdr:nvSpPr>
      <xdr:spPr>
        <a:xfrm>
          <a:off x="221996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68943</xdr:rowOff>
    </xdr:from>
    <xdr:to>
      <xdr:col>112</xdr:col>
      <xdr:colOff>38100</xdr:colOff>
      <xdr:row>80</xdr:row>
      <xdr:rowOff>170543</xdr:rowOff>
    </xdr:to>
    <xdr:sp macro="" textlink="">
      <xdr:nvSpPr>
        <xdr:cNvPr id="812" name="楕円 811">
          <a:extLst>
            <a:ext uri="{FF2B5EF4-FFF2-40B4-BE49-F238E27FC236}">
              <a16:creationId xmlns:a16="http://schemas.microsoft.com/office/drawing/2014/main" id="{F26D271E-EC1C-49C0-A8F7-D08D15353E13}"/>
            </a:ext>
          </a:extLst>
        </xdr:cNvPr>
        <xdr:cNvSpPr/>
      </xdr:nvSpPr>
      <xdr:spPr>
        <a:xfrm>
          <a:off x="2127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119743</xdr:rowOff>
    </xdr:from>
    <xdr:to>
      <xdr:col>116</xdr:col>
      <xdr:colOff>63500</xdr:colOff>
      <xdr:row>80</xdr:row>
      <xdr:rowOff>119743</xdr:rowOff>
    </xdr:to>
    <xdr:cxnSp macro="">
      <xdr:nvCxnSpPr>
        <xdr:cNvPr id="813" name="直線コネクタ 812">
          <a:extLst>
            <a:ext uri="{FF2B5EF4-FFF2-40B4-BE49-F238E27FC236}">
              <a16:creationId xmlns:a16="http://schemas.microsoft.com/office/drawing/2014/main" id="{6DE9B025-A17B-45F1-BD49-E26B44BFD70E}"/>
            </a:ext>
          </a:extLst>
        </xdr:cNvPr>
        <xdr:cNvCxnSpPr/>
      </xdr:nvCxnSpPr>
      <xdr:spPr>
        <a:xfrm>
          <a:off x="21323300" y="1383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117929</xdr:rowOff>
    </xdr:from>
    <xdr:to>
      <xdr:col>107</xdr:col>
      <xdr:colOff>101600</xdr:colOff>
      <xdr:row>79</xdr:row>
      <xdr:rowOff>48079</xdr:rowOff>
    </xdr:to>
    <xdr:sp macro="" textlink="">
      <xdr:nvSpPr>
        <xdr:cNvPr id="814" name="楕円 813">
          <a:extLst>
            <a:ext uri="{FF2B5EF4-FFF2-40B4-BE49-F238E27FC236}">
              <a16:creationId xmlns:a16="http://schemas.microsoft.com/office/drawing/2014/main" id="{280DC21A-11DB-4090-A8D3-D1576C864F26}"/>
            </a:ext>
          </a:extLst>
        </xdr:cNvPr>
        <xdr:cNvSpPr/>
      </xdr:nvSpPr>
      <xdr:spPr>
        <a:xfrm>
          <a:off x="20383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168729</xdr:rowOff>
    </xdr:from>
    <xdr:to>
      <xdr:col>111</xdr:col>
      <xdr:colOff>177800</xdr:colOff>
      <xdr:row>80</xdr:row>
      <xdr:rowOff>119743</xdr:rowOff>
    </xdr:to>
    <xdr:cxnSp macro="">
      <xdr:nvCxnSpPr>
        <xdr:cNvPr id="815" name="直線コネクタ 814">
          <a:extLst>
            <a:ext uri="{FF2B5EF4-FFF2-40B4-BE49-F238E27FC236}">
              <a16:creationId xmlns:a16="http://schemas.microsoft.com/office/drawing/2014/main" id="{42E27B2C-474E-4556-A3E0-BA169C554D5C}"/>
            </a:ext>
          </a:extLst>
        </xdr:cNvPr>
        <xdr:cNvCxnSpPr/>
      </xdr:nvCxnSpPr>
      <xdr:spPr>
        <a:xfrm>
          <a:off x="20434300" y="1354182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816" name="楕円 815">
          <a:extLst>
            <a:ext uri="{FF2B5EF4-FFF2-40B4-BE49-F238E27FC236}">
              <a16:creationId xmlns:a16="http://schemas.microsoft.com/office/drawing/2014/main" id="{AB3A36F7-3348-45C9-8C70-F351E9907522}"/>
            </a:ext>
          </a:extLst>
        </xdr:cNvPr>
        <xdr:cNvSpPr/>
      </xdr:nvSpPr>
      <xdr:spPr>
        <a:xfrm>
          <a:off x="19494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168729</xdr:rowOff>
    </xdr:from>
    <xdr:to>
      <xdr:col>107</xdr:col>
      <xdr:colOff>50800</xdr:colOff>
      <xdr:row>79</xdr:row>
      <xdr:rowOff>62593</xdr:rowOff>
    </xdr:to>
    <xdr:cxnSp macro="">
      <xdr:nvCxnSpPr>
        <xdr:cNvPr id="817" name="直線コネクタ 816">
          <a:extLst>
            <a:ext uri="{FF2B5EF4-FFF2-40B4-BE49-F238E27FC236}">
              <a16:creationId xmlns:a16="http://schemas.microsoft.com/office/drawing/2014/main" id="{C8E0178A-0766-490E-9813-37E9C2CE6897}"/>
            </a:ext>
          </a:extLst>
        </xdr:cNvPr>
        <xdr:cNvCxnSpPr/>
      </xdr:nvCxnSpPr>
      <xdr:spPr>
        <a:xfrm flipV="1">
          <a:off x="19545300" y="135418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818" name="楕円 817">
          <a:extLst>
            <a:ext uri="{FF2B5EF4-FFF2-40B4-BE49-F238E27FC236}">
              <a16:creationId xmlns:a16="http://schemas.microsoft.com/office/drawing/2014/main" id="{10D3EA43-BE53-4A09-B67B-CB3E89B2DA38}"/>
            </a:ext>
          </a:extLst>
        </xdr:cNvPr>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62593</xdr:rowOff>
    </xdr:from>
    <xdr:to>
      <xdr:col>102</xdr:col>
      <xdr:colOff>114300</xdr:colOff>
      <xdr:row>80</xdr:row>
      <xdr:rowOff>152400</xdr:rowOff>
    </xdr:to>
    <xdr:cxnSp macro="">
      <xdr:nvCxnSpPr>
        <xdr:cNvPr id="819" name="直線コネクタ 818">
          <a:extLst>
            <a:ext uri="{FF2B5EF4-FFF2-40B4-BE49-F238E27FC236}">
              <a16:creationId xmlns:a16="http://schemas.microsoft.com/office/drawing/2014/main" id="{F1E2252F-AE7C-44EF-8C98-992C70C5AEE3}"/>
            </a:ext>
          </a:extLst>
        </xdr:cNvPr>
        <xdr:cNvCxnSpPr/>
      </xdr:nvCxnSpPr>
      <xdr:spPr>
        <a:xfrm flipV="1">
          <a:off x="18656300" y="136071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20" name="n_1aveValue【消防施設】&#10;一人当たり面積">
          <a:extLst>
            <a:ext uri="{FF2B5EF4-FFF2-40B4-BE49-F238E27FC236}">
              <a16:creationId xmlns:a16="http://schemas.microsoft.com/office/drawing/2014/main" id="{CF7EFEF3-5E75-4F9E-B811-43A96A49AE12}"/>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21" name="n_2aveValue【消防施設】&#10;一人当たり面積">
          <a:extLst>
            <a:ext uri="{FF2B5EF4-FFF2-40B4-BE49-F238E27FC236}">
              <a16:creationId xmlns:a16="http://schemas.microsoft.com/office/drawing/2014/main" id="{6BECFF02-B191-48C7-BA80-DCC27DF599B9}"/>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22" name="n_3aveValue【消防施設】&#10;一人当たり面積">
          <a:extLst>
            <a:ext uri="{FF2B5EF4-FFF2-40B4-BE49-F238E27FC236}">
              <a16:creationId xmlns:a16="http://schemas.microsoft.com/office/drawing/2014/main" id="{9ADB8F9B-015A-4E74-8B73-EF948E2AC6CB}"/>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23" name="n_4aveValue【消防施設】&#10;一人当たり面積">
          <a:extLst>
            <a:ext uri="{FF2B5EF4-FFF2-40B4-BE49-F238E27FC236}">
              <a16:creationId xmlns:a16="http://schemas.microsoft.com/office/drawing/2014/main" id="{CC9AD6B6-7821-437D-9F9E-2F16E65536F8}"/>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15620</xdr:rowOff>
    </xdr:from>
    <xdr:ext cx="469744" cy="259045"/>
    <xdr:sp macro="" textlink="">
      <xdr:nvSpPr>
        <xdr:cNvPr id="824" name="n_1mainValue【消防施設】&#10;一人当たり面積">
          <a:extLst>
            <a:ext uri="{FF2B5EF4-FFF2-40B4-BE49-F238E27FC236}">
              <a16:creationId xmlns:a16="http://schemas.microsoft.com/office/drawing/2014/main" id="{B1AB7950-0175-4019-88D2-D4ADEAFBB610}"/>
            </a:ext>
          </a:extLst>
        </xdr:cNvPr>
        <xdr:cNvSpPr txBox="1"/>
      </xdr:nvSpPr>
      <xdr:spPr>
        <a:xfrm>
          <a:off x="210757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64606</xdr:rowOff>
    </xdr:from>
    <xdr:ext cx="469744" cy="259045"/>
    <xdr:sp macro="" textlink="">
      <xdr:nvSpPr>
        <xdr:cNvPr id="825" name="n_2mainValue【消防施設】&#10;一人当たり面積">
          <a:extLst>
            <a:ext uri="{FF2B5EF4-FFF2-40B4-BE49-F238E27FC236}">
              <a16:creationId xmlns:a16="http://schemas.microsoft.com/office/drawing/2014/main" id="{AD8A0532-23C9-43A2-B8D9-09BF50D7A17C}"/>
            </a:ext>
          </a:extLst>
        </xdr:cNvPr>
        <xdr:cNvSpPr txBox="1"/>
      </xdr:nvSpPr>
      <xdr:spPr>
        <a:xfrm>
          <a:off x="20199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826" name="n_3mainValue【消防施設】&#10;一人当たり面積">
          <a:extLst>
            <a:ext uri="{FF2B5EF4-FFF2-40B4-BE49-F238E27FC236}">
              <a16:creationId xmlns:a16="http://schemas.microsoft.com/office/drawing/2014/main" id="{41FBB15D-5C31-4B59-B700-BCBECB84325B}"/>
            </a:ext>
          </a:extLst>
        </xdr:cNvPr>
        <xdr:cNvSpPr txBox="1"/>
      </xdr:nvSpPr>
      <xdr:spPr>
        <a:xfrm>
          <a:off x="19310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827" name="n_4mainValue【消防施設】&#10;一人当たり面積">
          <a:extLst>
            <a:ext uri="{FF2B5EF4-FFF2-40B4-BE49-F238E27FC236}">
              <a16:creationId xmlns:a16="http://schemas.microsoft.com/office/drawing/2014/main" id="{6117436D-EE69-402B-B267-250DBF765FFF}"/>
            </a:ext>
          </a:extLst>
        </xdr:cNvPr>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5B17A9CE-76BE-49F7-8B55-B361BB564D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A94888B8-6A58-4946-B69B-15C6FEB9AA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17DF43EB-9A97-4E2E-A074-142D5738C3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70426B8A-63BD-428C-AAA7-E6D398E53F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E548FCDE-BC98-4FB3-9DC6-7E7E9422A7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2B527C0B-2F85-4146-8709-2B826F2ECD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520D214A-68FA-4DD2-9B5D-41598CF51A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B93909EE-349C-477C-90B5-B0294B7656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4A4003FA-F6D7-40AE-9E38-10AE34A2EC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4A9C470E-5500-40D9-B545-B0CEDC2454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8" name="テキスト ボックス 837">
          <a:extLst>
            <a:ext uri="{FF2B5EF4-FFF2-40B4-BE49-F238E27FC236}">
              <a16:creationId xmlns:a16="http://schemas.microsoft.com/office/drawing/2014/main" id="{596F5C36-D8D6-4FB8-A56C-FA7E19E858B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a:extLst>
            <a:ext uri="{FF2B5EF4-FFF2-40B4-BE49-F238E27FC236}">
              <a16:creationId xmlns:a16="http://schemas.microsoft.com/office/drawing/2014/main" id="{530BA2BB-FD49-4FDC-99F3-8A562221EA3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0" name="テキスト ボックス 839">
          <a:extLst>
            <a:ext uri="{FF2B5EF4-FFF2-40B4-BE49-F238E27FC236}">
              <a16:creationId xmlns:a16="http://schemas.microsoft.com/office/drawing/2014/main" id="{BE781A0A-6823-427A-938C-4386F68550C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a:extLst>
            <a:ext uri="{FF2B5EF4-FFF2-40B4-BE49-F238E27FC236}">
              <a16:creationId xmlns:a16="http://schemas.microsoft.com/office/drawing/2014/main" id="{29935DBB-370A-4E9A-ADC1-D67953DACB3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a:extLst>
            <a:ext uri="{FF2B5EF4-FFF2-40B4-BE49-F238E27FC236}">
              <a16:creationId xmlns:a16="http://schemas.microsoft.com/office/drawing/2014/main" id="{D6342E2D-30AF-442B-8114-643A014A6FD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a:extLst>
            <a:ext uri="{FF2B5EF4-FFF2-40B4-BE49-F238E27FC236}">
              <a16:creationId xmlns:a16="http://schemas.microsoft.com/office/drawing/2014/main" id="{943981C7-E086-4433-9D1E-A79D2E6EED3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a:extLst>
            <a:ext uri="{FF2B5EF4-FFF2-40B4-BE49-F238E27FC236}">
              <a16:creationId xmlns:a16="http://schemas.microsoft.com/office/drawing/2014/main" id="{BCE8D7D1-4809-498A-B688-11959E7EC53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a:extLst>
            <a:ext uri="{FF2B5EF4-FFF2-40B4-BE49-F238E27FC236}">
              <a16:creationId xmlns:a16="http://schemas.microsoft.com/office/drawing/2014/main" id="{C5FCEF65-538B-4B62-8770-CBA268947B8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a:extLst>
            <a:ext uri="{FF2B5EF4-FFF2-40B4-BE49-F238E27FC236}">
              <a16:creationId xmlns:a16="http://schemas.microsoft.com/office/drawing/2014/main" id="{0F892B2C-4EDE-4143-8751-23B24A3188F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a:extLst>
            <a:ext uri="{FF2B5EF4-FFF2-40B4-BE49-F238E27FC236}">
              <a16:creationId xmlns:a16="http://schemas.microsoft.com/office/drawing/2014/main" id="{16EBB666-83CC-485B-8DE0-41CCE3C4144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a:extLst>
            <a:ext uri="{FF2B5EF4-FFF2-40B4-BE49-F238E27FC236}">
              <a16:creationId xmlns:a16="http://schemas.microsoft.com/office/drawing/2014/main" id="{436B413E-F152-4CC6-A6F0-98CDB338951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9DA04E81-333D-4EF6-AC15-AFDA451420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0" name="テキスト ボックス 849">
          <a:extLst>
            <a:ext uri="{FF2B5EF4-FFF2-40B4-BE49-F238E27FC236}">
              <a16:creationId xmlns:a16="http://schemas.microsoft.com/office/drawing/2014/main" id="{E1C81F8C-7870-49B1-9410-D4B451193A3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D04BC26B-D3DD-4049-914E-1FE5BB651D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52" name="直線コネクタ 851">
          <a:extLst>
            <a:ext uri="{FF2B5EF4-FFF2-40B4-BE49-F238E27FC236}">
              <a16:creationId xmlns:a16="http://schemas.microsoft.com/office/drawing/2014/main" id="{6FB26A57-B6DA-467F-A8DB-AED6A101BF96}"/>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53" name="【庁舎】&#10;有形固定資産減価償却率最小値テキスト">
          <a:extLst>
            <a:ext uri="{FF2B5EF4-FFF2-40B4-BE49-F238E27FC236}">
              <a16:creationId xmlns:a16="http://schemas.microsoft.com/office/drawing/2014/main" id="{9E701496-8BF8-45CF-99DD-A53EAB381FF8}"/>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54" name="直線コネクタ 853">
          <a:extLst>
            <a:ext uri="{FF2B5EF4-FFF2-40B4-BE49-F238E27FC236}">
              <a16:creationId xmlns:a16="http://schemas.microsoft.com/office/drawing/2014/main" id="{70CC5649-F014-4C01-A6D3-B78C456B1FA0}"/>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55" name="【庁舎】&#10;有形固定資産減価償却率最大値テキスト">
          <a:extLst>
            <a:ext uri="{FF2B5EF4-FFF2-40B4-BE49-F238E27FC236}">
              <a16:creationId xmlns:a16="http://schemas.microsoft.com/office/drawing/2014/main" id="{941C1608-D2B9-4EEB-860A-20B50225EFBA}"/>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56" name="直線コネクタ 855">
          <a:extLst>
            <a:ext uri="{FF2B5EF4-FFF2-40B4-BE49-F238E27FC236}">
              <a16:creationId xmlns:a16="http://schemas.microsoft.com/office/drawing/2014/main" id="{3F980BDB-319C-44AC-908B-D3DCA86618AB}"/>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57" name="【庁舎】&#10;有形固定資産減価償却率平均値テキスト">
          <a:extLst>
            <a:ext uri="{FF2B5EF4-FFF2-40B4-BE49-F238E27FC236}">
              <a16:creationId xmlns:a16="http://schemas.microsoft.com/office/drawing/2014/main" id="{9B29C771-DF7A-4DE6-B6DD-4B6A794314EC}"/>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58" name="フローチャート: 判断 857">
          <a:extLst>
            <a:ext uri="{FF2B5EF4-FFF2-40B4-BE49-F238E27FC236}">
              <a16:creationId xmlns:a16="http://schemas.microsoft.com/office/drawing/2014/main" id="{23F1B7E9-9AE9-45F4-AB07-AFFA053F6E8A}"/>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59" name="フローチャート: 判断 858">
          <a:extLst>
            <a:ext uri="{FF2B5EF4-FFF2-40B4-BE49-F238E27FC236}">
              <a16:creationId xmlns:a16="http://schemas.microsoft.com/office/drawing/2014/main" id="{9AE0CC44-FC4B-4A1D-BFA9-5BAA9B9F0662}"/>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60" name="フローチャート: 判断 859">
          <a:extLst>
            <a:ext uri="{FF2B5EF4-FFF2-40B4-BE49-F238E27FC236}">
              <a16:creationId xmlns:a16="http://schemas.microsoft.com/office/drawing/2014/main" id="{DCAD8414-69D8-4030-93F7-2EA2544CBB76}"/>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61" name="フローチャート: 判断 860">
          <a:extLst>
            <a:ext uri="{FF2B5EF4-FFF2-40B4-BE49-F238E27FC236}">
              <a16:creationId xmlns:a16="http://schemas.microsoft.com/office/drawing/2014/main" id="{BAAC0D4D-A9B1-4532-9266-BE4B965B799B}"/>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62" name="フローチャート: 判断 861">
          <a:extLst>
            <a:ext uri="{FF2B5EF4-FFF2-40B4-BE49-F238E27FC236}">
              <a16:creationId xmlns:a16="http://schemas.microsoft.com/office/drawing/2014/main" id="{BD8213DD-F5F4-48D8-A5AA-6EC8A11622CD}"/>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A738F90-97FC-4078-B243-B61EF5162F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F28D34D-B7DC-4580-A9C8-059FCB66D8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C161D7C-ECD3-4B54-9171-565130955A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A9BC66B-9DA2-40C6-A4D8-95BBA93371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8F1DE02-A837-4469-B1B7-6337CAF910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868" name="楕円 867">
          <a:extLst>
            <a:ext uri="{FF2B5EF4-FFF2-40B4-BE49-F238E27FC236}">
              <a16:creationId xmlns:a16="http://schemas.microsoft.com/office/drawing/2014/main" id="{BAE90620-35DE-4628-802D-55A82DD8CEED}"/>
            </a:ext>
          </a:extLst>
        </xdr:cNvPr>
        <xdr:cNvSpPr/>
      </xdr:nvSpPr>
      <xdr:spPr>
        <a:xfrm>
          <a:off x="16268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869" name="【庁舎】&#10;有形固定資産減価償却率該当値テキスト">
          <a:extLst>
            <a:ext uri="{FF2B5EF4-FFF2-40B4-BE49-F238E27FC236}">
              <a16:creationId xmlns:a16="http://schemas.microsoft.com/office/drawing/2014/main" id="{C7342C30-28B6-4D80-8447-AB5D7786D8D0}"/>
            </a:ext>
          </a:extLst>
        </xdr:cNvPr>
        <xdr:cNvSpPr txBox="1"/>
      </xdr:nvSpPr>
      <xdr:spPr>
        <a:xfrm>
          <a:off x="16357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158750</xdr:rowOff>
    </xdr:from>
    <xdr:to>
      <xdr:col>81</xdr:col>
      <xdr:colOff>101600</xdr:colOff>
      <xdr:row>108</xdr:row>
      <xdr:rowOff>88900</xdr:rowOff>
    </xdr:to>
    <xdr:sp macro="" textlink="">
      <xdr:nvSpPr>
        <xdr:cNvPr id="870" name="楕円 869">
          <a:extLst>
            <a:ext uri="{FF2B5EF4-FFF2-40B4-BE49-F238E27FC236}">
              <a16:creationId xmlns:a16="http://schemas.microsoft.com/office/drawing/2014/main" id="{454DBE47-C3B4-4D79-A4F5-9D3889C9937B}"/>
            </a:ext>
          </a:extLst>
        </xdr:cNvPr>
        <xdr:cNvSpPr/>
      </xdr:nvSpPr>
      <xdr:spPr>
        <a:xfrm>
          <a:off x="1543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38100</xdr:rowOff>
    </xdr:from>
    <xdr:to>
      <xdr:col>85</xdr:col>
      <xdr:colOff>127000</xdr:colOff>
      <xdr:row>108</xdr:row>
      <xdr:rowOff>87630</xdr:rowOff>
    </xdr:to>
    <xdr:cxnSp macro="">
      <xdr:nvCxnSpPr>
        <xdr:cNvPr id="871" name="直線コネクタ 870">
          <a:extLst>
            <a:ext uri="{FF2B5EF4-FFF2-40B4-BE49-F238E27FC236}">
              <a16:creationId xmlns:a16="http://schemas.microsoft.com/office/drawing/2014/main" id="{B1D0A909-64A9-4BE6-9243-DFF8BB4578DF}"/>
            </a:ext>
          </a:extLst>
        </xdr:cNvPr>
        <xdr:cNvCxnSpPr/>
      </xdr:nvCxnSpPr>
      <xdr:spPr>
        <a:xfrm>
          <a:off x="15481300" y="185547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101600</xdr:rowOff>
    </xdr:from>
    <xdr:to>
      <xdr:col>76</xdr:col>
      <xdr:colOff>165100</xdr:colOff>
      <xdr:row>108</xdr:row>
      <xdr:rowOff>31750</xdr:rowOff>
    </xdr:to>
    <xdr:sp macro="" textlink="">
      <xdr:nvSpPr>
        <xdr:cNvPr id="872" name="楕円 871">
          <a:extLst>
            <a:ext uri="{FF2B5EF4-FFF2-40B4-BE49-F238E27FC236}">
              <a16:creationId xmlns:a16="http://schemas.microsoft.com/office/drawing/2014/main" id="{FB341C43-2E44-4AAE-82C5-34EDD1A1A9DE}"/>
            </a:ext>
          </a:extLst>
        </xdr:cNvPr>
        <xdr:cNvSpPr/>
      </xdr:nvSpPr>
      <xdr:spPr>
        <a:xfrm>
          <a:off x="14541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152400</xdr:rowOff>
    </xdr:from>
    <xdr:to>
      <xdr:col>81</xdr:col>
      <xdr:colOff>50800</xdr:colOff>
      <xdr:row>108</xdr:row>
      <xdr:rowOff>38100</xdr:rowOff>
    </xdr:to>
    <xdr:cxnSp macro="">
      <xdr:nvCxnSpPr>
        <xdr:cNvPr id="873" name="直線コネクタ 872">
          <a:extLst>
            <a:ext uri="{FF2B5EF4-FFF2-40B4-BE49-F238E27FC236}">
              <a16:creationId xmlns:a16="http://schemas.microsoft.com/office/drawing/2014/main" id="{DEDC7BCF-121B-4A51-9C7E-5D0C28BF8048}"/>
            </a:ext>
          </a:extLst>
        </xdr:cNvPr>
        <xdr:cNvCxnSpPr/>
      </xdr:nvCxnSpPr>
      <xdr:spPr>
        <a:xfrm>
          <a:off x="14592300" y="18497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40639</xdr:rowOff>
    </xdr:from>
    <xdr:to>
      <xdr:col>72</xdr:col>
      <xdr:colOff>38100</xdr:colOff>
      <xdr:row>107</xdr:row>
      <xdr:rowOff>142239</xdr:rowOff>
    </xdr:to>
    <xdr:sp macro="" textlink="">
      <xdr:nvSpPr>
        <xdr:cNvPr id="874" name="楕円 873">
          <a:extLst>
            <a:ext uri="{FF2B5EF4-FFF2-40B4-BE49-F238E27FC236}">
              <a16:creationId xmlns:a16="http://schemas.microsoft.com/office/drawing/2014/main" id="{0CC73E0E-AD8B-44DB-BD54-C26C383CB19B}"/>
            </a:ext>
          </a:extLst>
        </xdr:cNvPr>
        <xdr:cNvSpPr/>
      </xdr:nvSpPr>
      <xdr:spPr>
        <a:xfrm>
          <a:off x="1365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91439</xdr:rowOff>
    </xdr:from>
    <xdr:to>
      <xdr:col>76</xdr:col>
      <xdr:colOff>114300</xdr:colOff>
      <xdr:row>107</xdr:row>
      <xdr:rowOff>152400</xdr:rowOff>
    </xdr:to>
    <xdr:cxnSp macro="">
      <xdr:nvCxnSpPr>
        <xdr:cNvPr id="875" name="直線コネクタ 874">
          <a:extLst>
            <a:ext uri="{FF2B5EF4-FFF2-40B4-BE49-F238E27FC236}">
              <a16:creationId xmlns:a16="http://schemas.microsoft.com/office/drawing/2014/main" id="{832ABF76-1047-45D5-8D78-623A2C264C41}"/>
            </a:ext>
          </a:extLst>
        </xdr:cNvPr>
        <xdr:cNvCxnSpPr/>
      </xdr:nvCxnSpPr>
      <xdr:spPr>
        <a:xfrm>
          <a:off x="13703300" y="184365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158750</xdr:rowOff>
    </xdr:from>
    <xdr:to>
      <xdr:col>67</xdr:col>
      <xdr:colOff>101600</xdr:colOff>
      <xdr:row>107</xdr:row>
      <xdr:rowOff>88900</xdr:rowOff>
    </xdr:to>
    <xdr:sp macro="" textlink="">
      <xdr:nvSpPr>
        <xdr:cNvPr id="876" name="楕円 875">
          <a:extLst>
            <a:ext uri="{FF2B5EF4-FFF2-40B4-BE49-F238E27FC236}">
              <a16:creationId xmlns:a16="http://schemas.microsoft.com/office/drawing/2014/main" id="{10465C98-82A6-4C0E-B78E-E90275513A7B}"/>
            </a:ext>
          </a:extLst>
        </xdr:cNvPr>
        <xdr:cNvSpPr/>
      </xdr:nvSpPr>
      <xdr:spPr>
        <a:xfrm>
          <a:off x="1276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38100</xdr:rowOff>
    </xdr:from>
    <xdr:to>
      <xdr:col>71</xdr:col>
      <xdr:colOff>177800</xdr:colOff>
      <xdr:row>107</xdr:row>
      <xdr:rowOff>91439</xdr:rowOff>
    </xdr:to>
    <xdr:cxnSp macro="">
      <xdr:nvCxnSpPr>
        <xdr:cNvPr id="877" name="直線コネクタ 876">
          <a:extLst>
            <a:ext uri="{FF2B5EF4-FFF2-40B4-BE49-F238E27FC236}">
              <a16:creationId xmlns:a16="http://schemas.microsoft.com/office/drawing/2014/main" id="{4218A026-DCA3-4AF5-9BB3-363DE4895F48}"/>
            </a:ext>
          </a:extLst>
        </xdr:cNvPr>
        <xdr:cNvCxnSpPr/>
      </xdr:nvCxnSpPr>
      <xdr:spPr>
        <a:xfrm>
          <a:off x="12814300" y="18383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78" name="n_1aveValue【庁舎】&#10;有形固定資産減価償却率">
          <a:extLst>
            <a:ext uri="{FF2B5EF4-FFF2-40B4-BE49-F238E27FC236}">
              <a16:creationId xmlns:a16="http://schemas.microsoft.com/office/drawing/2014/main" id="{5B9642B9-AFE2-49C9-86D3-69652221FE75}"/>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879" name="n_2aveValue【庁舎】&#10;有形固定資産減価償却率">
          <a:extLst>
            <a:ext uri="{FF2B5EF4-FFF2-40B4-BE49-F238E27FC236}">
              <a16:creationId xmlns:a16="http://schemas.microsoft.com/office/drawing/2014/main" id="{F28941CC-E9CA-4C16-B64B-D9D4CC9CA903}"/>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880" name="n_3aveValue【庁舎】&#10;有形固定資産減価償却率">
          <a:extLst>
            <a:ext uri="{FF2B5EF4-FFF2-40B4-BE49-F238E27FC236}">
              <a16:creationId xmlns:a16="http://schemas.microsoft.com/office/drawing/2014/main" id="{E8BBB872-35A1-4631-B5F0-C10E4BAF9A1A}"/>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881" name="n_4aveValue【庁舎】&#10;有形固定資産減価償却率">
          <a:extLst>
            <a:ext uri="{FF2B5EF4-FFF2-40B4-BE49-F238E27FC236}">
              <a16:creationId xmlns:a16="http://schemas.microsoft.com/office/drawing/2014/main" id="{4428CA0A-A8D7-440C-9C2D-6505A1BE4E80}"/>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80027</xdr:rowOff>
    </xdr:from>
    <xdr:ext cx="405111" cy="259045"/>
    <xdr:sp macro="" textlink="">
      <xdr:nvSpPr>
        <xdr:cNvPr id="882" name="n_1mainValue【庁舎】&#10;有形固定資産減価償却率">
          <a:extLst>
            <a:ext uri="{FF2B5EF4-FFF2-40B4-BE49-F238E27FC236}">
              <a16:creationId xmlns:a16="http://schemas.microsoft.com/office/drawing/2014/main" id="{EBF61F30-647B-4F3D-BEAA-AA69D3CB2212}"/>
            </a:ext>
          </a:extLst>
        </xdr:cNvPr>
        <xdr:cNvSpPr txBox="1"/>
      </xdr:nvSpPr>
      <xdr:spPr>
        <a:xfrm>
          <a:off x="152660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22877</xdr:rowOff>
    </xdr:from>
    <xdr:ext cx="405111" cy="259045"/>
    <xdr:sp macro="" textlink="">
      <xdr:nvSpPr>
        <xdr:cNvPr id="883" name="n_2mainValue【庁舎】&#10;有形固定資産減価償却率">
          <a:extLst>
            <a:ext uri="{FF2B5EF4-FFF2-40B4-BE49-F238E27FC236}">
              <a16:creationId xmlns:a16="http://schemas.microsoft.com/office/drawing/2014/main" id="{69E02E6E-2CB0-42EF-B07D-5FF59F19D05D}"/>
            </a:ext>
          </a:extLst>
        </xdr:cNvPr>
        <xdr:cNvSpPr txBox="1"/>
      </xdr:nvSpPr>
      <xdr:spPr>
        <a:xfrm>
          <a:off x="14389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133366</xdr:rowOff>
    </xdr:from>
    <xdr:ext cx="405111" cy="259045"/>
    <xdr:sp macro="" textlink="">
      <xdr:nvSpPr>
        <xdr:cNvPr id="884" name="n_3mainValue【庁舎】&#10;有形固定資産減価償却率">
          <a:extLst>
            <a:ext uri="{FF2B5EF4-FFF2-40B4-BE49-F238E27FC236}">
              <a16:creationId xmlns:a16="http://schemas.microsoft.com/office/drawing/2014/main" id="{5E8DC555-DE03-4FF9-A600-8BCC8D30DE19}"/>
            </a:ext>
          </a:extLst>
        </xdr:cNvPr>
        <xdr:cNvSpPr txBox="1"/>
      </xdr:nvSpPr>
      <xdr:spPr>
        <a:xfrm>
          <a:off x="135007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80027</xdr:rowOff>
    </xdr:from>
    <xdr:ext cx="405111" cy="259045"/>
    <xdr:sp macro="" textlink="">
      <xdr:nvSpPr>
        <xdr:cNvPr id="885" name="n_4mainValue【庁舎】&#10;有形固定資産減価償却率">
          <a:extLst>
            <a:ext uri="{FF2B5EF4-FFF2-40B4-BE49-F238E27FC236}">
              <a16:creationId xmlns:a16="http://schemas.microsoft.com/office/drawing/2014/main" id="{BC8C5A39-EA86-4856-8F3C-33025A72CA50}"/>
            </a:ext>
          </a:extLst>
        </xdr:cNvPr>
        <xdr:cNvSpPr txBox="1"/>
      </xdr:nvSpPr>
      <xdr:spPr>
        <a:xfrm>
          <a:off x="12611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1AA88D5F-8BF4-4BB8-A477-8C0E77B2FA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433B4366-420F-4EB4-AE23-E35411B2A3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253AAE74-543D-49BD-95D8-C835D2F94D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4C84ABB1-5625-45F4-9C4D-EFEC0FABB1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AB47B904-8843-4780-A445-C23B1CA2E36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8EAB9BF4-BDE2-4149-BF3C-2F5FBF5E0A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14B43108-FA96-4CCF-B88C-68CDFAE999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57078570-8049-4BEB-BC45-4AF4A177A00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4A1897EB-7D0F-419B-8C46-87C2570664E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49733BEA-E9E4-4405-ACA2-4C7F82C377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6" name="テキスト ボックス 895">
          <a:extLst>
            <a:ext uri="{FF2B5EF4-FFF2-40B4-BE49-F238E27FC236}">
              <a16:creationId xmlns:a16="http://schemas.microsoft.com/office/drawing/2014/main" id="{E08545CA-BC66-493A-85ED-5539C3C7128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a:extLst>
            <a:ext uri="{FF2B5EF4-FFF2-40B4-BE49-F238E27FC236}">
              <a16:creationId xmlns:a16="http://schemas.microsoft.com/office/drawing/2014/main" id="{28D13245-38E9-4C1A-A34C-B0E3FA01C16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a:extLst>
            <a:ext uri="{FF2B5EF4-FFF2-40B4-BE49-F238E27FC236}">
              <a16:creationId xmlns:a16="http://schemas.microsoft.com/office/drawing/2014/main" id="{8611A070-F72F-4E26-BB2C-F300018F949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a:extLst>
            <a:ext uri="{FF2B5EF4-FFF2-40B4-BE49-F238E27FC236}">
              <a16:creationId xmlns:a16="http://schemas.microsoft.com/office/drawing/2014/main" id="{6103D97F-B562-4B0A-A66B-A95BB01B44A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a:extLst>
            <a:ext uri="{FF2B5EF4-FFF2-40B4-BE49-F238E27FC236}">
              <a16:creationId xmlns:a16="http://schemas.microsoft.com/office/drawing/2014/main" id="{0903BA9F-C326-4A7C-97C4-57CB7778A05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a:extLst>
            <a:ext uri="{FF2B5EF4-FFF2-40B4-BE49-F238E27FC236}">
              <a16:creationId xmlns:a16="http://schemas.microsoft.com/office/drawing/2014/main" id="{28E3AB0A-0729-4A52-B865-584C2EDE599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a:extLst>
            <a:ext uri="{FF2B5EF4-FFF2-40B4-BE49-F238E27FC236}">
              <a16:creationId xmlns:a16="http://schemas.microsoft.com/office/drawing/2014/main" id="{C8147163-D3A6-4CF3-BF28-85F78C9EBA2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a:extLst>
            <a:ext uri="{FF2B5EF4-FFF2-40B4-BE49-F238E27FC236}">
              <a16:creationId xmlns:a16="http://schemas.microsoft.com/office/drawing/2014/main" id="{D9905AFF-995E-4356-8AC8-F0121805667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a:extLst>
            <a:ext uri="{FF2B5EF4-FFF2-40B4-BE49-F238E27FC236}">
              <a16:creationId xmlns:a16="http://schemas.microsoft.com/office/drawing/2014/main" id="{455D8EF4-E800-4C08-97F5-800144C46EF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D36F683A-B48F-4CB7-8B3F-3B9BA8DF3A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FA579A11-6AD9-4BD3-B339-14F15FB6D7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8CED0AB9-3E7D-4BEB-82E7-E59920C18D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08" name="直線コネクタ 907">
          <a:extLst>
            <a:ext uri="{FF2B5EF4-FFF2-40B4-BE49-F238E27FC236}">
              <a16:creationId xmlns:a16="http://schemas.microsoft.com/office/drawing/2014/main" id="{3CC9FD77-4DD6-4E36-BED2-588E7B7AE828}"/>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09" name="【庁舎】&#10;一人当たり面積最小値テキスト">
          <a:extLst>
            <a:ext uri="{FF2B5EF4-FFF2-40B4-BE49-F238E27FC236}">
              <a16:creationId xmlns:a16="http://schemas.microsoft.com/office/drawing/2014/main" id="{406F2BF0-073A-4673-A1DE-0BAC2A04E2A1}"/>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10" name="直線コネクタ 909">
          <a:extLst>
            <a:ext uri="{FF2B5EF4-FFF2-40B4-BE49-F238E27FC236}">
              <a16:creationId xmlns:a16="http://schemas.microsoft.com/office/drawing/2014/main" id="{2E81DE86-685D-4C2B-8CDB-9799466BC62A}"/>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11" name="【庁舎】&#10;一人当たり面積最大値テキスト">
          <a:extLst>
            <a:ext uri="{FF2B5EF4-FFF2-40B4-BE49-F238E27FC236}">
              <a16:creationId xmlns:a16="http://schemas.microsoft.com/office/drawing/2014/main" id="{A4FD0B27-B5F0-49C3-B4B1-61265F17EA70}"/>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12" name="直線コネクタ 911">
          <a:extLst>
            <a:ext uri="{FF2B5EF4-FFF2-40B4-BE49-F238E27FC236}">
              <a16:creationId xmlns:a16="http://schemas.microsoft.com/office/drawing/2014/main" id="{D48DB9F6-12D0-4BC6-B81B-B888BFE22BB3}"/>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163847</xdr:rowOff>
    </xdr:from>
    <xdr:ext cx="469744" cy="259045"/>
    <xdr:sp macro="" textlink="">
      <xdr:nvSpPr>
        <xdr:cNvPr id="913" name="【庁舎】&#10;一人当たり面積平均値テキスト">
          <a:extLst>
            <a:ext uri="{FF2B5EF4-FFF2-40B4-BE49-F238E27FC236}">
              <a16:creationId xmlns:a16="http://schemas.microsoft.com/office/drawing/2014/main" id="{DF63867A-A562-4D61-BD67-E2B54AF4734B}"/>
            </a:ext>
          </a:extLst>
        </xdr:cNvPr>
        <xdr:cNvSpPr txBox="1"/>
      </xdr:nvSpPr>
      <xdr:spPr>
        <a:xfrm>
          <a:off x="22199600" y="1833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14" name="フローチャート: 判断 913">
          <a:extLst>
            <a:ext uri="{FF2B5EF4-FFF2-40B4-BE49-F238E27FC236}">
              <a16:creationId xmlns:a16="http://schemas.microsoft.com/office/drawing/2014/main" id="{757348B6-8972-4DDF-8368-C80662962899}"/>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15" name="フローチャート: 判断 914">
          <a:extLst>
            <a:ext uri="{FF2B5EF4-FFF2-40B4-BE49-F238E27FC236}">
              <a16:creationId xmlns:a16="http://schemas.microsoft.com/office/drawing/2014/main" id="{F42DEF71-58EE-440D-9933-03559D9458B0}"/>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16" name="フローチャート: 判断 915">
          <a:extLst>
            <a:ext uri="{FF2B5EF4-FFF2-40B4-BE49-F238E27FC236}">
              <a16:creationId xmlns:a16="http://schemas.microsoft.com/office/drawing/2014/main" id="{7EE48D47-2C84-4F69-934F-B0B11931B5F5}"/>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17" name="フローチャート: 判断 916">
          <a:extLst>
            <a:ext uri="{FF2B5EF4-FFF2-40B4-BE49-F238E27FC236}">
              <a16:creationId xmlns:a16="http://schemas.microsoft.com/office/drawing/2014/main" id="{1EC27A18-E002-4C53-9B11-C816F7A46ED5}"/>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18" name="フローチャート: 判断 917">
          <a:extLst>
            <a:ext uri="{FF2B5EF4-FFF2-40B4-BE49-F238E27FC236}">
              <a16:creationId xmlns:a16="http://schemas.microsoft.com/office/drawing/2014/main" id="{0B093502-4CF4-4C4D-B315-61C48EE0F5C3}"/>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FE9C79E8-317F-4D4E-846C-A3E745171F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AD2760D7-8493-4C9A-BBF1-58F8D8E870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6EF8DDDC-F942-48FD-AF0F-24C391CA04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204851F9-2F4C-49EC-89CA-D3FEC393C7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484A9FF5-113C-4A99-8B56-0A407415AD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924" name="楕円 923">
          <a:extLst>
            <a:ext uri="{FF2B5EF4-FFF2-40B4-BE49-F238E27FC236}">
              <a16:creationId xmlns:a16="http://schemas.microsoft.com/office/drawing/2014/main" id="{94632C4D-FA7D-461F-A7F7-A53C3FFBACDF}"/>
            </a:ext>
          </a:extLst>
        </xdr:cNvPr>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43705</xdr:rowOff>
    </xdr:from>
    <xdr:ext cx="469744" cy="259045"/>
    <xdr:sp macro="" textlink="">
      <xdr:nvSpPr>
        <xdr:cNvPr id="925" name="【庁舎】&#10;一人当たり面積該当値テキスト">
          <a:extLst>
            <a:ext uri="{FF2B5EF4-FFF2-40B4-BE49-F238E27FC236}">
              <a16:creationId xmlns:a16="http://schemas.microsoft.com/office/drawing/2014/main" id="{085B6618-4FC9-482A-AD57-9C2845EDD51C}"/>
            </a:ext>
          </a:extLst>
        </xdr:cNvPr>
        <xdr:cNvSpPr txBox="1"/>
      </xdr:nvSpPr>
      <xdr:spPr>
        <a:xfrm>
          <a:off x="22199600" y="180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29972</xdr:rowOff>
    </xdr:from>
    <xdr:to>
      <xdr:col>112</xdr:col>
      <xdr:colOff>38100</xdr:colOff>
      <xdr:row>106</xdr:row>
      <xdr:rowOff>131572</xdr:rowOff>
    </xdr:to>
    <xdr:sp macro="" textlink="">
      <xdr:nvSpPr>
        <xdr:cNvPr id="926" name="楕円 925">
          <a:extLst>
            <a:ext uri="{FF2B5EF4-FFF2-40B4-BE49-F238E27FC236}">
              <a16:creationId xmlns:a16="http://schemas.microsoft.com/office/drawing/2014/main" id="{4F73A4A5-FDE6-4195-9D36-41025D30FBB2}"/>
            </a:ext>
          </a:extLst>
        </xdr:cNvPr>
        <xdr:cNvSpPr/>
      </xdr:nvSpPr>
      <xdr:spPr>
        <a:xfrm>
          <a:off x="21272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80772</xdr:rowOff>
    </xdr:to>
    <xdr:cxnSp macro="">
      <xdr:nvCxnSpPr>
        <xdr:cNvPr id="927" name="直線コネクタ 926">
          <a:extLst>
            <a:ext uri="{FF2B5EF4-FFF2-40B4-BE49-F238E27FC236}">
              <a16:creationId xmlns:a16="http://schemas.microsoft.com/office/drawing/2014/main" id="{843287E7-C934-41DD-9668-2B9F36B42A84}"/>
            </a:ext>
          </a:extLst>
        </xdr:cNvPr>
        <xdr:cNvCxnSpPr/>
      </xdr:nvCxnSpPr>
      <xdr:spPr>
        <a:xfrm flipV="1">
          <a:off x="21323300" y="18245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34544</xdr:rowOff>
    </xdr:from>
    <xdr:to>
      <xdr:col>107</xdr:col>
      <xdr:colOff>101600</xdr:colOff>
      <xdr:row>106</xdr:row>
      <xdr:rowOff>136144</xdr:rowOff>
    </xdr:to>
    <xdr:sp macro="" textlink="">
      <xdr:nvSpPr>
        <xdr:cNvPr id="928" name="楕円 927">
          <a:extLst>
            <a:ext uri="{FF2B5EF4-FFF2-40B4-BE49-F238E27FC236}">
              <a16:creationId xmlns:a16="http://schemas.microsoft.com/office/drawing/2014/main" id="{217FEC2F-7C9B-4256-A2D6-2FF7B020019A}"/>
            </a:ext>
          </a:extLst>
        </xdr:cNvPr>
        <xdr:cNvSpPr/>
      </xdr:nvSpPr>
      <xdr:spPr>
        <a:xfrm>
          <a:off x="20383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80772</xdr:rowOff>
    </xdr:from>
    <xdr:to>
      <xdr:col>111</xdr:col>
      <xdr:colOff>177800</xdr:colOff>
      <xdr:row>106</xdr:row>
      <xdr:rowOff>85344</xdr:rowOff>
    </xdr:to>
    <xdr:cxnSp macro="">
      <xdr:nvCxnSpPr>
        <xdr:cNvPr id="929" name="直線コネクタ 928">
          <a:extLst>
            <a:ext uri="{FF2B5EF4-FFF2-40B4-BE49-F238E27FC236}">
              <a16:creationId xmlns:a16="http://schemas.microsoft.com/office/drawing/2014/main" id="{7FE0C93E-ED8D-43E3-B1D5-2A96CB2EB7C4}"/>
            </a:ext>
          </a:extLst>
        </xdr:cNvPr>
        <xdr:cNvCxnSpPr/>
      </xdr:nvCxnSpPr>
      <xdr:spPr>
        <a:xfrm flipV="1">
          <a:off x="20434300" y="1825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30" name="楕円 929">
          <a:extLst>
            <a:ext uri="{FF2B5EF4-FFF2-40B4-BE49-F238E27FC236}">
              <a16:creationId xmlns:a16="http://schemas.microsoft.com/office/drawing/2014/main" id="{62ADD918-D920-4C96-83A0-467DE2FEB7C6}"/>
            </a:ext>
          </a:extLst>
        </xdr:cNvPr>
        <xdr:cNvSpPr/>
      </xdr:nvSpPr>
      <xdr:spPr>
        <a:xfrm>
          <a:off x="19494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85344</xdr:rowOff>
    </xdr:from>
    <xdr:to>
      <xdr:col>107</xdr:col>
      <xdr:colOff>50800</xdr:colOff>
      <xdr:row>106</xdr:row>
      <xdr:rowOff>94487</xdr:rowOff>
    </xdr:to>
    <xdr:cxnSp macro="">
      <xdr:nvCxnSpPr>
        <xdr:cNvPr id="931" name="直線コネクタ 930">
          <a:extLst>
            <a:ext uri="{FF2B5EF4-FFF2-40B4-BE49-F238E27FC236}">
              <a16:creationId xmlns:a16="http://schemas.microsoft.com/office/drawing/2014/main" id="{0454EF0D-6BA4-4A6C-8F48-69DE9BEE0362}"/>
            </a:ext>
          </a:extLst>
        </xdr:cNvPr>
        <xdr:cNvCxnSpPr/>
      </xdr:nvCxnSpPr>
      <xdr:spPr>
        <a:xfrm flipV="1">
          <a:off x="19545300" y="18259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50546</xdr:rowOff>
    </xdr:from>
    <xdr:to>
      <xdr:col>98</xdr:col>
      <xdr:colOff>38100</xdr:colOff>
      <xdr:row>105</xdr:row>
      <xdr:rowOff>152146</xdr:rowOff>
    </xdr:to>
    <xdr:sp macro="" textlink="">
      <xdr:nvSpPr>
        <xdr:cNvPr id="932" name="楕円 931">
          <a:extLst>
            <a:ext uri="{FF2B5EF4-FFF2-40B4-BE49-F238E27FC236}">
              <a16:creationId xmlns:a16="http://schemas.microsoft.com/office/drawing/2014/main" id="{CF533F52-AD41-4503-A488-947535096591}"/>
            </a:ext>
          </a:extLst>
        </xdr:cNvPr>
        <xdr:cNvSpPr/>
      </xdr:nvSpPr>
      <xdr:spPr>
        <a:xfrm>
          <a:off x="18605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101346</xdr:rowOff>
    </xdr:from>
    <xdr:to>
      <xdr:col>102</xdr:col>
      <xdr:colOff>114300</xdr:colOff>
      <xdr:row>106</xdr:row>
      <xdr:rowOff>94487</xdr:rowOff>
    </xdr:to>
    <xdr:cxnSp macro="">
      <xdr:nvCxnSpPr>
        <xdr:cNvPr id="933" name="直線コネクタ 932">
          <a:extLst>
            <a:ext uri="{FF2B5EF4-FFF2-40B4-BE49-F238E27FC236}">
              <a16:creationId xmlns:a16="http://schemas.microsoft.com/office/drawing/2014/main" id="{61AC84F0-F9C5-43A0-A8C9-A8921505439F}"/>
            </a:ext>
          </a:extLst>
        </xdr:cNvPr>
        <xdr:cNvCxnSpPr/>
      </xdr:nvCxnSpPr>
      <xdr:spPr>
        <a:xfrm>
          <a:off x="18656300" y="18103596"/>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115840</xdr:rowOff>
    </xdr:from>
    <xdr:ext cx="469744" cy="259045"/>
    <xdr:sp macro="" textlink="">
      <xdr:nvSpPr>
        <xdr:cNvPr id="934" name="n_1aveValue【庁舎】&#10;一人当たり面積">
          <a:extLst>
            <a:ext uri="{FF2B5EF4-FFF2-40B4-BE49-F238E27FC236}">
              <a16:creationId xmlns:a16="http://schemas.microsoft.com/office/drawing/2014/main" id="{01089350-1FE6-47C8-BED0-CC6B118AF222}"/>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35" name="n_2aveValue【庁舎】&#10;一人当たり面積">
          <a:extLst>
            <a:ext uri="{FF2B5EF4-FFF2-40B4-BE49-F238E27FC236}">
              <a16:creationId xmlns:a16="http://schemas.microsoft.com/office/drawing/2014/main" id="{C8345583-6FF9-4A45-BA37-0DF5C0D77453}"/>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36" name="n_3aveValue【庁舎】&#10;一人当たり面積">
          <a:extLst>
            <a:ext uri="{FF2B5EF4-FFF2-40B4-BE49-F238E27FC236}">
              <a16:creationId xmlns:a16="http://schemas.microsoft.com/office/drawing/2014/main" id="{99CCB4A2-B5AB-4C4B-B2C0-47343E005B0C}"/>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37" name="n_4aveValue【庁舎】&#10;一人当たり面積">
          <a:extLst>
            <a:ext uri="{FF2B5EF4-FFF2-40B4-BE49-F238E27FC236}">
              <a16:creationId xmlns:a16="http://schemas.microsoft.com/office/drawing/2014/main" id="{3CCDFA6A-5B53-47BE-AEAE-F6679B014DB9}"/>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148099</xdr:rowOff>
    </xdr:from>
    <xdr:ext cx="469744" cy="259045"/>
    <xdr:sp macro="" textlink="">
      <xdr:nvSpPr>
        <xdr:cNvPr id="938" name="n_1mainValue【庁舎】&#10;一人当たり面積">
          <a:extLst>
            <a:ext uri="{FF2B5EF4-FFF2-40B4-BE49-F238E27FC236}">
              <a16:creationId xmlns:a16="http://schemas.microsoft.com/office/drawing/2014/main" id="{ABACC63B-9F90-4B62-AE9B-3BAAD5CB7330}"/>
            </a:ext>
          </a:extLst>
        </xdr:cNvPr>
        <xdr:cNvSpPr txBox="1"/>
      </xdr:nvSpPr>
      <xdr:spPr>
        <a:xfrm>
          <a:off x="210757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152671</xdr:rowOff>
    </xdr:from>
    <xdr:ext cx="469744" cy="259045"/>
    <xdr:sp macro="" textlink="">
      <xdr:nvSpPr>
        <xdr:cNvPr id="939" name="n_2mainValue【庁舎】&#10;一人当たり面積">
          <a:extLst>
            <a:ext uri="{FF2B5EF4-FFF2-40B4-BE49-F238E27FC236}">
              <a16:creationId xmlns:a16="http://schemas.microsoft.com/office/drawing/2014/main" id="{B0E4B39B-FA5B-4792-8B40-AA2854791C83}"/>
            </a:ext>
          </a:extLst>
        </xdr:cNvPr>
        <xdr:cNvSpPr txBox="1"/>
      </xdr:nvSpPr>
      <xdr:spPr>
        <a:xfrm>
          <a:off x="20199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940" name="n_3mainValue【庁舎】&#10;一人当たり面積">
          <a:extLst>
            <a:ext uri="{FF2B5EF4-FFF2-40B4-BE49-F238E27FC236}">
              <a16:creationId xmlns:a16="http://schemas.microsoft.com/office/drawing/2014/main" id="{EC73F141-4205-46F4-BABB-D152F7D2935B}"/>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168673</xdr:rowOff>
    </xdr:from>
    <xdr:ext cx="469744" cy="259045"/>
    <xdr:sp macro="" textlink="">
      <xdr:nvSpPr>
        <xdr:cNvPr id="941" name="n_4mainValue【庁舎】&#10;一人当たり面積">
          <a:extLst>
            <a:ext uri="{FF2B5EF4-FFF2-40B4-BE49-F238E27FC236}">
              <a16:creationId xmlns:a16="http://schemas.microsoft.com/office/drawing/2014/main" id="{B0AA1D8D-5E8C-4607-B28B-8B82A378E125}"/>
            </a:ext>
          </a:extLst>
        </xdr:cNvPr>
        <xdr:cNvSpPr txBox="1"/>
      </xdr:nvSpPr>
      <xdr:spPr>
        <a:xfrm>
          <a:off x="18421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E221C7C8-ED0F-41BB-969A-2A30EAA259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418D8638-DFF1-4DA7-8CAA-05C699BC42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247D225F-50FB-419B-BAAE-4AC65DE6576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市町村施設類型別ストック情報分析表①の分析欄で分析済み</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M17" sqref="AM17:AT17"/>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83</v>
      </c>
      <c r="C2" s="178"/>
      <c r="D2" s="179"/>
    </row>
    <row r="3" spans="1:119" ht="18.75" customHeight="1" thickBot="1" x14ac:dyDescent="0.2">
      <c r="A3" s="177"/>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605369946</v>
      </c>
      <c r="BO4" s="371"/>
      <c r="BP4" s="371"/>
      <c r="BQ4" s="371"/>
      <c r="BR4" s="371"/>
      <c r="BS4" s="371"/>
      <c r="BT4" s="371"/>
      <c r="BU4" s="372"/>
      <c r="BV4" s="370">
        <v>651472746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0.6</v>
      </c>
      <c r="CU4" s="377"/>
      <c r="CV4" s="377"/>
      <c r="CW4" s="377"/>
      <c r="CX4" s="377"/>
      <c r="CY4" s="377"/>
      <c r="CZ4" s="377"/>
      <c r="DA4" s="378"/>
      <c r="DB4" s="376">
        <v>1.7</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601494524</v>
      </c>
      <c r="BO5" s="408"/>
      <c r="BP5" s="408"/>
      <c r="BQ5" s="408"/>
      <c r="BR5" s="408"/>
      <c r="BS5" s="408"/>
      <c r="BT5" s="408"/>
      <c r="BU5" s="409"/>
      <c r="BV5" s="407">
        <v>643026372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99.3</v>
      </c>
      <c r="CU5" s="405"/>
      <c r="CV5" s="405"/>
      <c r="CW5" s="405"/>
      <c r="CX5" s="405"/>
      <c r="CY5" s="405"/>
      <c r="CZ5" s="405"/>
      <c r="DA5" s="406"/>
      <c r="DB5" s="404">
        <v>96.3</v>
      </c>
      <c r="DC5" s="405"/>
      <c r="DD5" s="405"/>
      <c r="DE5" s="405"/>
      <c r="DF5" s="405"/>
      <c r="DG5" s="405"/>
      <c r="DH5" s="405"/>
      <c r="DI5" s="406"/>
    </row>
    <row r="6" spans="1:119" ht="18.75" customHeight="1" x14ac:dyDescent="0.15">
      <c r="A6" s="177"/>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3875422</v>
      </c>
      <c r="BO6" s="408"/>
      <c r="BP6" s="408"/>
      <c r="BQ6" s="408"/>
      <c r="BR6" s="408"/>
      <c r="BS6" s="408"/>
      <c r="BT6" s="408"/>
      <c r="BU6" s="409"/>
      <c r="BV6" s="407">
        <v>8446374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106.1</v>
      </c>
      <c r="CU6" s="445"/>
      <c r="CV6" s="445"/>
      <c r="CW6" s="445"/>
      <c r="CX6" s="445"/>
      <c r="CY6" s="445"/>
      <c r="CZ6" s="445"/>
      <c r="DA6" s="446"/>
      <c r="DB6" s="444">
        <v>104.7</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2127474</v>
      </c>
      <c r="BO7" s="408"/>
      <c r="BP7" s="408"/>
      <c r="BQ7" s="408"/>
      <c r="BR7" s="408"/>
      <c r="BS7" s="408"/>
      <c r="BT7" s="408"/>
      <c r="BU7" s="409"/>
      <c r="BV7" s="407">
        <v>3350286</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283019933</v>
      </c>
      <c r="CU7" s="408"/>
      <c r="CV7" s="408"/>
      <c r="CW7" s="408"/>
      <c r="CX7" s="408"/>
      <c r="CY7" s="408"/>
      <c r="CZ7" s="408"/>
      <c r="DA7" s="409"/>
      <c r="DB7" s="407">
        <v>292777085</v>
      </c>
      <c r="DC7" s="408"/>
      <c r="DD7" s="408"/>
      <c r="DE7" s="408"/>
      <c r="DF7" s="408"/>
      <c r="DG7" s="408"/>
      <c r="DH7" s="408"/>
      <c r="DI7" s="409"/>
    </row>
    <row r="8" spans="1:119" ht="18.75" customHeight="1" thickBot="1" x14ac:dyDescent="0.2">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1747948</v>
      </c>
      <c r="BO8" s="408"/>
      <c r="BP8" s="408"/>
      <c r="BQ8" s="408"/>
      <c r="BR8" s="408"/>
      <c r="BS8" s="408"/>
      <c r="BT8" s="408"/>
      <c r="BU8" s="409"/>
      <c r="BV8" s="407">
        <v>5096088</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v>
      </c>
      <c r="DC8" s="448"/>
      <c r="DD8" s="448"/>
      <c r="DE8" s="448"/>
      <c r="DF8" s="448"/>
      <c r="DG8" s="448"/>
      <c r="DH8" s="448"/>
      <c r="DI8" s="449"/>
    </row>
    <row r="9" spans="1:119" ht="18.75" customHeight="1" thickBot="1" x14ac:dyDescent="0.2">
      <c r="A9" s="177"/>
      <c r="B9" s="401" t="s">
        <v>115</v>
      </c>
      <c r="C9" s="402"/>
      <c r="D9" s="402"/>
      <c r="E9" s="402"/>
      <c r="F9" s="402"/>
      <c r="G9" s="402"/>
      <c r="H9" s="402"/>
      <c r="I9" s="402"/>
      <c r="J9" s="402"/>
      <c r="K9" s="450"/>
      <c r="L9" s="451" t="s">
        <v>116</v>
      </c>
      <c r="M9" s="452"/>
      <c r="N9" s="452"/>
      <c r="O9" s="452"/>
      <c r="P9" s="452"/>
      <c r="Q9" s="453"/>
      <c r="R9" s="454">
        <v>939029</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-3348140</v>
      </c>
      <c r="BO9" s="408"/>
      <c r="BP9" s="408"/>
      <c r="BQ9" s="408"/>
      <c r="BR9" s="408"/>
      <c r="BS9" s="408"/>
      <c r="BT9" s="408"/>
      <c r="BU9" s="409"/>
      <c r="BV9" s="407">
        <v>2165170</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19.3</v>
      </c>
      <c r="CU9" s="405"/>
      <c r="CV9" s="405"/>
      <c r="CW9" s="405"/>
      <c r="CX9" s="405"/>
      <c r="CY9" s="405"/>
      <c r="CZ9" s="405"/>
      <c r="DA9" s="406"/>
      <c r="DB9" s="404">
        <v>18.7</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122</v>
      </c>
      <c r="M10" s="437"/>
      <c r="N10" s="437"/>
      <c r="O10" s="437"/>
      <c r="P10" s="437"/>
      <c r="Q10" s="438"/>
      <c r="R10" s="458">
        <v>961286</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2459400</v>
      </c>
      <c r="BO10" s="408"/>
      <c r="BP10" s="408"/>
      <c r="BQ10" s="408"/>
      <c r="BR10" s="408"/>
      <c r="BS10" s="408"/>
      <c r="BT10" s="408"/>
      <c r="BU10" s="409"/>
      <c r="BV10" s="407">
        <v>6592100</v>
      </c>
      <c r="BW10" s="408"/>
      <c r="BX10" s="408"/>
      <c r="BY10" s="408"/>
      <c r="BZ10" s="408"/>
      <c r="CA10" s="408"/>
      <c r="CB10" s="408"/>
      <c r="CC10" s="409"/>
      <c r="CD10" s="180" t="s">
        <v>126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104</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77"/>
      <c r="B12" s="467" t="s">
        <v>134</v>
      </c>
      <c r="C12" s="468"/>
      <c r="D12" s="468"/>
      <c r="E12" s="468"/>
      <c r="F12" s="468"/>
      <c r="G12" s="468"/>
      <c r="H12" s="468"/>
      <c r="I12" s="468"/>
      <c r="J12" s="468"/>
      <c r="K12" s="469"/>
      <c r="L12" s="476" t="s">
        <v>135</v>
      </c>
      <c r="M12" s="477"/>
      <c r="N12" s="477"/>
      <c r="O12" s="477"/>
      <c r="P12" s="477"/>
      <c r="Q12" s="478"/>
      <c r="R12" s="479">
        <v>929396</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104</v>
      </c>
      <c r="AV12" s="440"/>
      <c r="AW12" s="440"/>
      <c r="AX12" s="440"/>
      <c r="AY12" s="441" t="s">
        <v>139</v>
      </c>
      <c r="AZ12" s="442"/>
      <c r="BA12" s="442"/>
      <c r="BB12" s="442"/>
      <c r="BC12" s="442"/>
      <c r="BD12" s="442"/>
      <c r="BE12" s="442"/>
      <c r="BF12" s="442"/>
      <c r="BG12" s="442"/>
      <c r="BH12" s="442"/>
      <c r="BI12" s="442"/>
      <c r="BJ12" s="442"/>
      <c r="BK12" s="442"/>
      <c r="BL12" s="442"/>
      <c r="BM12" s="443"/>
      <c r="BN12" s="407">
        <v>1500000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142</v>
      </c>
      <c r="N13" s="499"/>
      <c r="O13" s="499"/>
      <c r="P13" s="499"/>
      <c r="Q13" s="500"/>
      <c r="R13" s="491">
        <v>915050</v>
      </c>
      <c r="S13" s="492"/>
      <c r="T13" s="492"/>
      <c r="U13" s="492"/>
      <c r="V13" s="493"/>
      <c r="W13" s="423" t="s">
        <v>143</v>
      </c>
      <c r="X13" s="424"/>
      <c r="Y13" s="424"/>
      <c r="Z13" s="424"/>
      <c r="AA13" s="424"/>
      <c r="AB13" s="414"/>
      <c r="AC13" s="458">
        <v>2751</v>
      </c>
      <c r="AD13" s="459"/>
      <c r="AE13" s="459"/>
      <c r="AF13" s="459"/>
      <c r="AG13" s="501"/>
      <c r="AH13" s="458">
        <v>3174</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-2388740</v>
      </c>
      <c r="BO13" s="408"/>
      <c r="BP13" s="408"/>
      <c r="BQ13" s="408"/>
      <c r="BR13" s="408"/>
      <c r="BS13" s="408"/>
      <c r="BT13" s="408"/>
      <c r="BU13" s="409"/>
      <c r="BV13" s="407">
        <v>8757270</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10.4</v>
      </c>
      <c r="CU13" s="405"/>
      <c r="CV13" s="405"/>
      <c r="CW13" s="405"/>
      <c r="CX13" s="405"/>
      <c r="CY13" s="405"/>
      <c r="CZ13" s="405"/>
      <c r="DA13" s="406"/>
      <c r="DB13" s="404">
        <v>10.3</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148</v>
      </c>
      <c r="M14" s="489"/>
      <c r="N14" s="489"/>
      <c r="O14" s="489"/>
      <c r="P14" s="489"/>
      <c r="Q14" s="490"/>
      <c r="R14" s="491">
        <v>936586</v>
      </c>
      <c r="S14" s="492"/>
      <c r="T14" s="492"/>
      <c r="U14" s="492"/>
      <c r="V14" s="493"/>
      <c r="W14" s="397"/>
      <c r="X14" s="398"/>
      <c r="Y14" s="398"/>
      <c r="Z14" s="398"/>
      <c r="AA14" s="398"/>
      <c r="AB14" s="387"/>
      <c r="AC14" s="494">
        <v>0.7</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147.19999999999999</v>
      </c>
      <c r="CU14" s="506"/>
      <c r="CV14" s="506"/>
      <c r="CW14" s="506"/>
      <c r="CX14" s="506"/>
      <c r="CY14" s="506"/>
      <c r="CZ14" s="506"/>
      <c r="DA14" s="507"/>
      <c r="DB14" s="505">
        <v>150</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150</v>
      </c>
      <c r="N15" s="499"/>
      <c r="O15" s="499"/>
      <c r="P15" s="499"/>
      <c r="Q15" s="500"/>
      <c r="R15" s="491">
        <v>923956</v>
      </c>
      <c r="S15" s="492"/>
      <c r="T15" s="492"/>
      <c r="U15" s="492"/>
      <c r="V15" s="493"/>
      <c r="W15" s="423" t="s">
        <v>151</v>
      </c>
      <c r="X15" s="424"/>
      <c r="Y15" s="424"/>
      <c r="Z15" s="424"/>
      <c r="AA15" s="424"/>
      <c r="AB15" s="414"/>
      <c r="AC15" s="458">
        <v>93037</v>
      </c>
      <c r="AD15" s="459"/>
      <c r="AE15" s="459"/>
      <c r="AF15" s="459"/>
      <c r="AG15" s="501"/>
      <c r="AH15" s="458">
        <v>98006</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157932598</v>
      </c>
      <c r="BO15" s="371"/>
      <c r="BP15" s="371"/>
      <c r="BQ15" s="371"/>
      <c r="BR15" s="371"/>
      <c r="BS15" s="371"/>
      <c r="BT15" s="371"/>
      <c r="BU15" s="372"/>
      <c r="BV15" s="370">
        <v>151149618</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24.1</v>
      </c>
      <c r="AD16" s="495"/>
      <c r="AE16" s="495"/>
      <c r="AF16" s="495"/>
      <c r="AG16" s="496"/>
      <c r="AH16" s="494">
        <v>24.6</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224604037</v>
      </c>
      <c r="BO16" s="408"/>
      <c r="BP16" s="408"/>
      <c r="BQ16" s="408"/>
      <c r="BR16" s="408"/>
      <c r="BS16" s="408"/>
      <c r="BT16" s="408"/>
      <c r="BU16" s="409"/>
      <c r="BV16" s="407">
        <v>221905126</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8" t="s">
        <v>157</v>
      </c>
      <c r="N17" s="519"/>
      <c r="O17" s="519"/>
      <c r="P17" s="519"/>
      <c r="Q17" s="520"/>
      <c r="R17" s="513" t="s">
        <v>158</v>
      </c>
      <c r="S17" s="514"/>
      <c r="T17" s="514"/>
      <c r="U17" s="514"/>
      <c r="V17" s="515"/>
      <c r="W17" s="423" t="s">
        <v>159</v>
      </c>
      <c r="X17" s="424"/>
      <c r="Y17" s="424"/>
      <c r="Z17" s="424"/>
      <c r="AA17" s="424"/>
      <c r="AB17" s="414"/>
      <c r="AC17" s="458">
        <v>290435</v>
      </c>
      <c r="AD17" s="459"/>
      <c r="AE17" s="459"/>
      <c r="AF17" s="459"/>
      <c r="AG17" s="501"/>
      <c r="AH17" s="458">
        <v>296731</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197856138</v>
      </c>
      <c r="BO17" s="408"/>
      <c r="BP17" s="408"/>
      <c r="BQ17" s="408"/>
      <c r="BR17" s="408"/>
      <c r="BS17" s="408"/>
      <c r="BT17" s="408"/>
      <c r="BU17" s="409"/>
      <c r="BV17" s="407">
        <v>189204986</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29" t="s">
        <v>161</v>
      </c>
      <c r="C18" s="450"/>
      <c r="D18" s="450"/>
      <c r="E18" s="530"/>
      <c r="F18" s="530"/>
      <c r="G18" s="530"/>
      <c r="H18" s="530"/>
      <c r="I18" s="530"/>
      <c r="J18" s="530"/>
      <c r="K18" s="530"/>
      <c r="L18" s="531">
        <v>492.5</v>
      </c>
      <c r="M18" s="531"/>
      <c r="N18" s="531"/>
      <c r="O18" s="531"/>
      <c r="P18" s="531"/>
      <c r="Q18" s="531"/>
      <c r="R18" s="532"/>
      <c r="S18" s="532"/>
      <c r="T18" s="532"/>
      <c r="U18" s="532"/>
      <c r="V18" s="533"/>
      <c r="W18" s="425"/>
      <c r="X18" s="426"/>
      <c r="Y18" s="426"/>
      <c r="Z18" s="426"/>
      <c r="AA18" s="426"/>
      <c r="AB18" s="417"/>
      <c r="AC18" s="534">
        <v>75.2</v>
      </c>
      <c r="AD18" s="535"/>
      <c r="AE18" s="535"/>
      <c r="AF18" s="535"/>
      <c r="AG18" s="536"/>
      <c r="AH18" s="534">
        <v>74.599999999999994</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289230175</v>
      </c>
      <c r="BO18" s="408"/>
      <c r="BP18" s="408"/>
      <c r="BQ18" s="408"/>
      <c r="BR18" s="408"/>
      <c r="BS18" s="408"/>
      <c r="BT18" s="408"/>
      <c r="BU18" s="409"/>
      <c r="BV18" s="407">
        <v>286467125</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29" t="s">
        <v>163</v>
      </c>
      <c r="C19" s="450"/>
      <c r="D19" s="450"/>
      <c r="E19" s="530"/>
      <c r="F19" s="530"/>
      <c r="G19" s="530"/>
      <c r="H19" s="530"/>
      <c r="I19" s="530"/>
      <c r="J19" s="530"/>
      <c r="K19" s="530"/>
      <c r="L19" s="538">
        <v>1907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337544576</v>
      </c>
      <c r="BO19" s="408"/>
      <c r="BP19" s="408"/>
      <c r="BQ19" s="408"/>
      <c r="BR19" s="408"/>
      <c r="BS19" s="408"/>
      <c r="BT19" s="408"/>
      <c r="BU19" s="409"/>
      <c r="BV19" s="407">
        <v>344972942</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29" t="s">
        <v>165</v>
      </c>
      <c r="C20" s="450"/>
      <c r="D20" s="450"/>
      <c r="E20" s="530"/>
      <c r="F20" s="530"/>
      <c r="G20" s="530"/>
      <c r="H20" s="530"/>
      <c r="I20" s="530"/>
      <c r="J20" s="530"/>
      <c r="K20" s="530"/>
      <c r="L20" s="538">
        <v>436245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1014124299</v>
      </c>
      <c r="BO22" s="371"/>
      <c r="BP22" s="371"/>
      <c r="BQ22" s="371"/>
      <c r="BR22" s="371"/>
      <c r="BS22" s="371"/>
      <c r="BT22" s="371"/>
      <c r="BU22" s="372"/>
      <c r="BV22" s="370">
        <v>1023779092</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64882505</v>
      </c>
      <c r="BO23" s="408"/>
      <c r="BP23" s="408"/>
      <c r="BQ23" s="408"/>
      <c r="BR23" s="408"/>
      <c r="BS23" s="408"/>
      <c r="BT23" s="408"/>
      <c r="BU23" s="409"/>
      <c r="BV23" s="407">
        <v>68315525</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78"/>
      <c r="C24" s="554"/>
      <c r="D24" s="555"/>
      <c r="E24" s="457" t="s">
        <v>175</v>
      </c>
      <c r="F24" s="437"/>
      <c r="G24" s="437"/>
      <c r="H24" s="437"/>
      <c r="I24" s="437"/>
      <c r="J24" s="437"/>
      <c r="K24" s="438"/>
      <c r="L24" s="458">
        <v>1</v>
      </c>
      <c r="M24" s="459"/>
      <c r="N24" s="459"/>
      <c r="O24" s="459"/>
      <c r="P24" s="501"/>
      <c r="Q24" s="458">
        <v>12300</v>
      </c>
      <c r="R24" s="459"/>
      <c r="S24" s="459"/>
      <c r="T24" s="459"/>
      <c r="U24" s="459"/>
      <c r="V24" s="501"/>
      <c r="W24" s="553"/>
      <c r="X24" s="554"/>
      <c r="Y24" s="555"/>
      <c r="Z24" s="457" t="s">
        <v>176</v>
      </c>
      <c r="AA24" s="437"/>
      <c r="AB24" s="437"/>
      <c r="AC24" s="437"/>
      <c r="AD24" s="437"/>
      <c r="AE24" s="437"/>
      <c r="AF24" s="437"/>
      <c r="AG24" s="438"/>
      <c r="AH24" s="458">
        <v>6464</v>
      </c>
      <c r="AI24" s="459"/>
      <c r="AJ24" s="459"/>
      <c r="AK24" s="459"/>
      <c r="AL24" s="501"/>
      <c r="AM24" s="458">
        <v>22113344</v>
      </c>
      <c r="AN24" s="459"/>
      <c r="AO24" s="459"/>
      <c r="AP24" s="459"/>
      <c r="AQ24" s="459"/>
      <c r="AR24" s="501"/>
      <c r="AS24" s="458">
        <v>3421</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660312510</v>
      </c>
      <c r="BO24" s="408"/>
      <c r="BP24" s="408"/>
      <c r="BQ24" s="408"/>
      <c r="BR24" s="408"/>
      <c r="BS24" s="408"/>
      <c r="BT24" s="408"/>
      <c r="BU24" s="409"/>
      <c r="BV24" s="407">
        <v>673562660</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78"/>
      <c r="C25" s="554"/>
      <c r="D25" s="555"/>
      <c r="E25" s="457" t="s">
        <v>178</v>
      </c>
      <c r="F25" s="437"/>
      <c r="G25" s="437"/>
      <c r="H25" s="437"/>
      <c r="I25" s="437"/>
      <c r="J25" s="437"/>
      <c r="K25" s="438"/>
      <c r="L25" s="458">
        <v>3</v>
      </c>
      <c r="M25" s="459"/>
      <c r="N25" s="459"/>
      <c r="O25" s="459"/>
      <c r="P25" s="501"/>
      <c r="Q25" s="458">
        <v>9800</v>
      </c>
      <c r="R25" s="459"/>
      <c r="S25" s="459"/>
      <c r="T25" s="459"/>
      <c r="U25" s="459"/>
      <c r="V25" s="501"/>
      <c r="W25" s="553"/>
      <c r="X25" s="554"/>
      <c r="Y25" s="555"/>
      <c r="Z25" s="457" t="s">
        <v>179</v>
      </c>
      <c r="AA25" s="437"/>
      <c r="AB25" s="437"/>
      <c r="AC25" s="437"/>
      <c r="AD25" s="437"/>
      <c r="AE25" s="437"/>
      <c r="AF25" s="437"/>
      <c r="AG25" s="438"/>
      <c r="AH25" s="458">
        <v>1000</v>
      </c>
      <c r="AI25" s="459"/>
      <c r="AJ25" s="459"/>
      <c r="AK25" s="459"/>
      <c r="AL25" s="501"/>
      <c r="AM25" s="458">
        <v>3296000</v>
      </c>
      <c r="AN25" s="459"/>
      <c r="AO25" s="459"/>
      <c r="AP25" s="459"/>
      <c r="AQ25" s="459"/>
      <c r="AR25" s="501"/>
      <c r="AS25" s="458">
        <v>3296</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103721437</v>
      </c>
      <c r="BO25" s="371"/>
      <c r="BP25" s="371"/>
      <c r="BQ25" s="371"/>
      <c r="BR25" s="371"/>
      <c r="BS25" s="371"/>
      <c r="BT25" s="371"/>
      <c r="BU25" s="372"/>
      <c r="BV25" s="370">
        <v>93439265</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78"/>
      <c r="C26" s="554"/>
      <c r="D26" s="555"/>
      <c r="E26" s="457" t="s">
        <v>181</v>
      </c>
      <c r="F26" s="437"/>
      <c r="G26" s="437"/>
      <c r="H26" s="437"/>
      <c r="I26" s="437"/>
      <c r="J26" s="437"/>
      <c r="K26" s="438"/>
      <c r="L26" s="458">
        <v>1</v>
      </c>
      <c r="M26" s="459"/>
      <c r="N26" s="459"/>
      <c r="O26" s="459"/>
      <c r="P26" s="501"/>
      <c r="Q26" s="458">
        <v>8300</v>
      </c>
      <c r="R26" s="459"/>
      <c r="S26" s="459"/>
      <c r="T26" s="459"/>
      <c r="U26" s="459"/>
      <c r="V26" s="501"/>
      <c r="W26" s="553"/>
      <c r="X26" s="554"/>
      <c r="Y26" s="555"/>
      <c r="Z26" s="457" t="s">
        <v>182</v>
      </c>
      <c r="AA26" s="559"/>
      <c r="AB26" s="559"/>
      <c r="AC26" s="559"/>
      <c r="AD26" s="559"/>
      <c r="AE26" s="559"/>
      <c r="AF26" s="559"/>
      <c r="AG26" s="560"/>
      <c r="AH26" s="458" t="s">
        <v>141</v>
      </c>
      <c r="AI26" s="459"/>
      <c r="AJ26" s="459"/>
      <c r="AK26" s="459"/>
      <c r="AL26" s="501"/>
      <c r="AM26" s="458" t="s">
        <v>141</v>
      </c>
      <c r="AN26" s="459"/>
      <c r="AO26" s="459"/>
      <c r="AP26" s="459"/>
      <c r="AQ26" s="459"/>
      <c r="AR26" s="501"/>
      <c r="AS26" s="458" t="s">
        <v>183</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v>8462815</v>
      </c>
      <c r="BO26" s="408"/>
      <c r="BP26" s="408"/>
      <c r="BQ26" s="408"/>
      <c r="BR26" s="408"/>
      <c r="BS26" s="408"/>
      <c r="BT26" s="408"/>
      <c r="BU26" s="409"/>
      <c r="BV26" s="407">
        <v>8538881</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78"/>
      <c r="C27" s="554"/>
      <c r="D27" s="555"/>
      <c r="E27" s="457" t="s">
        <v>185</v>
      </c>
      <c r="F27" s="437"/>
      <c r="G27" s="437"/>
      <c r="H27" s="437"/>
      <c r="I27" s="437"/>
      <c r="J27" s="437"/>
      <c r="K27" s="438"/>
      <c r="L27" s="458">
        <v>1</v>
      </c>
      <c r="M27" s="459"/>
      <c r="N27" s="459"/>
      <c r="O27" s="459"/>
      <c r="P27" s="501"/>
      <c r="Q27" s="458">
        <v>10900</v>
      </c>
      <c r="R27" s="459"/>
      <c r="S27" s="459"/>
      <c r="T27" s="459"/>
      <c r="U27" s="459"/>
      <c r="V27" s="501"/>
      <c r="W27" s="553"/>
      <c r="X27" s="554"/>
      <c r="Y27" s="555"/>
      <c r="Z27" s="457" t="s">
        <v>186</v>
      </c>
      <c r="AA27" s="437"/>
      <c r="AB27" s="437"/>
      <c r="AC27" s="437"/>
      <c r="AD27" s="437"/>
      <c r="AE27" s="437"/>
      <c r="AF27" s="437"/>
      <c r="AG27" s="438"/>
      <c r="AH27" s="458">
        <v>4648</v>
      </c>
      <c r="AI27" s="459"/>
      <c r="AJ27" s="459"/>
      <c r="AK27" s="459"/>
      <c r="AL27" s="501"/>
      <c r="AM27" s="458">
        <v>16042159</v>
      </c>
      <c r="AN27" s="459"/>
      <c r="AO27" s="459"/>
      <c r="AP27" s="459"/>
      <c r="AQ27" s="459"/>
      <c r="AR27" s="501"/>
      <c r="AS27" s="458">
        <v>3451</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13033000</v>
      </c>
      <c r="BO27" s="527"/>
      <c r="BP27" s="527"/>
      <c r="BQ27" s="527"/>
      <c r="BR27" s="527"/>
      <c r="BS27" s="527"/>
      <c r="BT27" s="527"/>
      <c r="BU27" s="528"/>
      <c r="BV27" s="526">
        <v>13033000</v>
      </c>
      <c r="BW27" s="527"/>
      <c r="BX27" s="527"/>
      <c r="BY27" s="527"/>
      <c r="BZ27" s="527"/>
      <c r="CA27" s="527"/>
      <c r="CB27" s="527"/>
      <c r="CC27" s="528"/>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78"/>
      <c r="C28" s="554"/>
      <c r="D28" s="555"/>
      <c r="E28" s="457" t="s">
        <v>188</v>
      </c>
      <c r="F28" s="437"/>
      <c r="G28" s="437"/>
      <c r="H28" s="437"/>
      <c r="I28" s="437"/>
      <c r="J28" s="437"/>
      <c r="K28" s="438"/>
      <c r="L28" s="458">
        <v>1</v>
      </c>
      <c r="M28" s="459"/>
      <c r="N28" s="459"/>
      <c r="O28" s="459"/>
      <c r="P28" s="501"/>
      <c r="Q28" s="458">
        <v>9800</v>
      </c>
      <c r="R28" s="459"/>
      <c r="S28" s="459"/>
      <c r="T28" s="459"/>
      <c r="U28" s="459"/>
      <c r="V28" s="501"/>
      <c r="W28" s="553"/>
      <c r="X28" s="554"/>
      <c r="Y28" s="555"/>
      <c r="Z28" s="457" t="s">
        <v>189</v>
      </c>
      <c r="AA28" s="437"/>
      <c r="AB28" s="437"/>
      <c r="AC28" s="437"/>
      <c r="AD28" s="437"/>
      <c r="AE28" s="437"/>
      <c r="AF28" s="437"/>
      <c r="AG28" s="438"/>
      <c r="AH28" s="458">
        <v>452</v>
      </c>
      <c r="AI28" s="459"/>
      <c r="AJ28" s="459"/>
      <c r="AK28" s="459"/>
      <c r="AL28" s="501"/>
      <c r="AM28" s="458">
        <v>1247068</v>
      </c>
      <c r="AN28" s="459"/>
      <c r="AO28" s="459"/>
      <c r="AP28" s="459"/>
      <c r="AQ28" s="459"/>
      <c r="AR28" s="501"/>
      <c r="AS28" s="458">
        <v>2759</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15576376</v>
      </c>
      <c r="BO28" s="371"/>
      <c r="BP28" s="371"/>
      <c r="BQ28" s="371"/>
      <c r="BR28" s="371"/>
      <c r="BS28" s="371"/>
      <c r="BT28" s="371"/>
      <c r="BU28" s="372"/>
      <c r="BV28" s="370">
        <v>14616976</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78"/>
      <c r="C29" s="554"/>
      <c r="D29" s="555"/>
      <c r="E29" s="457" t="s">
        <v>191</v>
      </c>
      <c r="F29" s="437"/>
      <c r="G29" s="437"/>
      <c r="H29" s="437"/>
      <c r="I29" s="437"/>
      <c r="J29" s="437"/>
      <c r="K29" s="438"/>
      <c r="L29" s="458">
        <v>55</v>
      </c>
      <c r="M29" s="459"/>
      <c r="N29" s="459"/>
      <c r="O29" s="459"/>
      <c r="P29" s="501"/>
      <c r="Q29" s="458">
        <v>8800</v>
      </c>
      <c r="R29" s="459"/>
      <c r="S29" s="459"/>
      <c r="T29" s="459"/>
      <c r="U29" s="459"/>
      <c r="V29" s="501"/>
      <c r="W29" s="556"/>
      <c r="X29" s="557"/>
      <c r="Y29" s="558"/>
      <c r="Z29" s="457" t="s">
        <v>192</v>
      </c>
      <c r="AA29" s="437"/>
      <c r="AB29" s="437"/>
      <c r="AC29" s="437"/>
      <c r="AD29" s="437"/>
      <c r="AE29" s="437"/>
      <c r="AF29" s="437"/>
      <c r="AG29" s="438"/>
      <c r="AH29" s="458">
        <v>11564</v>
      </c>
      <c r="AI29" s="459"/>
      <c r="AJ29" s="459"/>
      <c r="AK29" s="459"/>
      <c r="AL29" s="501"/>
      <c r="AM29" s="458">
        <v>39402571</v>
      </c>
      <c r="AN29" s="459"/>
      <c r="AO29" s="459"/>
      <c r="AP29" s="459"/>
      <c r="AQ29" s="459"/>
      <c r="AR29" s="501"/>
      <c r="AS29" s="458">
        <v>3407</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10138755</v>
      </c>
      <c r="BO29" s="408"/>
      <c r="BP29" s="408"/>
      <c r="BQ29" s="408"/>
      <c r="BR29" s="408"/>
      <c r="BS29" s="408"/>
      <c r="BT29" s="408"/>
      <c r="BU29" s="409"/>
      <c r="BV29" s="407">
        <v>10832678</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101.7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19792419</v>
      </c>
      <c r="BO30" s="527"/>
      <c r="BP30" s="527"/>
      <c r="BQ30" s="527"/>
      <c r="BR30" s="527"/>
      <c r="BS30" s="527"/>
      <c r="BT30" s="527"/>
      <c r="BU30" s="528"/>
      <c r="BV30" s="526">
        <v>17634160</v>
      </c>
      <c r="BW30" s="527"/>
      <c r="BX30" s="527"/>
      <c r="BY30" s="527"/>
      <c r="BZ30" s="527"/>
      <c r="CA30" s="527"/>
      <c r="CB30" s="527"/>
      <c r="CC30" s="52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15">
      <c r="A33" s="177"/>
      <c r="B33" s="201"/>
      <c r="C33" s="431" t="s">
        <v>201</v>
      </c>
      <c r="D33" s="431"/>
      <c r="E33" s="396" t="s">
        <v>202</v>
      </c>
      <c r="F33" s="396"/>
      <c r="G33" s="396"/>
      <c r="H33" s="396"/>
      <c r="I33" s="396"/>
      <c r="J33" s="396"/>
      <c r="K33" s="396"/>
      <c r="L33" s="396"/>
      <c r="M33" s="396"/>
      <c r="N33" s="396"/>
      <c r="O33" s="396"/>
      <c r="P33" s="396"/>
      <c r="Q33" s="396"/>
      <c r="R33" s="396"/>
      <c r="S33" s="396"/>
      <c r="T33" s="202"/>
      <c r="U33" s="431" t="s">
        <v>203</v>
      </c>
      <c r="V33" s="431"/>
      <c r="W33" s="396" t="s">
        <v>204</v>
      </c>
      <c r="X33" s="396"/>
      <c r="Y33" s="396"/>
      <c r="Z33" s="396"/>
      <c r="AA33" s="396"/>
      <c r="AB33" s="396"/>
      <c r="AC33" s="396"/>
      <c r="AD33" s="396"/>
      <c r="AE33" s="396"/>
      <c r="AF33" s="396"/>
      <c r="AG33" s="396"/>
      <c r="AH33" s="396"/>
      <c r="AI33" s="396"/>
      <c r="AJ33" s="396"/>
      <c r="AK33" s="396"/>
      <c r="AL33" s="202"/>
      <c r="AM33" s="431" t="s">
        <v>205</v>
      </c>
      <c r="AN33" s="431"/>
      <c r="AO33" s="396" t="s">
        <v>204</v>
      </c>
      <c r="AP33" s="396"/>
      <c r="AQ33" s="396"/>
      <c r="AR33" s="396"/>
      <c r="AS33" s="396"/>
      <c r="AT33" s="396"/>
      <c r="AU33" s="396"/>
      <c r="AV33" s="396"/>
      <c r="AW33" s="396"/>
      <c r="AX33" s="396"/>
      <c r="AY33" s="396"/>
      <c r="AZ33" s="396"/>
      <c r="BA33" s="396"/>
      <c r="BB33" s="396"/>
      <c r="BC33" s="396"/>
      <c r="BD33" s="203"/>
      <c r="BE33" s="396" t="s">
        <v>206</v>
      </c>
      <c r="BF33" s="396"/>
      <c r="BG33" s="396" t="s">
        <v>207</v>
      </c>
      <c r="BH33" s="396"/>
      <c r="BI33" s="396"/>
      <c r="BJ33" s="396"/>
      <c r="BK33" s="396"/>
      <c r="BL33" s="396"/>
      <c r="BM33" s="396"/>
      <c r="BN33" s="396"/>
      <c r="BO33" s="396"/>
      <c r="BP33" s="396"/>
      <c r="BQ33" s="396"/>
      <c r="BR33" s="396"/>
      <c r="BS33" s="396"/>
      <c r="BT33" s="396"/>
      <c r="BU33" s="396"/>
      <c r="BV33" s="203"/>
      <c r="BW33" s="431" t="s">
        <v>206</v>
      </c>
      <c r="BX33" s="431"/>
      <c r="BY33" s="396" t="s">
        <v>208</v>
      </c>
      <c r="BZ33" s="396"/>
      <c r="CA33" s="396"/>
      <c r="CB33" s="396"/>
      <c r="CC33" s="396"/>
      <c r="CD33" s="396"/>
      <c r="CE33" s="396"/>
      <c r="CF33" s="396"/>
      <c r="CG33" s="396"/>
      <c r="CH33" s="396"/>
      <c r="CI33" s="396"/>
      <c r="CJ33" s="396"/>
      <c r="CK33" s="396"/>
      <c r="CL33" s="396"/>
      <c r="CM33" s="396"/>
      <c r="CN33" s="202"/>
      <c r="CO33" s="431" t="s">
        <v>203</v>
      </c>
      <c r="CP33" s="431"/>
      <c r="CQ33" s="396" t="s">
        <v>209</v>
      </c>
      <c r="CR33" s="396"/>
      <c r="CS33" s="396"/>
      <c r="CT33" s="396"/>
      <c r="CU33" s="396"/>
      <c r="CV33" s="396"/>
      <c r="CW33" s="396"/>
      <c r="CX33" s="396"/>
      <c r="CY33" s="396"/>
      <c r="CZ33" s="396"/>
      <c r="DA33" s="396"/>
      <c r="DB33" s="396"/>
      <c r="DC33" s="396"/>
      <c r="DD33" s="396"/>
      <c r="DE33" s="396"/>
      <c r="DF33" s="202"/>
      <c r="DG33" s="596" t="s">
        <v>210</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10</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7"/>
      <c r="AM34" s="597">
        <f>IF(AO34="","",MAX(C34:D43,U34:V43)+1)</f>
        <v>14</v>
      </c>
      <c r="AN34" s="597"/>
      <c r="AO34" s="598" t="str">
        <f>IF('各会計、関係団体の財政状況及び健全化判断比率'!B32="","",'各会計、関係団体の財政状況及び健全化判断比率'!B32)</f>
        <v>上水道事業会計</v>
      </c>
      <c r="AP34" s="598"/>
      <c r="AQ34" s="598"/>
      <c r="AR34" s="598"/>
      <c r="AS34" s="598"/>
      <c r="AT34" s="598"/>
      <c r="AU34" s="598"/>
      <c r="AV34" s="598"/>
      <c r="AW34" s="598"/>
      <c r="AX34" s="598"/>
      <c r="AY34" s="598"/>
      <c r="AZ34" s="598"/>
      <c r="BA34" s="598"/>
      <c r="BB34" s="598"/>
      <c r="BC34" s="598"/>
      <c r="BD34" s="177"/>
      <c r="BE34" s="597">
        <f>IF(BG34="","",MAX(C34:D43,U34:V43,AM34:AN43)+1)</f>
        <v>20</v>
      </c>
      <c r="BF34" s="597"/>
      <c r="BG34" s="598" t="str">
        <f>IF('各会計、関係団体の財政状況及び健全化判断比率'!B38="","",'各会計、関係団体の財政状況及び健全化判断比率'!B38)</f>
        <v>食肉センター特別会計</v>
      </c>
      <c r="BH34" s="598"/>
      <c r="BI34" s="598"/>
      <c r="BJ34" s="598"/>
      <c r="BK34" s="598"/>
      <c r="BL34" s="598"/>
      <c r="BM34" s="598"/>
      <c r="BN34" s="598"/>
      <c r="BO34" s="598"/>
      <c r="BP34" s="598"/>
      <c r="BQ34" s="598"/>
      <c r="BR34" s="598"/>
      <c r="BS34" s="598"/>
      <c r="BT34" s="598"/>
      <c r="BU34" s="598"/>
      <c r="BV34" s="177"/>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77"/>
      <c r="CO34" s="597">
        <f>IF(CQ34="","",MAX(C34:D43,U34:V43,AM34:AN43,BE34:BF43,BW34:BX43)+1)</f>
        <v>29</v>
      </c>
      <c r="CP34" s="597"/>
      <c r="CQ34" s="598" t="str">
        <f>IF('各会計、関係団体の財政状況及び健全化判断比率'!BS7="","",'各会計、関係団体の財政状況及び健全化判断比率'!BS7)</f>
        <v>北九州市住宅供給公社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15">
      <c r="A35" s="177"/>
      <c r="B35" s="201"/>
      <c r="C35" s="597">
        <f>IF(E35="","",C34+1)</f>
        <v>2</v>
      </c>
      <c r="D35" s="597"/>
      <c r="E35" s="598" t="str">
        <f>IF('各会計、関係団体の財政状況及び健全化判断比率'!B8="","",'各会計、関係団体の財政状況及び健全化判断比率'!B8)</f>
        <v>土地区画整理特別会計</v>
      </c>
      <c r="F35" s="598"/>
      <c r="G35" s="598"/>
      <c r="H35" s="598"/>
      <c r="I35" s="598"/>
      <c r="J35" s="598"/>
      <c r="K35" s="598"/>
      <c r="L35" s="598"/>
      <c r="M35" s="598"/>
      <c r="N35" s="598"/>
      <c r="O35" s="598"/>
      <c r="P35" s="598"/>
      <c r="Q35" s="598"/>
      <c r="R35" s="598"/>
      <c r="S35" s="598"/>
      <c r="T35" s="177"/>
      <c r="U35" s="597">
        <f>IF(W35="","",U34+1)</f>
        <v>11</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77"/>
      <c r="AM35" s="597">
        <f t="shared" ref="AM35:AM43" si="0">IF(AO35="","",AM34+1)</f>
        <v>15</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77"/>
      <c r="BE35" s="597">
        <f t="shared" ref="BE35:BE43" si="1">IF(BG35="","",BE34+1)</f>
        <v>21</v>
      </c>
      <c r="BF35" s="597"/>
      <c r="BG35" s="598" t="str">
        <f>IF('各会計、関係団体の財政状況及び健全化判断比率'!B39="","",'各会計、関係団体の財政状況及び健全化判断比率'!B39)</f>
        <v>卸売市場特別会計</v>
      </c>
      <c r="BH35" s="598"/>
      <c r="BI35" s="598"/>
      <c r="BJ35" s="598"/>
      <c r="BK35" s="598"/>
      <c r="BL35" s="598"/>
      <c r="BM35" s="598"/>
      <c r="BN35" s="598"/>
      <c r="BO35" s="598"/>
      <c r="BP35" s="598"/>
      <c r="BQ35" s="598"/>
      <c r="BR35" s="598"/>
      <c r="BS35" s="598"/>
      <c r="BT35" s="598"/>
      <c r="BU35" s="598"/>
      <c r="BV35" s="177"/>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77"/>
      <c r="CO35" s="597">
        <f t="shared" ref="CO35:CO43" si="3">IF(CQ35="","",CO34+1)</f>
        <v>30</v>
      </c>
      <c r="CP35" s="597"/>
      <c r="CQ35" s="598" t="str">
        <f>IF('各会計、関係団体の財政状況及び健全化判断比率'!BS8="","",'各会計、関係団体の財政状況及び健全化判断比率'!BS8)</f>
        <v>福岡北九州高速道路公社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f>IF(E36="","",C35+1)</f>
        <v>3</v>
      </c>
      <c r="D36" s="597"/>
      <c r="E36" s="598" t="str">
        <f>IF('各会計、関係団体の財政状況及び健全化判断比率'!B9="","",'各会計、関係団体の財政状況及び健全化判断比率'!B9)</f>
        <v>土地区画整理事業清算特別会計</v>
      </c>
      <c r="F36" s="598"/>
      <c r="G36" s="598"/>
      <c r="H36" s="598"/>
      <c r="I36" s="598"/>
      <c r="J36" s="598"/>
      <c r="K36" s="598"/>
      <c r="L36" s="598"/>
      <c r="M36" s="598"/>
      <c r="N36" s="598"/>
      <c r="O36" s="598"/>
      <c r="P36" s="598"/>
      <c r="Q36" s="598"/>
      <c r="R36" s="598"/>
      <c r="S36" s="598"/>
      <c r="T36" s="177"/>
      <c r="U36" s="597">
        <f t="shared" ref="U36:U43" si="4">IF(W36="","",U35+1)</f>
        <v>12</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77"/>
      <c r="AM36" s="597">
        <f t="shared" si="0"/>
        <v>16</v>
      </c>
      <c r="AN36" s="597"/>
      <c r="AO36" s="598" t="str">
        <f>IF('各会計、関係団体の財政状況及び健全化判断比率'!B34="","",'各会計、関係団体の財政状況及び健全化判断比率'!B34)</f>
        <v>交通事業会計</v>
      </c>
      <c r="AP36" s="598"/>
      <c r="AQ36" s="598"/>
      <c r="AR36" s="598"/>
      <c r="AS36" s="598"/>
      <c r="AT36" s="598"/>
      <c r="AU36" s="598"/>
      <c r="AV36" s="598"/>
      <c r="AW36" s="598"/>
      <c r="AX36" s="598"/>
      <c r="AY36" s="598"/>
      <c r="AZ36" s="598"/>
      <c r="BA36" s="598"/>
      <c r="BB36" s="598"/>
      <c r="BC36" s="598"/>
      <c r="BD36" s="177"/>
      <c r="BE36" s="597">
        <f t="shared" si="1"/>
        <v>22</v>
      </c>
      <c r="BF36" s="597"/>
      <c r="BG36" s="598" t="str">
        <f>IF('各会計、関係団体の財政状況及び健全化判断比率'!B40="","",'各会計、関係団体の財政状況及び健全化判断比率'!B40)</f>
        <v>渡船特別会計</v>
      </c>
      <c r="BH36" s="598"/>
      <c r="BI36" s="598"/>
      <c r="BJ36" s="598"/>
      <c r="BK36" s="598"/>
      <c r="BL36" s="598"/>
      <c r="BM36" s="598"/>
      <c r="BN36" s="598"/>
      <c r="BO36" s="598"/>
      <c r="BP36" s="598"/>
      <c r="BQ36" s="598"/>
      <c r="BR36" s="598"/>
      <c r="BS36" s="598"/>
      <c r="BT36" s="598"/>
      <c r="BU36" s="598"/>
      <c r="BV36" s="177"/>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77"/>
      <c r="CO36" s="597">
        <f t="shared" si="3"/>
        <v>31</v>
      </c>
      <c r="CP36" s="597"/>
      <c r="CQ36" s="598" t="str">
        <f>IF('各会計、関係団体の財政状況及び健全化判断比率'!BS9="","",'各会計、関係団体の財政状況及び健全化判断比率'!BS9)</f>
        <v>公立大学法人　北九州市立大学</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f>IF(E37="","",C36+1)</f>
        <v>4</v>
      </c>
      <c r="D37" s="597"/>
      <c r="E37" s="598" t="str">
        <f>IF('各会計、関係団体の財政状況及び健全化判断比率'!B10="","",'各会計、関係団体の財政状況及び健全化判断比率'!B10)</f>
        <v>公債償還特別会計</v>
      </c>
      <c r="F37" s="598"/>
      <c r="G37" s="598"/>
      <c r="H37" s="598"/>
      <c r="I37" s="598"/>
      <c r="J37" s="598"/>
      <c r="K37" s="598"/>
      <c r="L37" s="598"/>
      <c r="M37" s="598"/>
      <c r="N37" s="598"/>
      <c r="O37" s="598"/>
      <c r="P37" s="598"/>
      <c r="Q37" s="598"/>
      <c r="R37" s="598"/>
      <c r="S37" s="598"/>
      <c r="T37" s="177"/>
      <c r="U37" s="597">
        <f t="shared" si="4"/>
        <v>13</v>
      </c>
      <c r="V37" s="597"/>
      <c r="W37" s="598" t="str">
        <f>IF('各会計、関係団体の財政状況及び健全化判断比率'!B31="","",'各会計、関係団体の財政状況及び健全化判断比率'!B31)</f>
        <v>駐車場特別会計</v>
      </c>
      <c r="X37" s="598"/>
      <c r="Y37" s="598"/>
      <c r="Z37" s="598"/>
      <c r="AA37" s="598"/>
      <c r="AB37" s="598"/>
      <c r="AC37" s="598"/>
      <c r="AD37" s="598"/>
      <c r="AE37" s="598"/>
      <c r="AF37" s="598"/>
      <c r="AG37" s="598"/>
      <c r="AH37" s="598"/>
      <c r="AI37" s="598"/>
      <c r="AJ37" s="598"/>
      <c r="AK37" s="598"/>
      <c r="AL37" s="177"/>
      <c r="AM37" s="597">
        <f t="shared" si="0"/>
        <v>17</v>
      </c>
      <c r="AN37" s="597"/>
      <c r="AO37" s="598" t="str">
        <f>IF('各会計、関係団体の財政状況及び健全化判断比率'!B35="","",'各会計、関係団体の財政状況及び健全化判断比率'!B35)</f>
        <v>病院事業会計</v>
      </c>
      <c r="AP37" s="598"/>
      <c r="AQ37" s="598"/>
      <c r="AR37" s="598"/>
      <c r="AS37" s="598"/>
      <c r="AT37" s="598"/>
      <c r="AU37" s="598"/>
      <c r="AV37" s="598"/>
      <c r="AW37" s="598"/>
      <c r="AX37" s="598"/>
      <c r="AY37" s="598"/>
      <c r="AZ37" s="598"/>
      <c r="BA37" s="598"/>
      <c r="BB37" s="598"/>
      <c r="BC37" s="598"/>
      <c r="BD37" s="177"/>
      <c r="BE37" s="597">
        <f t="shared" si="1"/>
        <v>23</v>
      </c>
      <c r="BF37" s="597"/>
      <c r="BG37" s="598" t="str">
        <f>IF('各会計、関係団体の財政状況及び健全化判断比率'!B41="","",'各会計、関係団体の財政状況及び健全化判断比率'!B41)</f>
        <v>漁業集落排水特別会計</v>
      </c>
      <c r="BH37" s="598"/>
      <c r="BI37" s="598"/>
      <c r="BJ37" s="598"/>
      <c r="BK37" s="598"/>
      <c r="BL37" s="598"/>
      <c r="BM37" s="598"/>
      <c r="BN37" s="598"/>
      <c r="BO37" s="598"/>
      <c r="BP37" s="598"/>
      <c r="BQ37" s="598"/>
      <c r="BR37" s="598"/>
      <c r="BS37" s="598"/>
      <c r="BT37" s="598"/>
      <c r="BU37" s="598"/>
      <c r="BV37" s="177"/>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77"/>
      <c r="CO37" s="597">
        <f t="shared" si="3"/>
        <v>32</v>
      </c>
      <c r="CP37" s="597"/>
      <c r="CQ37" s="598" t="str">
        <f>IF('各会計、関係団体の財政状況及び健全化判断比率'!BS10="","",'各会計、関係団体の財政状況及び健全化判断比率'!BS10)</f>
        <v>公益財団法人　北九州産業学術推進機構</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f t="shared" ref="C38:C43" si="5">IF(E38="","",C37+1)</f>
        <v>5</v>
      </c>
      <c r="D38" s="597"/>
      <c r="E38" s="598" t="str">
        <f>IF('各会計、関係団体の財政状況及び健全化判断比率'!B11="","",'各会計、関係団体の財政状況及び健全化判断比率'!B11)</f>
        <v>住宅新築資金等貸付特別会計</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f t="shared" si="0"/>
        <v>18</v>
      </c>
      <c r="AN38" s="597"/>
      <c r="AO38" s="598" t="str">
        <f>IF('各会計、関係団体の財政状況及び健全化判断比率'!B36="","",'各会計、関係団体の財政状況及び健全化判断比率'!B36)</f>
        <v>下水道事業会計</v>
      </c>
      <c r="AP38" s="598"/>
      <c r="AQ38" s="598"/>
      <c r="AR38" s="598"/>
      <c r="AS38" s="598"/>
      <c r="AT38" s="598"/>
      <c r="AU38" s="598"/>
      <c r="AV38" s="598"/>
      <c r="AW38" s="598"/>
      <c r="AX38" s="598"/>
      <c r="AY38" s="598"/>
      <c r="AZ38" s="598"/>
      <c r="BA38" s="598"/>
      <c r="BB38" s="598"/>
      <c r="BC38" s="598"/>
      <c r="BD38" s="177"/>
      <c r="BE38" s="597">
        <f t="shared" si="1"/>
        <v>24</v>
      </c>
      <c r="BF38" s="597"/>
      <c r="BG38" s="598" t="str">
        <f>IF('各会計、関係団体の財政状況及び健全化判断比率'!B42="","",'各会計、関係団体の財政状況及び健全化判断比率'!B42)</f>
        <v>港湾整備特別会計</v>
      </c>
      <c r="BH38" s="598"/>
      <c r="BI38" s="598"/>
      <c r="BJ38" s="598"/>
      <c r="BK38" s="598"/>
      <c r="BL38" s="598"/>
      <c r="BM38" s="598"/>
      <c r="BN38" s="598"/>
      <c r="BO38" s="598"/>
      <c r="BP38" s="598"/>
      <c r="BQ38" s="598"/>
      <c r="BR38" s="598"/>
      <c r="BS38" s="598"/>
      <c r="BT38" s="598"/>
      <c r="BU38" s="598"/>
      <c r="BV38" s="177"/>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77"/>
      <c r="CO38" s="597">
        <f t="shared" si="3"/>
        <v>33</v>
      </c>
      <c r="CP38" s="597"/>
      <c r="CQ38" s="598" t="str">
        <f>IF('各会計、関係団体の財政状況及び健全化判断比率'!BS11="","",'各会計、関係団体の財政状況及び健全化判断比率'!BS11)</f>
        <v>公益財団法人　北九州国際交流協会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f t="shared" si="5"/>
        <v>6</v>
      </c>
      <c r="D39" s="597"/>
      <c r="E39" s="598" t="str">
        <f>IF('各会計、関係団体の財政状況及び健全化判断比率'!B12="","",'各会計、関係団体の財政状況及び健全化判断比率'!B12)</f>
        <v>土地取得特別会計</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f t="shared" si="0"/>
        <v>19</v>
      </c>
      <c r="AN39" s="597"/>
      <c r="AO39" s="598" t="str">
        <f>IF('各会計、関係団体の財政状況及び健全化判断比率'!B37="","",'各会計、関係団体の財政状況及び健全化判断比率'!B37)</f>
        <v>公営競技事業会計</v>
      </c>
      <c r="AP39" s="598"/>
      <c r="AQ39" s="598"/>
      <c r="AR39" s="598"/>
      <c r="AS39" s="598"/>
      <c r="AT39" s="598"/>
      <c r="AU39" s="598"/>
      <c r="AV39" s="598"/>
      <c r="AW39" s="598"/>
      <c r="AX39" s="598"/>
      <c r="AY39" s="598"/>
      <c r="AZ39" s="598"/>
      <c r="BA39" s="598"/>
      <c r="BB39" s="598"/>
      <c r="BC39" s="598"/>
      <c r="BD39" s="177"/>
      <c r="BE39" s="597">
        <f t="shared" si="1"/>
        <v>25</v>
      </c>
      <c r="BF39" s="597"/>
      <c r="BG39" s="598" t="str">
        <f>IF('各会計、関係団体の財政状況及び健全化判断比率'!B43="","",'各会計、関係団体の財政状況及び健全化判断比率'!B43)</f>
        <v>市民太陽光発電所特別会計</v>
      </c>
      <c r="BH39" s="598"/>
      <c r="BI39" s="598"/>
      <c r="BJ39" s="598"/>
      <c r="BK39" s="598"/>
      <c r="BL39" s="598"/>
      <c r="BM39" s="598"/>
      <c r="BN39" s="598"/>
      <c r="BO39" s="598"/>
      <c r="BP39" s="598"/>
      <c r="BQ39" s="598"/>
      <c r="BR39" s="598"/>
      <c r="BS39" s="598"/>
      <c r="BT39" s="598"/>
      <c r="BU39" s="598"/>
      <c r="BV39" s="177"/>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77"/>
      <c r="CO39" s="597">
        <f t="shared" si="3"/>
        <v>34</v>
      </c>
      <c r="CP39" s="597"/>
      <c r="CQ39" s="598" t="str">
        <f>IF('各会計、関係団体の財政状況及び健全化判断比率'!BS12="","",'各会計、関係団体の財政状況及び健全化判断比率'!BS12)</f>
        <v>公益財団法人　北九州市どうぶつ公園協会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f t="shared" si="5"/>
        <v>7</v>
      </c>
      <c r="D40" s="597"/>
      <c r="E40" s="598" t="str">
        <f>IF('各会計、関係団体の財政状況及び健全化判断比率'!B13="","",'各会計、関係団体の財政状況及び健全化判断比率'!B13)</f>
        <v>母子父子寡婦福祉資金特別会計</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f t="shared" si="1"/>
        <v>26</v>
      </c>
      <c r="BF40" s="597"/>
      <c r="BG40" s="598" t="str">
        <f>IF('各会計、関係団体の財政状況及び健全化判断比率'!B44="","",'各会計、関係団体の財政状況及び健全化判断比率'!B44)</f>
        <v>産業用地整備特別会計</v>
      </c>
      <c r="BH40" s="598"/>
      <c r="BI40" s="598"/>
      <c r="BJ40" s="598"/>
      <c r="BK40" s="598"/>
      <c r="BL40" s="598"/>
      <c r="BM40" s="598"/>
      <c r="BN40" s="598"/>
      <c r="BO40" s="598"/>
      <c r="BP40" s="598"/>
      <c r="BQ40" s="598"/>
      <c r="BR40" s="598"/>
      <c r="BS40" s="598"/>
      <c r="BT40" s="598"/>
      <c r="BU40" s="598"/>
      <c r="BV40" s="177"/>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77"/>
      <c r="CO40" s="597">
        <f t="shared" si="3"/>
        <v>35</v>
      </c>
      <c r="CP40" s="597"/>
      <c r="CQ40" s="598" t="str">
        <f>IF('各会計、関係団体の財政状況及び健全化判断比率'!BS13="","",'各会計、関係団体の財政状況及び健全化判断比率'!BS13)</f>
        <v>公益財団法人　北九州市学校給食協会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f t="shared" si="5"/>
        <v>8</v>
      </c>
      <c r="D41" s="597"/>
      <c r="E41" s="598" t="str">
        <f>IF('各会計、関係団体の財政状況及び健全化判断比率'!B14="","",'各会計、関係団体の財政状況及び健全化判断比率'!B14)</f>
        <v>臨海部産業用地貸付特別会計</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f t="shared" si="1"/>
        <v>27</v>
      </c>
      <c r="BF41" s="597"/>
      <c r="BG41" s="598" t="str">
        <f>IF('各会計、関係団体の財政状況及び健全化判断比率'!B45="","",'各会計、関係団体の財政状況及び健全化判断比率'!B45)</f>
        <v>空港関連用地整備特別会計</v>
      </c>
      <c r="BH41" s="598"/>
      <c r="BI41" s="598"/>
      <c r="BJ41" s="598"/>
      <c r="BK41" s="598"/>
      <c r="BL41" s="598"/>
      <c r="BM41" s="598"/>
      <c r="BN41" s="598"/>
      <c r="BO41" s="598"/>
      <c r="BP41" s="598"/>
      <c r="BQ41" s="598"/>
      <c r="BR41" s="598"/>
      <c r="BS41" s="598"/>
      <c r="BT41" s="598"/>
      <c r="BU41" s="598"/>
      <c r="BV41" s="177"/>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7"/>
      <c r="CO41" s="597">
        <f t="shared" si="3"/>
        <v>36</v>
      </c>
      <c r="CP41" s="597"/>
      <c r="CQ41" s="598" t="str">
        <f>IF('各会計、関係団体の財政状況及び健全化判断比率'!BS14="","",'各会計、関係団体の財政状況及び健全化判断比率'!BS14)</f>
        <v>公益財団法人　北九州市芸術文化振興財団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f t="shared" si="5"/>
        <v>9</v>
      </c>
      <c r="D42" s="597"/>
      <c r="E42" s="598" t="str">
        <f>IF('各会計、関係団体の財政状況及び健全化判断比率'!B15="","",'各会計、関係団体の財政状況及び健全化判断比率'!B15)</f>
        <v>市立病院機構病院事業債管理特別会計</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f t="shared" si="1"/>
        <v>28</v>
      </c>
      <c r="BF42" s="597"/>
      <c r="BG42" s="598" t="str">
        <f>IF('各会計、関係団体の財政状況及び健全化判断比率'!B46="","",'各会計、関係団体の財政状況及び健全化判断比率'!B46)</f>
        <v>学術研究都市土地区画整理特別会計</v>
      </c>
      <c r="BH42" s="598"/>
      <c r="BI42" s="598"/>
      <c r="BJ42" s="598"/>
      <c r="BK42" s="598"/>
      <c r="BL42" s="598"/>
      <c r="BM42" s="598"/>
      <c r="BN42" s="598"/>
      <c r="BO42" s="598"/>
      <c r="BP42" s="598"/>
      <c r="BQ42" s="598"/>
      <c r="BR42" s="598"/>
      <c r="BS42" s="598"/>
      <c r="BT42" s="598"/>
      <c r="BU42" s="598"/>
      <c r="BV42" s="177"/>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7"/>
      <c r="CO42" s="597">
        <f t="shared" si="3"/>
        <v>37</v>
      </c>
      <c r="CP42" s="597"/>
      <c r="CQ42" s="598" t="str">
        <f>IF('各会計、関係団体の財政状況及び健全化判断比率'!BS15="","",'各会計、関係団体の財政状況及び健全化判断比率'!BS15)</f>
        <v>公益財団法人　アジア女性交流・研究フォーラム</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f t="shared" si="3"/>
        <v>38</v>
      </c>
      <c r="CP43" s="597"/>
      <c r="CQ43" s="598" t="str">
        <f>IF('各会計、関係団体の財政状況及び健全化判断比率'!BS16="","",'各会計、関係団体の財政状況及び健全化判断比率'!BS16)</f>
        <v>公益財団法人　アジア成長研究所</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J3tA84d3q9HsrnuUNmFpLiZQLh5oFVAcXmbPt7q3/bwUpdmoXks3kRmym6ZxosCPEFIHAttI0RC96cojxhL9g==" saltValue="eDIjKmLEFgH4pA4TOIsK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P47" sqref="P47"/>
    </sheetView>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220</v>
      </c>
      <c r="DI1" s="603"/>
      <c r="DJ1" s="603"/>
      <c r="DK1" s="603"/>
      <c r="DL1" s="603"/>
      <c r="DM1" s="603"/>
      <c r="DN1" s="604"/>
      <c r="DO1" s="210"/>
      <c r="DP1" s="602" t="s">
        <v>221</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222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179669924</v>
      </c>
      <c r="S5" s="613"/>
      <c r="T5" s="613"/>
      <c r="U5" s="613"/>
      <c r="V5" s="613"/>
      <c r="W5" s="613"/>
      <c r="X5" s="613"/>
      <c r="Y5" s="614"/>
      <c r="Z5" s="615">
        <v>29.7</v>
      </c>
      <c r="AA5" s="615"/>
      <c r="AB5" s="615"/>
      <c r="AC5" s="615"/>
      <c r="AD5" s="616">
        <v>165788279</v>
      </c>
      <c r="AE5" s="616"/>
      <c r="AF5" s="616"/>
      <c r="AG5" s="616"/>
      <c r="AH5" s="616"/>
      <c r="AI5" s="616"/>
      <c r="AJ5" s="616"/>
      <c r="AK5" s="616"/>
      <c r="AL5" s="617">
        <v>60.8</v>
      </c>
      <c r="AM5" s="618"/>
      <c r="AN5" s="618"/>
      <c r="AO5" s="619"/>
      <c r="AP5" s="609" t="s">
        <v>234</v>
      </c>
      <c r="AQ5" s="610"/>
      <c r="AR5" s="610"/>
      <c r="AS5" s="610"/>
      <c r="AT5" s="610"/>
      <c r="AU5" s="610"/>
      <c r="AV5" s="610"/>
      <c r="AW5" s="610"/>
      <c r="AX5" s="610"/>
      <c r="AY5" s="610"/>
      <c r="AZ5" s="610"/>
      <c r="BA5" s="610"/>
      <c r="BB5" s="610"/>
      <c r="BC5" s="610"/>
      <c r="BD5" s="610"/>
      <c r="BE5" s="610"/>
      <c r="BF5" s="611"/>
      <c r="BG5" s="623">
        <v>158480013</v>
      </c>
      <c r="BH5" s="624"/>
      <c r="BI5" s="624"/>
      <c r="BJ5" s="624"/>
      <c r="BK5" s="624"/>
      <c r="BL5" s="624"/>
      <c r="BM5" s="624"/>
      <c r="BN5" s="625"/>
      <c r="BO5" s="626">
        <v>88.2</v>
      </c>
      <c r="BP5" s="626"/>
      <c r="BQ5" s="626"/>
      <c r="BR5" s="626"/>
      <c r="BS5" s="627">
        <v>1803466</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3066946</v>
      </c>
      <c r="S6" s="624"/>
      <c r="T6" s="624"/>
      <c r="U6" s="624"/>
      <c r="V6" s="624"/>
      <c r="W6" s="624"/>
      <c r="X6" s="624"/>
      <c r="Y6" s="625"/>
      <c r="Z6" s="626">
        <v>0.5</v>
      </c>
      <c r="AA6" s="626"/>
      <c r="AB6" s="626"/>
      <c r="AC6" s="626"/>
      <c r="AD6" s="627">
        <v>3066946</v>
      </c>
      <c r="AE6" s="627"/>
      <c r="AF6" s="627"/>
      <c r="AG6" s="627"/>
      <c r="AH6" s="627"/>
      <c r="AI6" s="627"/>
      <c r="AJ6" s="627"/>
      <c r="AK6" s="627"/>
      <c r="AL6" s="628">
        <v>1.1000000000000001</v>
      </c>
      <c r="AM6" s="629"/>
      <c r="AN6" s="629"/>
      <c r="AO6" s="630"/>
      <c r="AP6" s="620" t="s">
        <v>239</v>
      </c>
      <c r="AQ6" s="621"/>
      <c r="AR6" s="621"/>
      <c r="AS6" s="621"/>
      <c r="AT6" s="621"/>
      <c r="AU6" s="621"/>
      <c r="AV6" s="621"/>
      <c r="AW6" s="621"/>
      <c r="AX6" s="621"/>
      <c r="AY6" s="621"/>
      <c r="AZ6" s="621"/>
      <c r="BA6" s="621"/>
      <c r="BB6" s="621"/>
      <c r="BC6" s="621"/>
      <c r="BD6" s="621"/>
      <c r="BE6" s="621"/>
      <c r="BF6" s="622"/>
      <c r="BG6" s="623">
        <v>158480013</v>
      </c>
      <c r="BH6" s="624"/>
      <c r="BI6" s="624"/>
      <c r="BJ6" s="624"/>
      <c r="BK6" s="624"/>
      <c r="BL6" s="624"/>
      <c r="BM6" s="624"/>
      <c r="BN6" s="625"/>
      <c r="BO6" s="626">
        <v>88.2</v>
      </c>
      <c r="BP6" s="626"/>
      <c r="BQ6" s="626"/>
      <c r="BR6" s="626"/>
      <c r="BS6" s="627">
        <v>1803466</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1592355</v>
      </c>
      <c r="CS6" s="624"/>
      <c r="CT6" s="624"/>
      <c r="CU6" s="624"/>
      <c r="CV6" s="624"/>
      <c r="CW6" s="624"/>
      <c r="CX6" s="624"/>
      <c r="CY6" s="625"/>
      <c r="CZ6" s="617">
        <v>0.3</v>
      </c>
      <c r="DA6" s="618"/>
      <c r="DB6" s="618"/>
      <c r="DC6" s="634"/>
      <c r="DD6" s="632">
        <v>3172</v>
      </c>
      <c r="DE6" s="624"/>
      <c r="DF6" s="624"/>
      <c r="DG6" s="624"/>
      <c r="DH6" s="624"/>
      <c r="DI6" s="624"/>
      <c r="DJ6" s="624"/>
      <c r="DK6" s="624"/>
      <c r="DL6" s="624"/>
      <c r="DM6" s="624"/>
      <c r="DN6" s="624"/>
      <c r="DO6" s="624"/>
      <c r="DP6" s="625"/>
      <c r="DQ6" s="632">
        <v>1591181</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35136</v>
      </c>
      <c r="S7" s="624"/>
      <c r="T7" s="624"/>
      <c r="U7" s="624"/>
      <c r="V7" s="624"/>
      <c r="W7" s="624"/>
      <c r="X7" s="624"/>
      <c r="Y7" s="625"/>
      <c r="Z7" s="626">
        <v>0</v>
      </c>
      <c r="AA7" s="626"/>
      <c r="AB7" s="626"/>
      <c r="AC7" s="626"/>
      <c r="AD7" s="627">
        <v>35136</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76349444</v>
      </c>
      <c r="BH7" s="624"/>
      <c r="BI7" s="624"/>
      <c r="BJ7" s="624"/>
      <c r="BK7" s="624"/>
      <c r="BL7" s="624"/>
      <c r="BM7" s="624"/>
      <c r="BN7" s="625"/>
      <c r="BO7" s="626">
        <v>42.5</v>
      </c>
      <c r="BP7" s="626"/>
      <c r="BQ7" s="626"/>
      <c r="BR7" s="626"/>
      <c r="BS7" s="627">
        <v>1803466</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41907185</v>
      </c>
      <c r="CS7" s="624"/>
      <c r="CT7" s="624"/>
      <c r="CU7" s="624"/>
      <c r="CV7" s="624"/>
      <c r="CW7" s="624"/>
      <c r="CX7" s="624"/>
      <c r="CY7" s="625"/>
      <c r="CZ7" s="626">
        <v>7</v>
      </c>
      <c r="DA7" s="626"/>
      <c r="DB7" s="626"/>
      <c r="DC7" s="626"/>
      <c r="DD7" s="632">
        <v>1047461</v>
      </c>
      <c r="DE7" s="624"/>
      <c r="DF7" s="624"/>
      <c r="DG7" s="624"/>
      <c r="DH7" s="624"/>
      <c r="DI7" s="624"/>
      <c r="DJ7" s="624"/>
      <c r="DK7" s="624"/>
      <c r="DL7" s="624"/>
      <c r="DM7" s="624"/>
      <c r="DN7" s="624"/>
      <c r="DO7" s="624"/>
      <c r="DP7" s="625"/>
      <c r="DQ7" s="632">
        <v>35933858</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565044</v>
      </c>
      <c r="S8" s="624"/>
      <c r="T8" s="624"/>
      <c r="U8" s="624"/>
      <c r="V8" s="624"/>
      <c r="W8" s="624"/>
      <c r="X8" s="624"/>
      <c r="Y8" s="625"/>
      <c r="Z8" s="626">
        <v>0.1</v>
      </c>
      <c r="AA8" s="626"/>
      <c r="AB8" s="626"/>
      <c r="AC8" s="626"/>
      <c r="AD8" s="627">
        <v>565044</v>
      </c>
      <c r="AE8" s="627"/>
      <c r="AF8" s="627"/>
      <c r="AG8" s="627"/>
      <c r="AH8" s="627"/>
      <c r="AI8" s="627"/>
      <c r="AJ8" s="627"/>
      <c r="AK8" s="627"/>
      <c r="AL8" s="628">
        <v>0.2</v>
      </c>
      <c r="AM8" s="629"/>
      <c r="AN8" s="629"/>
      <c r="AO8" s="630"/>
      <c r="AP8" s="620" t="s">
        <v>245</v>
      </c>
      <c r="AQ8" s="621"/>
      <c r="AR8" s="621"/>
      <c r="AS8" s="621"/>
      <c r="AT8" s="621"/>
      <c r="AU8" s="621"/>
      <c r="AV8" s="621"/>
      <c r="AW8" s="621"/>
      <c r="AX8" s="621"/>
      <c r="AY8" s="621"/>
      <c r="AZ8" s="621"/>
      <c r="BA8" s="621"/>
      <c r="BB8" s="621"/>
      <c r="BC8" s="621"/>
      <c r="BD8" s="621"/>
      <c r="BE8" s="621"/>
      <c r="BF8" s="622"/>
      <c r="BG8" s="623">
        <v>1532268</v>
      </c>
      <c r="BH8" s="624"/>
      <c r="BI8" s="624"/>
      <c r="BJ8" s="624"/>
      <c r="BK8" s="624"/>
      <c r="BL8" s="624"/>
      <c r="BM8" s="624"/>
      <c r="BN8" s="625"/>
      <c r="BO8" s="626">
        <v>0.9</v>
      </c>
      <c r="BP8" s="626"/>
      <c r="BQ8" s="626"/>
      <c r="BR8" s="626"/>
      <c r="BS8" s="627" t="s">
        <v>132</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224780186</v>
      </c>
      <c r="CS8" s="624"/>
      <c r="CT8" s="624"/>
      <c r="CU8" s="624"/>
      <c r="CV8" s="624"/>
      <c r="CW8" s="624"/>
      <c r="CX8" s="624"/>
      <c r="CY8" s="625"/>
      <c r="CZ8" s="626">
        <v>37.4</v>
      </c>
      <c r="DA8" s="626"/>
      <c r="DB8" s="626"/>
      <c r="DC8" s="626"/>
      <c r="DD8" s="632">
        <v>1874870</v>
      </c>
      <c r="DE8" s="624"/>
      <c r="DF8" s="624"/>
      <c r="DG8" s="624"/>
      <c r="DH8" s="624"/>
      <c r="DI8" s="624"/>
      <c r="DJ8" s="624"/>
      <c r="DK8" s="624"/>
      <c r="DL8" s="624"/>
      <c r="DM8" s="624"/>
      <c r="DN8" s="624"/>
      <c r="DO8" s="624"/>
      <c r="DP8" s="625"/>
      <c r="DQ8" s="632">
        <v>101055664</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468744</v>
      </c>
      <c r="S9" s="624"/>
      <c r="T9" s="624"/>
      <c r="U9" s="624"/>
      <c r="V9" s="624"/>
      <c r="W9" s="624"/>
      <c r="X9" s="624"/>
      <c r="Y9" s="625"/>
      <c r="Z9" s="626">
        <v>0.1</v>
      </c>
      <c r="AA9" s="626"/>
      <c r="AB9" s="626"/>
      <c r="AC9" s="626"/>
      <c r="AD9" s="627">
        <v>468744</v>
      </c>
      <c r="AE9" s="627"/>
      <c r="AF9" s="627"/>
      <c r="AG9" s="627"/>
      <c r="AH9" s="627"/>
      <c r="AI9" s="627"/>
      <c r="AJ9" s="627"/>
      <c r="AK9" s="627"/>
      <c r="AL9" s="628">
        <v>0.2</v>
      </c>
      <c r="AM9" s="629"/>
      <c r="AN9" s="629"/>
      <c r="AO9" s="630"/>
      <c r="AP9" s="620" t="s">
        <v>248</v>
      </c>
      <c r="AQ9" s="621"/>
      <c r="AR9" s="621"/>
      <c r="AS9" s="621"/>
      <c r="AT9" s="621"/>
      <c r="AU9" s="621"/>
      <c r="AV9" s="621"/>
      <c r="AW9" s="621"/>
      <c r="AX9" s="621"/>
      <c r="AY9" s="621"/>
      <c r="AZ9" s="621"/>
      <c r="BA9" s="621"/>
      <c r="BB9" s="621"/>
      <c r="BC9" s="621"/>
      <c r="BD9" s="621"/>
      <c r="BE9" s="621"/>
      <c r="BF9" s="622"/>
      <c r="BG9" s="623">
        <v>63097876</v>
      </c>
      <c r="BH9" s="624"/>
      <c r="BI9" s="624"/>
      <c r="BJ9" s="624"/>
      <c r="BK9" s="624"/>
      <c r="BL9" s="624"/>
      <c r="BM9" s="624"/>
      <c r="BN9" s="625"/>
      <c r="BO9" s="626">
        <v>35.1</v>
      </c>
      <c r="BP9" s="626"/>
      <c r="BQ9" s="626"/>
      <c r="BR9" s="626"/>
      <c r="BS9" s="627" t="s">
        <v>132</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51607513</v>
      </c>
      <c r="CS9" s="624"/>
      <c r="CT9" s="624"/>
      <c r="CU9" s="624"/>
      <c r="CV9" s="624"/>
      <c r="CW9" s="624"/>
      <c r="CX9" s="624"/>
      <c r="CY9" s="625"/>
      <c r="CZ9" s="626">
        <v>8.6</v>
      </c>
      <c r="DA9" s="626"/>
      <c r="DB9" s="626"/>
      <c r="DC9" s="626"/>
      <c r="DD9" s="632">
        <v>2897129</v>
      </c>
      <c r="DE9" s="624"/>
      <c r="DF9" s="624"/>
      <c r="DG9" s="624"/>
      <c r="DH9" s="624"/>
      <c r="DI9" s="624"/>
      <c r="DJ9" s="624"/>
      <c r="DK9" s="624"/>
      <c r="DL9" s="624"/>
      <c r="DM9" s="624"/>
      <c r="DN9" s="624"/>
      <c r="DO9" s="624"/>
      <c r="DP9" s="625"/>
      <c r="DQ9" s="632">
        <v>22511900</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v>166106</v>
      </c>
      <c r="S10" s="624"/>
      <c r="T10" s="624"/>
      <c r="U10" s="624"/>
      <c r="V10" s="624"/>
      <c r="W10" s="624"/>
      <c r="X10" s="624"/>
      <c r="Y10" s="625"/>
      <c r="Z10" s="626">
        <v>0</v>
      </c>
      <c r="AA10" s="626"/>
      <c r="AB10" s="626"/>
      <c r="AC10" s="626"/>
      <c r="AD10" s="627">
        <v>166106</v>
      </c>
      <c r="AE10" s="627"/>
      <c r="AF10" s="627"/>
      <c r="AG10" s="627"/>
      <c r="AH10" s="627"/>
      <c r="AI10" s="627"/>
      <c r="AJ10" s="627"/>
      <c r="AK10" s="627"/>
      <c r="AL10" s="628">
        <v>0.1</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3708752</v>
      </c>
      <c r="BH10" s="624"/>
      <c r="BI10" s="624"/>
      <c r="BJ10" s="624"/>
      <c r="BK10" s="624"/>
      <c r="BL10" s="624"/>
      <c r="BM10" s="624"/>
      <c r="BN10" s="625"/>
      <c r="BO10" s="626">
        <v>2.1</v>
      </c>
      <c r="BP10" s="626"/>
      <c r="BQ10" s="626"/>
      <c r="BR10" s="626"/>
      <c r="BS10" s="627">
        <v>605882</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425288</v>
      </c>
      <c r="CS10" s="624"/>
      <c r="CT10" s="624"/>
      <c r="CU10" s="624"/>
      <c r="CV10" s="624"/>
      <c r="CW10" s="624"/>
      <c r="CX10" s="624"/>
      <c r="CY10" s="625"/>
      <c r="CZ10" s="626">
        <v>0.1</v>
      </c>
      <c r="DA10" s="626"/>
      <c r="DB10" s="626"/>
      <c r="DC10" s="626"/>
      <c r="DD10" s="632" t="s">
        <v>253</v>
      </c>
      <c r="DE10" s="624"/>
      <c r="DF10" s="624"/>
      <c r="DG10" s="624"/>
      <c r="DH10" s="624"/>
      <c r="DI10" s="624"/>
      <c r="DJ10" s="624"/>
      <c r="DK10" s="624"/>
      <c r="DL10" s="624"/>
      <c r="DM10" s="624"/>
      <c r="DN10" s="624"/>
      <c r="DO10" s="624"/>
      <c r="DP10" s="625"/>
      <c r="DQ10" s="632">
        <v>310635</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23456206</v>
      </c>
      <c r="S11" s="624"/>
      <c r="T11" s="624"/>
      <c r="U11" s="624"/>
      <c r="V11" s="624"/>
      <c r="W11" s="624"/>
      <c r="X11" s="624"/>
      <c r="Y11" s="625"/>
      <c r="Z11" s="628">
        <v>3.9</v>
      </c>
      <c r="AA11" s="629"/>
      <c r="AB11" s="629"/>
      <c r="AC11" s="635"/>
      <c r="AD11" s="632">
        <v>23456206</v>
      </c>
      <c r="AE11" s="624"/>
      <c r="AF11" s="624"/>
      <c r="AG11" s="624"/>
      <c r="AH11" s="624"/>
      <c r="AI11" s="624"/>
      <c r="AJ11" s="624"/>
      <c r="AK11" s="625"/>
      <c r="AL11" s="628">
        <v>8.6</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8010548</v>
      </c>
      <c r="BH11" s="624"/>
      <c r="BI11" s="624"/>
      <c r="BJ11" s="624"/>
      <c r="BK11" s="624"/>
      <c r="BL11" s="624"/>
      <c r="BM11" s="624"/>
      <c r="BN11" s="625"/>
      <c r="BO11" s="626">
        <v>4.5</v>
      </c>
      <c r="BP11" s="626"/>
      <c r="BQ11" s="626"/>
      <c r="BR11" s="626"/>
      <c r="BS11" s="627">
        <v>1197584</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2398434</v>
      </c>
      <c r="CS11" s="624"/>
      <c r="CT11" s="624"/>
      <c r="CU11" s="624"/>
      <c r="CV11" s="624"/>
      <c r="CW11" s="624"/>
      <c r="CX11" s="624"/>
      <c r="CY11" s="625"/>
      <c r="CZ11" s="626">
        <v>0.4</v>
      </c>
      <c r="DA11" s="626"/>
      <c r="DB11" s="626"/>
      <c r="DC11" s="626"/>
      <c r="DD11" s="632">
        <v>715528</v>
      </c>
      <c r="DE11" s="624"/>
      <c r="DF11" s="624"/>
      <c r="DG11" s="624"/>
      <c r="DH11" s="624"/>
      <c r="DI11" s="624"/>
      <c r="DJ11" s="624"/>
      <c r="DK11" s="624"/>
      <c r="DL11" s="624"/>
      <c r="DM11" s="624"/>
      <c r="DN11" s="624"/>
      <c r="DO11" s="624"/>
      <c r="DP11" s="625"/>
      <c r="DQ11" s="632">
        <v>1326716</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v>45095</v>
      </c>
      <c r="S12" s="624"/>
      <c r="T12" s="624"/>
      <c r="U12" s="624"/>
      <c r="V12" s="624"/>
      <c r="W12" s="624"/>
      <c r="X12" s="624"/>
      <c r="Y12" s="625"/>
      <c r="Z12" s="626">
        <v>0</v>
      </c>
      <c r="AA12" s="626"/>
      <c r="AB12" s="626"/>
      <c r="AC12" s="626"/>
      <c r="AD12" s="627">
        <v>45095</v>
      </c>
      <c r="AE12" s="627"/>
      <c r="AF12" s="627"/>
      <c r="AG12" s="627"/>
      <c r="AH12" s="627"/>
      <c r="AI12" s="627"/>
      <c r="AJ12" s="627"/>
      <c r="AK12" s="627"/>
      <c r="AL12" s="628">
        <v>0</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72335150</v>
      </c>
      <c r="BH12" s="624"/>
      <c r="BI12" s="624"/>
      <c r="BJ12" s="624"/>
      <c r="BK12" s="624"/>
      <c r="BL12" s="624"/>
      <c r="BM12" s="624"/>
      <c r="BN12" s="625"/>
      <c r="BO12" s="626">
        <v>40.299999999999997</v>
      </c>
      <c r="BP12" s="626"/>
      <c r="BQ12" s="626"/>
      <c r="BR12" s="626"/>
      <c r="BS12" s="627" t="s">
        <v>132</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48197446</v>
      </c>
      <c r="CS12" s="624"/>
      <c r="CT12" s="624"/>
      <c r="CU12" s="624"/>
      <c r="CV12" s="624"/>
      <c r="CW12" s="624"/>
      <c r="CX12" s="624"/>
      <c r="CY12" s="625"/>
      <c r="CZ12" s="626">
        <v>8</v>
      </c>
      <c r="DA12" s="626"/>
      <c r="DB12" s="626"/>
      <c r="DC12" s="626"/>
      <c r="DD12" s="632">
        <v>606461</v>
      </c>
      <c r="DE12" s="624"/>
      <c r="DF12" s="624"/>
      <c r="DG12" s="624"/>
      <c r="DH12" s="624"/>
      <c r="DI12" s="624"/>
      <c r="DJ12" s="624"/>
      <c r="DK12" s="624"/>
      <c r="DL12" s="624"/>
      <c r="DM12" s="624"/>
      <c r="DN12" s="624"/>
      <c r="DO12" s="624"/>
      <c r="DP12" s="625"/>
      <c r="DQ12" s="632">
        <v>7845738</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132</v>
      </c>
      <c r="AA13" s="626"/>
      <c r="AB13" s="626"/>
      <c r="AC13" s="626"/>
      <c r="AD13" s="627" t="s">
        <v>253</v>
      </c>
      <c r="AE13" s="627"/>
      <c r="AF13" s="627"/>
      <c r="AG13" s="627"/>
      <c r="AH13" s="627"/>
      <c r="AI13" s="627"/>
      <c r="AJ13" s="627"/>
      <c r="AK13" s="627"/>
      <c r="AL13" s="628" t="s">
        <v>132</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70750671</v>
      </c>
      <c r="BH13" s="624"/>
      <c r="BI13" s="624"/>
      <c r="BJ13" s="624"/>
      <c r="BK13" s="624"/>
      <c r="BL13" s="624"/>
      <c r="BM13" s="624"/>
      <c r="BN13" s="625"/>
      <c r="BO13" s="626">
        <v>39.4</v>
      </c>
      <c r="BP13" s="626"/>
      <c r="BQ13" s="626"/>
      <c r="BR13" s="626"/>
      <c r="BS13" s="627" t="s">
        <v>253</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64019952</v>
      </c>
      <c r="CS13" s="624"/>
      <c r="CT13" s="624"/>
      <c r="CU13" s="624"/>
      <c r="CV13" s="624"/>
      <c r="CW13" s="624"/>
      <c r="CX13" s="624"/>
      <c r="CY13" s="625"/>
      <c r="CZ13" s="626">
        <v>10.6</v>
      </c>
      <c r="DA13" s="626"/>
      <c r="DB13" s="626"/>
      <c r="DC13" s="626"/>
      <c r="DD13" s="632">
        <v>39577102</v>
      </c>
      <c r="DE13" s="624"/>
      <c r="DF13" s="624"/>
      <c r="DG13" s="624"/>
      <c r="DH13" s="624"/>
      <c r="DI13" s="624"/>
      <c r="DJ13" s="624"/>
      <c r="DK13" s="624"/>
      <c r="DL13" s="624"/>
      <c r="DM13" s="624"/>
      <c r="DN13" s="624"/>
      <c r="DO13" s="624"/>
      <c r="DP13" s="625"/>
      <c r="DQ13" s="632">
        <v>21545775</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t="s">
        <v>132</v>
      </c>
      <c r="S14" s="624"/>
      <c r="T14" s="624"/>
      <c r="U14" s="624"/>
      <c r="V14" s="624"/>
      <c r="W14" s="624"/>
      <c r="X14" s="624"/>
      <c r="Y14" s="625"/>
      <c r="Z14" s="626" t="s">
        <v>132</v>
      </c>
      <c r="AA14" s="626"/>
      <c r="AB14" s="626"/>
      <c r="AC14" s="626"/>
      <c r="AD14" s="627" t="s">
        <v>253</v>
      </c>
      <c r="AE14" s="627"/>
      <c r="AF14" s="627"/>
      <c r="AG14" s="627"/>
      <c r="AH14" s="627"/>
      <c r="AI14" s="627"/>
      <c r="AJ14" s="627"/>
      <c r="AK14" s="627"/>
      <c r="AL14" s="628" t="s">
        <v>253</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2229270</v>
      </c>
      <c r="BH14" s="624"/>
      <c r="BI14" s="624"/>
      <c r="BJ14" s="624"/>
      <c r="BK14" s="624"/>
      <c r="BL14" s="624"/>
      <c r="BM14" s="624"/>
      <c r="BN14" s="625"/>
      <c r="BO14" s="626">
        <v>1.2</v>
      </c>
      <c r="BP14" s="626"/>
      <c r="BQ14" s="626"/>
      <c r="BR14" s="626"/>
      <c r="BS14" s="627" t="s">
        <v>253</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11625180</v>
      </c>
      <c r="CS14" s="624"/>
      <c r="CT14" s="624"/>
      <c r="CU14" s="624"/>
      <c r="CV14" s="624"/>
      <c r="CW14" s="624"/>
      <c r="CX14" s="624"/>
      <c r="CY14" s="625"/>
      <c r="CZ14" s="626">
        <v>1.9</v>
      </c>
      <c r="DA14" s="626"/>
      <c r="DB14" s="626"/>
      <c r="DC14" s="626"/>
      <c r="DD14" s="632">
        <v>725368</v>
      </c>
      <c r="DE14" s="624"/>
      <c r="DF14" s="624"/>
      <c r="DG14" s="624"/>
      <c r="DH14" s="624"/>
      <c r="DI14" s="624"/>
      <c r="DJ14" s="624"/>
      <c r="DK14" s="624"/>
      <c r="DL14" s="624"/>
      <c r="DM14" s="624"/>
      <c r="DN14" s="624"/>
      <c r="DO14" s="624"/>
      <c r="DP14" s="625"/>
      <c r="DQ14" s="632">
        <v>10966736</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v>5432027</v>
      </c>
      <c r="S15" s="624"/>
      <c r="T15" s="624"/>
      <c r="U15" s="624"/>
      <c r="V15" s="624"/>
      <c r="W15" s="624"/>
      <c r="X15" s="624"/>
      <c r="Y15" s="625"/>
      <c r="Z15" s="626">
        <v>0.9</v>
      </c>
      <c r="AA15" s="626"/>
      <c r="AB15" s="626"/>
      <c r="AC15" s="626"/>
      <c r="AD15" s="627">
        <v>5432027</v>
      </c>
      <c r="AE15" s="627"/>
      <c r="AF15" s="627"/>
      <c r="AG15" s="627"/>
      <c r="AH15" s="627"/>
      <c r="AI15" s="627"/>
      <c r="AJ15" s="627"/>
      <c r="AK15" s="627"/>
      <c r="AL15" s="628">
        <v>2</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7535099</v>
      </c>
      <c r="BH15" s="624"/>
      <c r="BI15" s="624"/>
      <c r="BJ15" s="624"/>
      <c r="BK15" s="624"/>
      <c r="BL15" s="624"/>
      <c r="BM15" s="624"/>
      <c r="BN15" s="625"/>
      <c r="BO15" s="626">
        <v>4.2</v>
      </c>
      <c r="BP15" s="626"/>
      <c r="BQ15" s="626"/>
      <c r="BR15" s="626"/>
      <c r="BS15" s="627" t="s">
        <v>253</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86058492</v>
      </c>
      <c r="CS15" s="624"/>
      <c r="CT15" s="624"/>
      <c r="CU15" s="624"/>
      <c r="CV15" s="624"/>
      <c r="CW15" s="624"/>
      <c r="CX15" s="624"/>
      <c r="CY15" s="625"/>
      <c r="CZ15" s="626">
        <v>14.3</v>
      </c>
      <c r="DA15" s="626"/>
      <c r="DB15" s="626"/>
      <c r="DC15" s="626"/>
      <c r="DD15" s="632">
        <v>7377855</v>
      </c>
      <c r="DE15" s="624"/>
      <c r="DF15" s="624"/>
      <c r="DG15" s="624"/>
      <c r="DH15" s="624"/>
      <c r="DI15" s="624"/>
      <c r="DJ15" s="624"/>
      <c r="DK15" s="624"/>
      <c r="DL15" s="624"/>
      <c r="DM15" s="624"/>
      <c r="DN15" s="624"/>
      <c r="DO15" s="624"/>
      <c r="DP15" s="625"/>
      <c r="DQ15" s="632">
        <v>64972810</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543423</v>
      </c>
      <c r="S16" s="624"/>
      <c r="T16" s="624"/>
      <c r="U16" s="624"/>
      <c r="V16" s="624"/>
      <c r="W16" s="624"/>
      <c r="X16" s="624"/>
      <c r="Y16" s="625"/>
      <c r="Z16" s="626">
        <v>0.1</v>
      </c>
      <c r="AA16" s="626"/>
      <c r="AB16" s="626"/>
      <c r="AC16" s="626"/>
      <c r="AD16" s="627">
        <v>543423</v>
      </c>
      <c r="AE16" s="627"/>
      <c r="AF16" s="627"/>
      <c r="AG16" s="627"/>
      <c r="AH16" s="627"/>
      <c r="AI16" s="627"/>
      <c r="AJ16" s="627"/>
      <c r="AK16" s="627"/>
      <c r="AL16" s="628">
        <v>0.2</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v>26363</v>
      </c>
      <c r="BH16" s="624"/>
      <c r="BI16" s="624"/>
      <c r="BJ16" s="624"/>
      <c r="BK16" s="624"/>
      <c r="BL16" s="624"/>
      <c r="BM16" s="624"/>
      <c r="BN16" s="625"/>
      <c r="BO16" s="626">
        <v>0</v>
      </c>
      <c r="BP16" s="626"/>
      <c r="BQ16" s="626"/>
      <c r="BR16" s="626"/>
      <c r="BS16" s="627" t="s">
        <v>132</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203930</v>
      </c>
      <c r="CS16" s="624"/>
      <c r="CT16" s="624"/>
      <c r="CU16" s="624"/>
      <c r="CV16" s="624"/>
      <c r="CW16" s="624"/>
      <c r="CX16" s="624"/>
      <c r="CY16" s="625"/>
      <c r="CZ16" s="626">
        <v>0</v>
      </c>
      <c r="DA16" s="626"/>
      <c r="DB16" s="626"/>
      <c r="DC16" s="626"/>
      <c r="DD16" s="632" t="s">
        <v>132</v>
      </c>
      <c r="DE16" s="624"/>
      <c r="DF16" s="624"/>
      <c r="DG16" s="624"/>
      <c r="DH16" s="624"/>
      <c r="DI16" s="624"/>
      <c r="DJ16" s="624"/>
      <c r="DK16" s="624"/>
      <c r="DL16" s="624"/>
      <c r="DM16" s="624"/>
      <c r="DN16" s="624"/>
      <c r="DO16" s="624"/>
      <c r="DP16" s="625"/>
      <c r="DQ16" s="632">
        <v>3830</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2423989</v>
      </c>
      <c r="S17" s="624"/>
      <c r="T17" s="624"/>
      <c r="U17" s="624"/>
      <c r="V17" s="624"/>
      <c r="W17" s="624"/>
      <c r="X17" s="624"/>
      <c r="Y17" s="625"/>
      <c r="Z17" s="626">
        <v>0.4</v>
      </c>
      <c r="AA17" s="626"/>
      <c r="AB17" s="626"/>
      <c r="AC17" s="626"/>
      <c r="AD17" s="627">
        <v>2423989</v>
      </c>
      <c r="AE17" s="627"/>
      <c r="AF17" s="627"/>
      <c r="AG17" s="627"/>
      <c r="AH17" s="627"/>
      <c r="AI17" s="627"/>
      <c r="AJ17" s="627"/>
      <c r="AK17" s="627"/>
      <c r="AL17" s="628">
        <v>0.9</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v>4687</v>
      </c>
      <c r="BH17" s="624"/>
      <c r="BI17" s="624"/>
      <c r="BJ17" s="624"/>
      <c r="BK17" s="624"/>
      <c r="BL17" s="624"/>
      <c r="BM17" s="624"/>
      <c r="BN17" s="625"/>
      <c r="BO17" s="626">
        <v>0</v>
      </c>
      <c r="BP17" s="626"/>
      <c r="BQ17" s="626"/>
      <c r="BR17" s="626"/>
      <c r="BS17" s="627" t="s">
        <v>132</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68337831</v>
      </c>
      <c r="CS17" s="624"/>
      <c r="CT17" s="624"/>
      <c r="CU17" s="624"/>
      <c r="CV17" s="624"/>
      <c r="CW17" s="624"/>
      <c r="CX17" s="624"/>
      <c r="CY17" s="625"/>
      <c r="CZ17" s="626">
        <v>11.4</v>
      </c>
      <c r="DA17" s="626"/>
      <c r="DB17" s="626"/>
      <c r="DC17" s="626"/>
      <c r="DD17" s="632" t="s">
        <v>253</v>
      </c>
      <c r="DE17" s="624"/>
      <c r="DF17" s="624"/>
      <c r="DG17" s="624"/>
      <c r="DH17" s="624"/>
      <c r="DI17" s="624"/>
      <c r="DJ17" s="624"/>
      <c r="DK17" s="624"/>
      <c r="DL17" s="624"/>
      <c r="DM17" s="624"/>
      <c r="DN17" s="624"/>
      <c r="DO17" s="624"/>
      <c r="DP17" s="625"/>
      <c r="DQ17" s="632">
        <v>65263579</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1270878</v>
      </c>
      <c r="S18" s="624"/>
      <c r="T18" s="624"/>
      <c r="U18" s="624"/>
      <c r="V18" s="624"/>
      <c r="W18" s="624"/>
      <c r="X18" s="624"/>
      <c r="Y18" s="625"/>
      <c r="Z18" s="626">
        <v>0.2</v>
      </c>
      <c r="AA18" s="626"/>
      <c r="AB18" s="626"/>
      <c r="AC18" s="626"/>
      <c r="AD18" s="627">
        <v>1270878</v>
      </c>
      <c r="AE18" s="627"/>
      <c r="AF18" s="627"/>
      <c r="AG18" s="627"/>
      <c r="AH18" s="627"/>
      <c r="AI18" s="627"/>
      <c r="AJ18" s="627"/>
      <c r="AK18" s="627"/>
      <c r="AL18" s="628">
        <v>0.5</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253</v>
      </c>
      <c r="BP18" s="626"/>
      <c r="BQ18" s="626"/>
      <c r="BR18" s="626"/>
      <c r="BS18" s="627" t="s">
        <v>253</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v>340732</v>
      </c>
      <c r="CS18" s="624"/>
      <c r="CT18" s="624"/>
      <c r="CU18" s="624"/>
      <c r="CV18" s="624"/>
      <c r="CW18" s="624"/>
      <c r="CX18" s="624"/>
      <c r="CY18" s="625"/>
      <c r="CZ18" s="626">
        <v>0.1</v>
      </c>
      <c r="DA18" s="626"/>
      <c r="DB18" s="626"/>
      <c r="DC18" s="626"/>
      <c r="DD18" s="632" t="s">
        <v>132</v>
      </c>
      <c r="DE18" s="624"/>
      <c r="DF18" s="624"/>
      <c r="DG18" s="624"/>
      <c r="DH18" s="624"/>
      <c r="DI18" s="624"/>
      <c r="DJ18" s="624"/>
      <c r="DK18" s="624"/>
      <c r="DL18" s="624"/>
      <c r="DM18" s="624"/>
      <c r="DN18" s="624"/>
      <c r="DO18" s="624"/>
      <c r="DP18" s="625"/>
      <c r="DQ18" s="632">
        <v>340732</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1244749</v>
      </c>
      <c r="S19" s="624"/>
      <c r="T19" s="624"/>
      <c r="U19" s="624"/>
      <c r="V19" s="624"/>
      <c r="W19" s="624"/>
      <c r="X19" s="624"/>
      <c r="Y19" s="625"/>
      <c r="Z19" s="626">
        <v>0.2</v>
      </c>
      <c r="AA19" s="626"/>
      <c r="AB19" s="626"/>
      <c r="AC19" s="626"/>
      <c r="AD19" s="627">
        <v>1244749</v>
      </c>
      <c r="AE19" s="627"/>
      <c r="AF19" s="627"/>
      <c r="AG19" s="627"/>
      <c r="AH19" s="627"/>
      <c r="AI19" s="627"/>
      <c r="AJ19" s="627"/>
      <c r="AK19" s="627"/>
      <c r="AL19" s="628">
        <v>0.5</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21189911</v>
      </c>
      <c r="BH19" s="624"/>
      <c r="BI19" s="624"/>
      <c r="BJ19" s="624"/>
      <c r="BK19" s="624"/>
      <c r="BL19" s="624"/>
      <c r="BM19" s="624"/>
      <c r="BN19" s="625"/>
      <c r="BO19" s="626">
        <v>11.8</v>
      </c>
      <c r="BP19" s="626"/>
      <c r="BQ19" s="626"/>
      <c r="BR19" s="626"/>
      <c r="BS19" s="627" t="s">
        <v>132</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132</v>
      </c>
      <c r="CS19" s="624"/>
      <c r="CT19" s="624"/>
      <c r="CU19" s="624"/>
      <c r="CV19" s="624"/>
      <c r="CW19" s="624"/>
      <c r="CX19" s="624"/>
      <c r="CY19" s="625"/>
      <c r="CZ19" s="626" t="s">
        <v>132</v>
      </c>
      <c r="DA19" s="626"/>
      <c r="DB19" s="626"/>
      <c r="DC19" s="626"/>
      <c r="DD19" s="632" t="s">
        <v>253</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26129</v>
      </c>
      <c r="S20" s="624"/>
      <c r="T20" s="624"/>
      <c r="U20" s="624"/>
      <c r="V20" s="624"/>
      <c r="W20" s="624"/>
      <c r="X20" s="624"/>
      <c r="Y20" s="625"/>
      <c r="Z20" s="626">
        <v>0</v>
      </c>
      <c r="AA20" s="626"/>
      <c r="AB20" s="626"/>
      <c r="AC20" s="626"/>
      <c r="AD20" s="627">
        <v>26129</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19713155</v>
      </c>
      <c r="BH20" s="624"/>
      <c r="BI20" s="624"/>
      <c r="BJ20" s="624"/>
      <c r="BK20" s="624"/>
      <c r="BL20" s="624"/>
      <c r="BM20" s="624"/>
      <c r="BN20" s="625"/>
      <c r="BO20" s="626">
        <v>11</v>
      </c>
      <c r="BP20" s="626"/>
      <c r="BQ20" s="626"/>
      <c r="BR20" s="626"/>
      <c r="BS20" s="627" t="s">
        <v>132</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601494524</v>
      </c>
      <c r="CS20" s="624"/>
      <c r="CT20" s="624"/>
      <c r="CU20" s="624"/>
      <c r="CV20" s="624"/>
      <c r="CW20" s="624"/>
      <c r="CX20" s="624"/>
      <c r="CY20" s="625"/>
      <c r="CZ20" s="626">
        <v>100</v>
      </c>
      <c r="DA20" s="626"/>
      <c r="DB20" s="626"/>
      <c r="DC20" s="626"/>
      <c r="DD20" s="632">
        <v>54824946</v>
      </c>
      <c r="DE20" s="624"/>
      <c r="DF20" s="624"/>
      <c r="DG20" s="624"/>
      <c r="DH20" s="624"/>
      <c r="DI20" s="624"/>
      <c r="DJ20" s="624"/>
      <c r="DK20" s="624"/>
      <c r="DL20" s="624"/>
      <c r="DM20" s="624"/>
      <c r="DN20" s="624"/>
      <c r="DO20" s="624"/>
      <c r="DP20" s="625"/>
      <c r="DQ20" s="632">
        <v>333669154</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68977455</v>
      </c>
      <c r="S21" s="624"/>
      <c r="T21" s="624"/>
      <c r="U21" s="624"/>
      <c r="V21" s="624"/>
      <c r="W21" s="624"/>
      <c r="X21" s="624"/>
      <c r="Y21" s="625"/>
      <c r="Z21" s="626">
        <v>11.4</v>
      </c>
      <c r="AA21" s="626"/>
      <c r="AB21" s="626"/>
      <c r="AC21" s="626"/>
      <c r="AD21" s="627">
        <v>66489238</v>
      </c>
      <c r="AE21" s="627"/>
      <c r="AF21" s="627"/>
      <c r="AG21" s="627"/>
      <c r="AH21" s="627"/>
      <c r="AI21" s="627"/>
      <c r="AJ21" s="627"/>
      <c r="AK21" s="627"/>
      <c r="AL21" s="628">
        <v>24.4</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15065</v>
      </c>
      <c r="BH21" s="624"/>
      <c r="BI21" s="624"/>
      <c r="BJ21" s="624"/>
      <c r="BK21" s="624"/>
      <c r="BL21" s="624"/>
      <c r="BM21" s="624"/>
      <c r="BN21" s="625"/>
      <c r="BO21" s="626">
        <v>0</v>
      </c>
      <c r="BP21" s="626"/>
      <c r="BQ21" s="626"/>
      <c r="BR21" s="626"/>
      <c r="BS21" s="627" t="s">
        <v>253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66489238</v>
      </c>
      <c r="S22" s="624"/>
      <c r="T22" s="624"/>
      <c r="U22" s="624"/>
      <c r="V22" s="624"/>
      <c r="W22" s="624"/>
      <c r="X22" s="624"/>
      <c r="Y22" s="625"/>
      <c r="Z22" s="626">
        <v>11</v>
      </c>
      <c r="AA22" s="626"/>
      <c r="AB22" s="626"/>
      <c r="AC22" s="626"/>
      <c r="AD22" s="627">
        <v>66489238</v>
      </c>
      <c r="AE22" s="627"/>
      <c r="AF22" s="627"/>
      <c r="AG22" s="627"/>
      <c r="AH22" s="627"/>
      <c r="AI22" s="627"/>
      <c r="AJ22" s="627"/>
      <c r="AK22" s="627"/>
      <c r="AL22" s="628">
        <v>24.4</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v>7293201</v>
      </c>
      <c r="BH22" s="624"/>
      <c r="BI22" s="624"/>
      <c r="BJ22" s="624"/>
      <c r="BK22" s="624"/>
      <c r="BL22" s="624"/>
      <c r="BM22" s="624"/>
      <c r="BN22" s="625"/>
      <c r="BO22" s="626">
        <v>4.0999999999999996</v>
      </c>
      <c r="BP22" s="626"/>
      <c r="BQ22" s="626"/>
      <c r="BR22" s="626"/>
      <c r="BS22" s="627" t="s">
        <v>132</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2488217</v>
      </c>
      <c r="S23" s="624"/>
      <c r="T23" s="624"/>
      <c r="U23" s="624"/>
      <c r="V23" s="624"/>
      <c r="W23" s="624"/>
      <c r="X23" s="624"/>
      <c r="Y23" s="625"/>
      <c r="Z23" s="626">
        <v>0.4</v>
      </c>
      <c r="AA23" s="626"/>
      <c r="AB23" s="626"/>
      <c r="AC23" s="626"/>
      <c r="AD23" s="627" t="s">
        <v>132</v>
      </c>
      <c r="AE23" s="627"/>
      <c r="AF23" s="627"/>
      <c r="AG23" s="627"/>
      <c r="AH23" s="627"/>
      <c r="AI23" s="627"/>
      <c r="AJ23" s="627"/>
      <c r="AK23" s="627"/>
      <c r="AL23" s="628" t="s">
        <v>132</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12404889</v>
      </c>
      <c r="BH23" s="624"/>
      <c r="BI23" s="624"/>
      <c r="BJ23" s="624"/>
      <c r="BK23" s="624"/>
      <c r="BL23" s="624"/>
      <c r="BM23" s="624"/>
      <c r="BN23" s="625"/>
      <c r="BO23" s="626">
        <v>6.9</v>
      </c>
      <c r="BP23" s="626"/>
      <c r="BQ23" s="626"/>
      <c r="BR23" s="626"/>
      <c r="BS23" s="627" t="s">
        <v>253</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253</v>
      </c>
      <c r="S24" s="624"/>
      <c r="T24" s="624"/>
      <c r="U24" s="624"/>
      <c r="V24" s="624"/>
      <c r="W24" s="624"/>
      <c r="X24" s="624"/>
      <c r="Y24" s="625"/>
      <c r="Z24" s="626" t="s">
        <v>132</v>
      </c>
      <c r="AA24" s="626"/>
      <c r="AB24" s="626"/>
      <c r="AC24" s="626"/>
      <c r="AD24" s="627" t="s">
        <v>132</v>
      </c>
      <c r="AE24" s="627"/>
      <c r="AF24" s="627"/>
      <c r="AG24" s="627"/>
      <c r="AH24" s="627"/>
      <c r="AI24" s="627"/>
      <c r="AJ24" s="627"/>
      <c r="AK24" s="627"/>
      <c r="AL24" s="628" t="s">
        <v>253</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253</v>
      </c>
      <c r="BH24" s="624"/>
      <c r="BI24" s="624"/>
      <c r="BJ24" s="624"/>
      <c r="BK24" s="624"/>
      <c r="BL24" s="624"/>
      <c r="BM24" s="624"/>
      <c r="BN24" s="625"/>
      <c r="BO24" s="626" t="s">
        <v>253</v>
      </c>
      <c r="BP24" s="626"/>
      <c r="BQ24" s="626"/>
      <c r="BR24" s="626"/>
      <c r="BS24" s="627" t="s">
        <v>253</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338104175</v>
      </c>
      <c r="CS24" s="613"/>
      <c r="CT24" s="613"/>
      <c r="CU24" s="613"/>
      <c r="CV24" s="613"/>
      <c r="CW24" s="613"/>
      <c r="CX24" s="613"/>
      <c r="CY24" s="614"/>
      <c r="CZ24" s="617">
        <v>56.2</v>
      </c>
      <c r="DA24" s="618"/>
      <c r="DB24" s="618"/>
      <c r="DC24" s="634"/>
      <c r="DD24" s="655">
        <v>207574232</v>
      </c>
      <c r="DE24" s="613"/>
      <c r="DF24" s="613"/>
      <c r="DG24" s="613"/>
      <c r="DH24" s="613"/>
      <c r="DI24" s="613"/>
      <c r="DJ24" s="613"/>
      <c r="DK24" s="614"/>
      <c r="DL24" s="655">
        <v>201978917</v>
      </c>
      <c r="DM24" s="613"/>
      <c r="DN24" s="613"/>
      <c r="DO24" s="613"/>
      <c r="DP24" s="613"/>
      <c r="DQ24" s="613"/>
      <c r="DR24" s="613"/>
      <c r="DS24" s="613"/>
      <c r="DT24" s="613"/>
      <c r="DU24" s="613"/>
      <c r="DV24" s="614"/>
      <c r="DW24" s="617">
        <v>69.400000000000006</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286120973</v>
      </c>
      <c r="S25" s="624"/>
      <c r="T25" s="624"/>
      <c r="U25" s="624"/>
      <c r="V25" s="624"/>
      <c r="W25" s="624"/>
      <c r="X25" s="624"/>
      <c r="Y25" s="625"/>
      <c r="Z25" s="626">
        <v>47.3</v>
      </c>
      <c r="AA25" s="626"/>
      <c r="AB25" s="626"/>
      <c r="AC25" s="626"/>
      <c r="AD25" s="627">
        <v>269751111</v>
      </c>
      <c r="AE25" s="627"/>
      <c r="AF25" s="627"/>
      <c r="AG25" s="627"/>
      <c r="AH25" s="627"/>
      <c r="AI25" s="627"/>
      <c r="AJ25" s="627"/>
      <c r="AK25" s="627"/>
      <c r="AL25" s="628">
        <v>99</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v>1476756</v>
      </c>
      <c r="BH25" s="624"/>
      <c r="BI25" s="624"/>
      <c r="BJ25" s="624"/>
      <c r="BK25" s="624"/>
      <c r="BL25" s="624"/>
      <c r="BM25" s="624"/>
      <c r="BN25" s="625"/>
      <c r="BO25" s="626">
        <v>0.8</v>
      </c>
      <c r="BP25" s="626"/>
      <c r="BQ25" s="626"/>
      <c r="BR25" s="626"/>
      <c r="BS25" s="627" t="s">
        <v>132</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109230068</v>
      </c>
      <c r="CS25" s="656"/>
      <c r="CT25" s="656"/>
      <c r="CU25" s="656"/>
      <c r="CV25" s="656"/>
      <c r="CW25" s="656"/>
      <c r="CX25" s="656"/>
      <c r="CY25" s="657"/>
      <c r="CZ25" s="628">
        <v>18.2</v>
      </c>
      <c r="DA25" s="653"/>
      <c r="DB25" s="653"/>
      <c r="DC25" s="658"/>
      <c r="DD25" s="632">
        <v>95027610</v>
      </c>
      <c r="DE25" s="656"/>
      <c r="DF25" s="656"/>
      <c r="DG25" s="656"/>
      <c r="DH25" s="656"/>
      <c r="DI25" s="656"/>
      <c r="DJ25" s="656"/>
      <c r="DK25" s="657"/>
      <c r="DL25" s="632">
        <v>93578217</v>
      </c>
      <c r="DM25" s="656"/>
      <c r="DN25" s="656"/>
      <c r="DO25" s="656"/>
      <c r="DP25" s="656"/>
      <c r="DQ25" s="656"/>
      <c r="DR25" s="656"/>
      <c r="DS25" s="656"/>
      <c r="DT25" s="656"/>
      <c r="DU25" s="656"/>
      <c r="DV25" s="657"/>
      <c r="DW25" s="628">
        <v>32.1</v>
      </c>
      <c r="DX25" s="653"/>
      <c r="DY25" s="653"/>
      <c r="DZ25" s="653"/>
      <c r="EA25" s="653"/>
      <c r="EB25" s="653"/>
      <c r="EC25" s="654"/>
    </row>
    <row r="26" spans="2:133" ht="11.25" customHeight="1" x14ac:dyDescent="0.15">
      <c r="B26" s="620" t="s">
        <v>302</v>
      </c>
      <c r="C26" s="621"/>
      <c r="D26" s="621"/>
      <c r="E26" s="621"/>
      <c r="F26" s="621"/>
      <c r="G26" s="621"/>
      <c r="H26" s="621"/>
      <c r="I26" s="621"/>
      <c r="J26" s="621"/>
      <c r="K26" s="621"/>
      <c r="L26" s="621"/>
      <c r="M26" s="621"/>
      <c r="N26" s="621"/>
      <c r="O26" s="621"/>
      <c r="P26" s="621"/>
      <c r="Q26" s="622"/>
      <c r="R26" s="623">
        <v>337680</v>
      </c>
      <c r="S26" s="624"/>
      <c r="T26" s="624"/>
      <c r="U26" s="624"/>
      <c r="V26" s="624"/>
      <c r="W26" s="624"/>
      <c r="X26" s="624"/>
      <c r="Y26" s="625"/>
      <c r="Z26" s="626">
        <v>0.1</v>
      </c>
      <c r="AA26" s="626"/>
      <c r="AB26" s="626"/>
      <c r="AC26" s="626"/>
      <c r="AD26" s="627">
        <v>337680</v>
      </c>
      <c r="AE26" s="627"/>
      <c r="AF26" s="627"/>
      <c r="AG26" s="627"/>
      <c r="AH26" s="627"/>
      <c r="AI26" s="627"/>
      <c r="AJ26" s="627"/>
      <c r="AK26" s="627"/>
      <c r="AL26" s="628">
        <v>0.1</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253</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74361676</v>
      </c>
      <c r="CS26" s="624"/>
      <c r="CT26" s="624"/>
      <c r="CU26" s="624"/>
      <c r="CV26" s="624"/>
      <c r="CW26" s="624"/>
      <c r="CX26" s="624"/>
      <c r="CY26" s="625"/>
      <c r="CZ26" s="628">
        <v>12.4</v>
      </c>
      <c r="DA26" s="653"/>
      <c r="DB26" s="653"/>
      <c r="DC26" s="658"/>
      <c r="DD26" s="632">
        <v>60801630</v>
      </c>
      <c r="DE26" s="624"/>
      <c r="DF26" s="624"/>
      <c r="DG26" s="624"/>
      <c r="DH26" s="624"/>
      <c r="DI26" s="624"/>
      <c r="DJ26" s="624"/>
      <c r="DK26" s="625"/>
      <c r="DL26" s="632" t="s">
        <v>253</v>
      </c>
      <c r="DM26" s="624"/>
      <c r="DN26" s="624"/>
      <c r="DO26" s="624"/>
      <c r="DP26" s="624"/>
      <c r="DQ26" s="624"/>
      <c r="DR26" s="624"/>
      <c r="DS26" s="624"/>
      <c r="DT26" s="624"/>
      <c r="DU26" s="624"/>
      <c r="DV26" s="625"/>
      <c r="DW26" s="628" t="s">
        <v>132</v>
      </c>
      <c r="DX26" s="653"/>
      <c r="DY26" s="653"/>
      <c r="DZ26" s="653"/>
      <c r="EA26" s="653"/>
      <c r="EB26" s="653"/>
      <c r="EC26" s="654"/>
    </row>
    <row r="27" spans="2:133" ht="11.25" customHeight="1" x14ac:dyDescent="0.15">
      <c r="B27" s="620" t="s">
        <v>305</v>
      </c>
      <c r="C27" s="621"/>
      <c r="D27" s="621"/>
      <c r="E27" s="621"/>
      <c r="F27" s="621"/>
      <c r="G27" s="621"/>
      <c r="H27" s="621"/>
      <c r="I27" s="621"/>
      <c r="J27" s="621"/>
      <c r="K27" s="621"/>
      <c r="L27" s="621"/>
      <c r="M27" s="621"/>
      <c r="N27" s="621"/>
      <c r="O27" s="621"/>
      <c r="P27" s="621"/>
      <c r="Q27" s="622"/>
      <c r="R27" s="623">
        <v>2509830</v>
      </c>
      <c r="S27" s="624"/>
      <c r="T27" s="624"/>
      <c r="U27" s="624"/>
      <c r="V27" s="624"/>
      <c r="W27" s="624"/>
      <c r="X27" s="624"/>
      <c r="Y27" s="625"/>
      <c r="Z27" s="626">
        <v>0.4</v>
      </c>
      <c r="AA27" s="626"/>
      <c r="AB27" s="626"/>
      <c r="AC27" s="626"/>
      <c r="AD27" s="627" t="s">
        <v>132</v>
      </c>
      <c r="AE27" s="627"/>
      <c r="AF27" s="627"/>
      <c r="AG27" s="627"/>
      <c r="AH27" s="627"/>
      <c r="AI27" s="627"/>
      <c r="AJ27" s="627"/>
      <c r="AK27" s="627"/>
      <c r="AL27" s="628" t="s">
        <v>132</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179669924</v>
      </c>
      <c r="BH27" s="624"/>
      <c r="BI27" s="624"/>
      <c r="BJ27" s="624"/>
      <c r="BK27" s="624"/>
      <c r="BL27" s="624"/>
      <c r="BM27" s="624"/>
      <c r="BN27" s="625"/>
      <c r="BO27" s="626">
        <v>100</v>
      </c>
      <c r="BP27" s="626"/>
      <c r="BQ27" s="626"/>
      <c r="BR27" s="626"/>
      <c r="BS27" s="627">
        <v>1803466</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160814985</v>
      </c>
      <c r="CS27" s="656"/>
      <c r="CT27" s="656"/>
      <c r="CU27" s="656"/>
      <c r="CV27" s="656"/>
      <c r="CW27" s="656"/>
      <c r="CX27" s="656"/>
      <c r="CY27" s="657"/>
      <c r="CZ27" s="628">
        <v>26.7</v>
      </c>
      <c r="DA27" s="653"/>
      <c r="DB27" s="653"/>
      <c r="DC27" s="658"/>
      <c r="DD27" s="632">
        <v>47561752</v>
      </c>
      <c r="DE27" s="656"/>
      <c r="DF27" s="656"/>
      <c r="DG27" s="656"/>
      <c r="DH27" s="656"/>
      <c r="DI27" s="656"/>
      <c r="DJ27" s="656"/>
      <c r="DK27" s="657"/>
      <c r="DL27" s="632">
        <v>43957113</v>
      </c>
      <c r="DM27" s="656"/>
      <c r="DN27" s="656"/>
      <c r="DO27" s="656"/>
      <c r="DP27" s="656"/>
      <c r="DQ27" s="656"/>
      <c r="DR27" s="656"/>
      <c r="DS27" s="656"/>
      <c r="DT27" s="656"/>
      <c r="DU27" s="656"/>
      <c r="DV27" s="657"/>
      <c r="DW27" s="628">
        <v>15.1</v>
      </c>
      <c r="DX27" s="653"/>
      <c r="DY27" s="653"/>
      <c r="DZ27" s="653"/>
      <c r="EA27" s="653"/>
      <c r="EB27" s="653"/>
      <c r="EC27" s="654"/>
    </row>
    <row r="28" spans="2:133" ht="11.25" customHeight="1" x14ac:dyDescent="0.15">
      <c r="B28" s="620" t="s">
        <v>308</v>
      </c>
      <c r="C28" s="621"/>
      <c r="D28" s="621"/>
      <c r="E28" s="621"/>
      <c r="F28" s="621"/>
      <c r="G28" s="621"/>
      <c r="H28" s="621"/>
      <c r="I28" s="621"/>
      <c r="J28" s="621"/>
      <c r="K28" s="621"/>
      <c r="L28" s="621"/>
      <c r="M28" s="621"/>
      <c r="N28" s="621"/>
      <c r="O28" s="621"/>
      <c r="P28" s="621"/>
      <c r="Q28" s="622"/>
      <c r="R28" s="623">
        <v>10703272</v>
      </c>
      <c r="S28" s="624"/>
      <c r="T28" s="624"/>
      <c r="U28" s="624"/>
      <c r="V28" s="624"/>
      <c r="W28" s="624"/>
      <c r="X28" s="624"/>
      <c r="Y28" s="625"/>
      <c r="Z28" s="626">
        <v>1.8</v>
      </c>
      <c r="AA28" s="626"/>
      <c r="AB28" s="626"/>
      <c r="AC28" s="626"/>
      <c r="AD28" s="627">
        <v>1400251</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68059122</v>
      </c>
      <c r="CS28" s="624"/>
      <c r="CT28" s="624"/>
      <c r="CU28" s="624"/>
      <c r="CV28" s="624"/>
      <c r="CW28" s="624"/>
      <c r="CX28" s="624"/>
      <c r="CY28" s="625"/>
      <c r="CZ28" s="628">
        <v>11.3</v>
      </c>
      <c r="DA28" s="653"/>
      <c r="DB28" s="653"/>
      <c r="DC28" s="658"/>
      <c r="DD28" s="632">
        <v>64984870</v>
      </c>
      <c r="DE28" s="624"/>
      <c r="DF28" s="624"/>
      <c r="DG28" s="624"/>
      <c r="DH28" s="624"/>
      <c r="DI28" s="624"/>
      <c r="DJ28" s="624"/>
      <c r="DK28" s="625"/>
      <c r="DL28" s="632">
        <v>64443587</v>
      </c>
      <c r="DM28" s="624"/>
      <c r="DN28" s="624"/>
      <c r="DO28" s="624"/>
      <c r="DP28" s="624"/>
      <c r="DQ28" s="624"/>
      <c r="DR28" s="624"/>
      <c r="DS28" s="624"/>
      <c r="DT28" s="624"/>
      <c r="DU28" s="624"/>
      <c r="DV28" s="625"/>
      <c r="DW28" s="628">
        <v>22.1</v>
      </c>
      <c r="DX28" s="653"/>
      <c r="DY28" s="653"/>
      <c r="DZ28" s="653"/>
      <c r="EA28" s="653"/>
      <c r="EB28" s="653"/>
      <c r="EC28" s="654"/>
    </row>
    <row r="29" spans="2:133" ht="11.25" customHeight="1" x14ac:dyDescent="0.15">
      <c r="B29" s="620" t="s">
        <v>310</v>
      </c>
      <c r="C29" s="621"/>
      <c r="D29" s="621"/>
      <c r="E29" s="621"/>
      <c r="F29" s="621"/>
      <c r="G29" s="621"/>
      <c r="H29" s="621"/>
      <c r="I29" s="621"/>
      <c r="J29" s="621"/>
      <c r="K29" s="621"/>
      <c r="L29" s="621"/>
      <c r="M29" s="621"/>
      <c r="N29" s="621"/>
      <c r="O29" s="621"/>
      <c r="P29" s="621"/>
      <c r="Q29" s="622"/>
      <c r="R29" s="623">
        <v>4035754</v>
      </c>
      <c r="S29" s="624"/>
      <c r="T29" s="624"/>
      <c r="U29" s="624"/>
      <c r="V29" s="624"/>
      <c r="W29" s="624"/>
      <c r="X29" s="624"/>
      <c r="Y29" s="625"/>
      <c r="Z29" s="626">
        <v>0.7</v>
      </c>
      <c r="AA29" s="626"/>
      <c r="AB29" s="626"/>
      <c r="AC29" s="626"/>
      <c r="AD29" s="627" t="s">
        <v>253</v>
      </c>
      <c r="AE29" s="627"/>
      <c r="AF29" s="627"/>
      <c r="AG29" s="627"/>
      <c r="AH29" s="627"/>
      <c r="AI29" s="627"/>
      <c r="AJ29" s="627"/>
      <c r="AK29" s="627"/>
      <c r="AL29" s="628" t="s">
        <v>132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72</v>
      </c>
      <c r="CG29" s="621"/>
      <c r="CH29" s="621"/>
      <c r="CI29" s="621"/>
      <c r="CJ29" s="621"/>
      <c r="CK29" s="621"/>
      <c r="CL29" s="621"/>
      <c r="CM29" s="621"/>
      <c r="CN29" s="621"/>
      <c r="CO29" s="621"/>
      <c r="CP29" s="621"/>
      <c r="CQ29" s="622"/>
      <c r="CR29" s="623">
        <v>68056571</v>
      </c>
      <c r="CS29" s="656"/>
      <c r="CT29" s="656"/>
      <c r="CU29" s="656"/>
      <c r="CV29" s="656"/>
      <c r="CW29" s="656"/>
      <c r="CX29" s="656"/>
      <c r="CY29" s="657"/>
      <c r="CZ29" s="628">
        <v>11.3</v>
      </c>
      <c r="DA29" s="653"/>
      <c r="DB29" s="653"/>
      <c r="DC29" s="658"/>
      <c r="DD29" s="632">
        <v>64982319</v>
      </c>
      <c r="DE29" s="656"/>
      <c r="DF29" s="656"/>
      <c r="DG29" s="656"/>
      <c r="DH29" s="656"/>
      <c r="DI29" s="656"/>
      <c r="DJ29" s="656"/>
      <c r="DK29" s="657"/>
      <c r="DL29" s="632">
        <v>64441036</v>
      </c>
      <c r="DM29" s="656"/>
      <c r="DN29" s="656"/>
      <c r="DO29" s="656"/>
      <c r="DP29" s="656"/>
      <c r="DQ29" s="656"/>
      <c r="DR29" s="656"/>
      <c r="DS29" s="656"/>
      <c r="DT29" s="656"/>
      <c r="DU29" s="656"/>
      <c r="DV29" s="657"/>
      <c r="DW29" s="628">
        <v>22.1</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142893079</v>
      </c>
      <c r="S30" s="624"/>
      <c r="T30" s="624"/>
      <c r="U30" s="624"/>
      <c r="V30" s="624"/>
      <c r="W30" s="624"/>
      <c r="X30" s="624"/>
      <c r="Y30" s="625"/>
      <c r="Z30" s="626">
        <v>23.6</v>
      </c>
      <c r="AA30" s="626"/>
      <c r="AB30" s="626"/>
      <c r="AC30" s="626"/>
      <c r="AD30" s="627" t="s">
        <v>253</v>
      </c>
      <c r="AE30" s="627"/>
      <c r="AF30" s="627"/>
      <c r="AG30" s="627"/>
      <c r="AH30" s="627"/>
      <c r="AI30" s="627"/>
      <c r="AJ30" s="627"/>
      <c r="AK30" s="627"/>
      <c r="AL30" s="628" t="s">
        <v>132</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60314493</v>
      </c>
      <c r="CS30" s="624"/>
      <c r="CT30" s="624"/>
      <c r="CU30" s="624"/>
      <c r="CV30" s="624"/>
      <c r="CW30" s="624"/>
      <c r="CX30" s="624"/>
      <c r="CY30" s="625"/>
      <c r="CZ30" s="628">
        <v>10</v>
      </c>
      <c r="DA30" s="653"/>
      <c r="DB30" s="653"/>
      <c r="DC30" s="658"/>
      <c r="DD30" s="632">
        <v>57449787</v>
      </c>
      <c r="DE30" s="624"/>
      <c r="DF30" s="624"/>
      <c r="DG30" s="624"/>
      <c r="DH30" s="624"/>
      <c r="DI30" s="624"/>
      <c r="DJ30" s="624"/>
      <c r="DK30" s="625"/>
      <c r="DL30" s="632">
        <v>56922815</v>
      </c>
      <c r="DM30" s="624"/>
      <c r="DN30" s="624"/>
      <c r="DO30" s="624"/>
      <c r="DP30" s="624"/>
      <c r="DQ30" s="624"/>
      <c r="DR30" s="624"/>
      <c r="DS30" s="624"/>
      <c r="DT30" s="624"/>
      <c r="DU30" s="624"/>
      <c r="DV30" s="625"/>
      <c r="DW30" s="628">
        <v>19.5</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v>35055</v>
      </c>
      <c r="S31" s="624"/>
      <c r="T31" s="624"/>
      <c r="U31" s="624"/>
      <c r="V31" s="624"/>
      <c r="W31" s="624"/>
      <c r="X31" s="624"/>
      <c r="Y31" s="625"/>
      <c r="Z31" s="626">
        <v>0</v>
      </c>
      <c r="AA31" s="626"/>
      <c r="AB31" s="626"/>
      <c r="AC31" s="626"/>
      <c r="AD31" s="627">
        <v>35055</v>
      </c>
      <c r="AE31" s="627"/>
      <c r="AF31" s="627"/>
      <c r="AG31" s="627"/>
      <c r="AH31" s="627"/>
      <c r="AI31" s="627"/>
      <c r="AJ31" s="627"/>
      <c r="AK31" s="627"/>
      <c r="AL31" s="628">
        <v>0</v>
      </c>
      <c r="AM31" s="629"/>
      <c r="AN31" s="629"/>
      <c r="AO31" s="630"/>
      <c r="AP31" s="671" t="s">
        <v>317</v>
      </c>
      <c r="AQ31" s="672"/>
      <c r="AR31" s="672"/>
      <c r="AS31" s="672"/>
      <c r="AT31" s="677" t="s">
        <v>318</v>
      </c>
      <c r="AU31" s="214"/>
      <c r="AV31" s="214"/>
      <c r="AW31" s="214"/>
      <c r="AX31" s="609" t="s">
        <v>192</v>
      </c>
      <c r="AY31" s="610"/>
      <c r="AZ31" s="610"/>
      <c r="BA31" s="610"/>
      <c r="BB31" s="610"/>
      <c r="BC31" s="610"/>
      <c r="BD31" s="610"/>
      <c r="BE31" s="610"/>
      <c r="BF31" s="611"/>
      <c r="BG31" s="670">
        <v>99.3</v>
      </c>
      <c r="BH31" s="667"/>
      <c r="BI31" s="667"/>
      <c r="BJ31" s="667"/>
      <c r="BK31" s="667"/>
      <c r="BL31" s="667"/>
      <c r="BM31" s="618">
        <v>98.4</v>
      </c>
      <c r="BN31" s="667"/>
      <c r="BO31" s="667"/>
      <c r="BP31" s="667"/>
      <c r="BQ31" s="668"/>
      <c r="BR31" s="670">
        <v>99.4</v>
      </c>
      <c r="BS31" s="667"/>
      <c r="BT31" s="667"/>
      <c r="BU31" s="667"/>
      <c r="BV31" s="667"/>
      <c r="BW31" s="667"/>
      <c r="BX31" s="618">
        <v>98.5</v>
      </c>
      <c r="BY31" s="667"/>
      <c r="BZ31" s="667"/>
      <c r="CA31" s="667"/>
      <c r="CB31" s="668"/>
      <c r="CD31" s="663"/>
      <c r="CE31" s="664"/>
      <c r="CF31" s="620" t="s">
        <v>319</v>
      </c>
      <c r="CG31" s="621"/>
      <c r="CH31" s="621"/>
      <c r="CI31" s="621"/>
      <c r="CJ31" s="621"/>
      <c r="CK31" s="621"/>
      <c r="CL31" s="621"/>
      <c r="CM31" s="621"/>
      <c r="CN31" s="621"/>
      <c r="CO31" s="621"/>
      <c r="CP31" s="621"/>
      <c r="CQ31" s="622"/>
      <c r="CR31" s="623">
        <v>7742078</v>
      </c>
      <c r="CS31" s="656"/>
      <c r="CT31" s="656"/>
      <c r="CU31" s="656"/>
      <c r="CV31" s="656"/>
      <c r="CW31" s="656"/>
      <c r="CX31" s="656"/>
      <c r="CY31" s="657"/>
      <c r="CZ31" s="628">
        <v>1.3</v>
      </c>
      <c r="DA31" s="653"/>
      <c r="DB31" s="653"/>
      <c r="DC31" s="658"/>
      <c r="DD31" s="632">
        <v>7532532</v>
      </c>
      <c r="DE31" s="656"/>
      <c r="DF31" s="656"/>
      <c r="DG31" s="656"/>
      <c r="DH31" s="656"/>
      <c r="DI31" s="656"/>
      <c r="DJ31" s="656"/>
      <c r="DK31" s="657"/>
      <c r="DL31" s="632">
        <v>7518221</v>
      </c>
      <c r="DM31" s="656"/>
      <c r="DN31" s="656"/>
      <c r="DO31" s="656"/>
      <c r="DP31" s="656"/>
      <c r="DQ31" s="656"/>
      <c r="DR31" s="656"/>
      <c r="DS31" s="656"/>
      <c r="DT31" s="656"/>
      <c r="DU31" s="656"/>
      <c r="DV31" s="657"/>
      <c r="DW31" s="628">
        <v>2.6</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32259647</v>
      </c>
      <c r="S32" s="624"/>
      <c r="T32" s="624"/>
      <c r="U32" s="624"/>
      <c r="V32" s="624"/>
      <c r="W32" s="624"/>
      <c r="X32" s="624"/>
      <c r="Y32" s="625"/>
      <c r="Z32" s="626">
        <v>5.3</v>
      </c>
      <c r="AA32" s="626"/>
      <c r="AB32" s="626"/>
      <c r="AC32" s="626"/>
      <c r="AD32" s="627" t="s">
        <v>132</v>
      </c>
      <c r="AE32" s="627"/>
      <c r="AF32" s="627"/>
      <c r="AG32" s="627"/>
      <c r="AH32" s="627"/>
      <c r="AI32" s="627"/>
      <c r="AJ32" s="627"/>
      <c r="AK32" s="627"/>
      <c r="AL32" s="628" t="s">
        <v>132</v>
      </c>
      <c r="AM32" s="629"/>
      <c r="AN32" s="629"/>
      <c r="AO32" s="630"/>
      <c r="AP32" s="673"/>
      <c r="AQ32" s="674"/>
      <c r="AR32" s="674"/>
      <c r="AS32" s="674"/>
      <c r="AT32" s="678"/>
      <c r="AU32" s="210" t="s">
        <v>321</v>
      </c>
      <c r="AX32" s="620" t="s">
        <v>322</v>
      </c>
      <c r="AY32" s="621"/>
      <c r="AZ32" s="621"/>
      <c r="BA32" s="621"/>
      <c r="BB32" s="621"/>
      <c r="BC32" s="621"/>
      <c r="BD32" s="621"/>
      <c r="BE32" s="621"/>
      <c r="BF32" s="622"/>
      <c r="BG32" s="680">
        <v>99</v>
      </c>
      <c r="BH32" s="656"/>
      <c r="BI32" s="656"/>
      <c r="BJ32" s="656"/>
      <c r="BK32" s="656"/>
      <c r="BL32" s="656"/>
      <c r="BM32" s="629">
        <v>98.1</v>
      </c>
      <c r="BN32" s="656"/>
      <c r="BO32" s="656"/>
      <c r="BP32" s="656"/>
      <c r="BQ32" s="669"/>
      <c r="BR32" s="680">
        <v>99.2</v>
      </c>
      <c r="BS32" s="656"/>
      <c r="BT32" s="656"/>
      <c r="BU32" s="656"/>
      <c r="BV32" s="656"/>
      <c r="BW32" s="656"/>
      <c r="BX32" s="629">
        <v>98.2</v>
      </c>
      <c r="BY32" s="656"/>
      <c r="BZ32" s="656"/>
      <c r="CA32" s="656"/>
      <c r="CB32" s="669"/>
      <c r="CD32" s="665"/>
      <c r="CE32" s="666"/>
      <c r="CF32" s="620" t="s">
        <v>323</v>
      </c>
      <c r="CG32" s="621"/>
      <c r="CH32" s="621"/>
      <c r="CI32" s="621"/>
      <c r="CJ32" s="621"/>
      <c r="CK32" s="621"/>
      <c r="CL32" s="621"/>
      <c r="CM32" s="621"/>
      <c r="CN32" s="621"/>
      <c r="CO32" s="621"/>
      <c r="CP32" s="621"/>
      <c r="CQ32" s="622"/>
      <c r="CR32" s="623">
        <v>2551</v>
      </c>
      <c r="CS32" s="624"/>
      <c r="CT32" s="624"/>
      <c r="CU32" s="624"/>
      <c r="CV32" s="624"/>
      <c r="CW32" s="624"/>
      <c r="CX32" s="624"/>
      <c r="CY32" s="625"/>
      <c r="CZ32" s="628">
        <v>0</v>
      </c>
      <c r="DA32" s="653"/>
      <c r="DB32" s="653"/>
      <c r="DC32" s="658"/>
      <c r="DD32" s="632">
        <v>2551</v>
      </c>
      <c r="DE32" s="624"/>
      <c r="DF32" s="624"/>
      <c r="DG32" s="624"/>
      <c r="DH32" s="624"/>
      <c r="DI32" s="624"/>
      <c r="DJ32" s="624"/>
      <c r="DK32" s="625"/>
      <c r="DL32" s="632">
        <v>2551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3715321</v>
      </c>
      <c r="S33" s="624"/>
      <c r="T33" s="624"/>
      <c r="U33" s="624"/>
      <c r="V33" s="624"/>
      <c r="W33" s="624"/>
      <c r="X33" s="624"/>
      <c r="Y33" s="625"/>
      <c r="Z33" s="626">
        <v>0.6</v>
      </c>
      <c r="AA33" s="626"/>
      <c r="AB33" s="626"/>
      <c r="AC33" s="626"/>
      <c r="AD33" s="627">
        <v>395782</v>
      </c>
      <c r="AE33" s="627"/>
      <c r="AF33" s="627"/>
      <c r="AG33" s="627"/>
      <c r="AH33" s="627"/>
      <c r="AI33" s="627"/>
      <c r="AJ33" s="627"/>
      <c r="AK33" s="627"/>
      <c r="AL33" s="628">
        <v>0.1</v>
      </c>
      <c r="AM33" s="629"/>
      <c r="AN33" s="629"/>
      <c r="AO33" s="630"/>
      <c r="AP33" s="675"/>
      <c r="AQ33" s="676"/>
      <c r="AR33" s="676"/>
      <c r="AS33" s="676"/>
      <c r="AT33" s="679"/>
      <c r="AU33" s="215"/>
      <c r="AV33" s="215"/>
      <c r="AW33" s="215"/>
      <c r="AX33" s="644" t="s">
        <v>325</v>
      </c>
      <c r="AY33" s="645"/>
      <c r="AZ33" s="645"/>
      <c r="BA33" s="645"/>
      <c r="BB33" s="645"/>
      <c r="BC33" s="645"/>
      <c r="BD33" s="645"/>
      <c r="BE33" s="645"/>
      <c r="BF33" s="646"/>
      <c r="BG33" s="681">
        <v>99.4</v>
      </c>
      <c r="BH33" s="682"/>
      <c r="BI33" s="682"/>
      <c r="BJ33" s="682"/>
      <c r="BK33" s="682"/>
      <c r="BL33" s="682"/>
      <c r="BM33" s="683">
        <v>98.5</v>
      </c>
      <c r="BN33" s="682"/>
      <c r="BO33" s="682"/>
      <c r="BP33" s="682"/>
      <c r="BQ33" s="684"/>
      <c r="BR33" s="681">
        <v>99.4</v>
      </c>
      <c r="BS33" s="682"/>
      <c r="BT33" s="682"/>
      <c r="BU33" s="682"/>
      <c r="BV33" s="682"/>
      <c r="BW33" s="682"/>
      <c r="BX33" s="683">
        <v>98.5</v>
      </c>
      <c r="BY33" s="682"/>
      <c r="BZ33" s="682"/>
      <c r="CA33" s="682"/>
      <c r="CB33" s="684"/>
      <c r="CD33" s="620" t="s">
        <v>326</v>
      </c>
      <c r="CE33" s="621"/>
      <c r="CF33" s="621"/>
      <c r="CG33" s="621"/>
      <c r="CH33" s="621"/>
      <c r="CI33" s="621"/>
      <c r="CJ33" s="621"/>
      <c r="CK33" s="621"/>
      <c r="CL33" s="621"/>
      <c r="CM33" s="621"/>
      <c r="CN33" s="621"/>
      <c r="CO33" s="621"/>
      <c r="CP33" s="621"/>
      <c r="CQ33" s="622"/>
      <c r="CR33" s="623">
        <v>208361473</v>
      </c>
      <c r="CS33" s="656"/>
      <c r="CT33" s="656"/>
      <c r="CU33" s="656"/>
      <c r="CV33" s="656"/>
      <c r="CW33" s="656"/>
      <c r="CX33" s="656"/>
      <c r="CY33" s="657"/>
      <c r="CZ33" s="628">
        <v>34.6</v>
      </c>
      <c r="DA33" s="653"/>
      <c r="DB33" s="653"/>
      <c r="DC33" s="658"/>
      <c r="DD33" s="632">
        <v>119209980</v>
      </c>
      <c r="DE33" s="656"/>
      <c r="DF33" s="656"/>
      <c r="DG33" s="656"/>
      <c r="DH33" s="656"/>
      <c r="DI33" s="656"/>
      <c r="DJ33" s="656"/>
      <c r="DK33" s="657"/>
      <c r="DL33" s="632">
        <v>87251258</v>
      </c>
      <c r="DM33" s="656"/>
      <c r="DN33" s="656"/>
      <c r="DO33" s="656"/>
      <c r="DP33" s="656"/>
      <c r="DQ33" s="656"/>
      <c r="DR33" s="656"/>
      <c r="DS33" s="656"/>
      <c r="DT33" s="656"/>
      <c r="DU33" s="656"/>
      <c r="DV33" s="657"/>
      <c r="DW33" s="628">
        <v>30</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2747242</v>
      </c>
      <c r="S34" s="624"/>
      <c r="T34" s="624"/>
      <c r="U34" s="624"/>
      <c r="V34" s="624"/>
      <c r="W34" s="624"/>
      <c r="X34" s="624"/>
      <c r="Y34" s="625"/>
      <c r="Z34" s="626">
        <v>0.5</v>
      </c>
      <c r="AA34" s="626"/>
      <c r="AB34" s="626"/>
      <c r="AC34" s="626"/>
      <c r="AD34" s="627" t="s">
        <v>253</v>
      </c>
      <c r="AE34" s="627"/>
      <c r="AF34" s="627"/>
      <c r="AG34" s="627"/>
      <c r="AH34" s="627"/>
      <c r="AI34" s="627"/>
      <c r="AJ34" s="627"/>
      <c r="AK34" s="627"/>
      <c r="AL34" s="628" t="s">
        <v>253</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328</v>
      </c>
      <c r="CE34" s="621"/>
      <c r="CF34" s="621"/>
      <c r="CG34" s="621"/>
      <c r="CH34" s="621"/>
      <c r="CI34" s="621"/>
      <c r="CJ34" s="621"/>
      <c r="CK34" s="621"/>
      <c r="CL34" s="621"/>
      <c r="CM34" s="621"/>
      <c r="CN34" s="621"/>
      <c r="CO34" s="621"/>
      <c r="CP34" s="621"/>
      <c r="CQ34" s="622"/>
      <c r="CR34" s="623">
        <v>78021654</v>
      </c>
      <c r="CS34" s="624"/>
      <c r="CT34" s="624"/>
      <c r="CU34" s="624"/>
      <c r="CV34" s="624"/>
      <c r="CW34" s="624"/>
      <c r="CX34" s="624"/>
      <c r="CY34" s="625"/>
      <c r="CZ34" s="628">
        <v>13</v>
      </c>
      <c r="DA34" s="653"/>
      <c r="DB34" s="653"/>
      <c r="DC34" s="658"/>
      <c r="DD34" s="632">
        <v>45167665</v>
      </c>
      <c r="DE34" s="624"/>
      <c r="DF34" s="624"/>
      <c r="DG34" s="624"/>
      <c r="DH34" s="624"/>
      <c r="DI34" s="624"/>
      <c r="DJ34" s="624"/>
      <c r="DK34" s="625"/>
      <c r="DL34" s="632">
        <v>32673051</v>
      </c>
      <c r="DM34" s="624"/>
      <c r="DN34" s="624"/>
      <c r="DO34" s="624"/>
      <c r="DP34" s="624"/>
      <c r="DQ34" s="624"/>
      <c r="DR34" s="624"/>
      <c r="DS34" s="624"/>
      <c r="DT34" s="624"/>
      <c r="DU34" s="624"/>
      <c r="DV34" s="625"/>
      <c r="DW34" s="628">
        <v>11.2</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4044407</v>
      </c>
      <c r="S35" s="624"/>
      <c r="T35" s="624"/>
      <c r="U35" s="624"/>
      <c r="V35" s="624"/>
      <c r="W35" s="624"/>
      <c r="X35" s="624"/>
      <c r="Y35" s="625"/>
      <c r="Z35" s="626">
        <v>0.7</v>
      </c>
      <c r="AA35" s="626"/>
      <c r="AB35" s="626"/>
      <c r="AC35" s="626"/>
      <c r="AD35" s="627" t="s">
        <v>253</v>
      </c>
      <c r="AE35" s="627"/>
      <c r="AF35" s="627"/>
      <c r="AG35" s="627"/>
      <c r="AH35" s="627"/>
      <c r="AI35" s="627"/>
      <c r="AJ35" s="627"/>
      <c r="AK35" s="627"/>
      <c r="AL35" s="628" t="s">
        <v>253</v>
      </c>
      <c r="AM35" s="629"/>
      <c r="AN35" s="629"/>
      <c r="AO35" s="630"/>
      <c r="AP35" s="218"/>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7623512</v>
      </c>
      <c r="CS35" s="656"/>
      <c r="CT35" s="656"/>
      <c r="CU35" s="656"/>
      <c r="CV35" s="656"/>
      <c r="CW35" s="656"/>
      <c r="CX35" s="656"/>
      <c r="CY35" s="657"/>
      <c r="CZ35" s="628">
        <v>1.3</v>
      </c>
      <c r="DA35" s="653"/>
      <c r="DB35" s="653"/>
      <c r="DC35" s="658"/>
      <c r="DD35" s="632">
        <v>4038941</v>
      </c>
      <c r="DE35" s="656"/>
      <c r="DF35" s="656"/>
      <c r="DG35" s="656"/>
      <c r="DH35" s="656"/>
      <c r="DI35" s="656"/>
      <c r="DJ35" s="656"/>
      <c r="DK35" s="657"/>
      <c r="DL35" s="632">
        <v>3907371</v>
      </c>
      <c r="DM35" s="656"/>
      <c r="DN35" s="656"/>
      <c r="DO35" s="656"/>
      <c r="DP35" s="656"/>
      <c r="DQ35" s="656"/>
      <c r="DR35" s="656"/>
      <c r="DS35" s="656"/>
      <c r="DT35" s="656"/>
      <c r="DU35" s="656"/>
      <c r="DV35" s="657"/>
      <c r="DW35" s="628">
        <v>1.3</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8446374</v>
      </c>
      <c r="S36" s="624"/>
      <c r="T36" s="624"/>
      <c r="U36" s="624"/>
      <c r="V36" s="624"/>
      <c r="W36" s="624"/>
      <c r="X36" s="624"/>
      <c r="Y36" s="625"/>
      <c r="Z36" s="626">
        <v>1.4</v>
      </c>
      <c r="AA36" s="626"/>
      <c r="AB36" s="626"/>
      <c r="AC36" s="626"/>
      <c r="AD36" s="627" t="s">
        <v>253</v>
      </c>
      <c r="AE36" s="627"/>
      <c r="AF36" s="627"/>
      <c r="AG36" s="627"/>
      <c r="AH36" s="627"/>
      <c r="AI36" s="627"/>
      <c r="AJ36" s="627"/>
      <c r="AK36" s="627"/>
      <c r="AL36" s="628" t="s">
        <v>132</v>
      </c>
      <c r="AM36" s="629"/>
      <c r="AN36" s="629"/>
      <c r="AO36" s="630"/>
      <c r="AP36" s="218"/>
      <c r="AQ36" s="689" t="s">
        <v>334</v>
      </c>
      <c r="AR36" s="690"/>
      <c r="AS36" s="690"/>
      <c r="AT36" s="690"/>
      <c r="AU36" s="690"/>
      <c r="AV36" s="690"/>
      <c r="AW36" s="690"/>
      <c r="AX36" s="690"/>
      <c r="AY36" s="691"/>
      <c r="AZ36" s="612">
        <v>53162336</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1774010</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30342318</v>
      </c>
      <c r="CS36" s="624"/>
      <c r="CT36" s="624"/>
      <c r="CU36" s="624"/>
      <c r="CV36" s="624"/>
      <c r="CW36" s="624"/>
      <c r="CX36" s="624"/>
      <c r="CY36" s="625"/>
      <c r="CZ36" s="628">
        <v>5</v>
      </c>
      <c r="DA36" s="653"/>
      <c r="DB36" s="653"/>
      <c r="DC36" s="658"/>
      <c r="DD36" s="632">
        <v>25783962</v>
      </c>
      <c r="DE36" s="624"/>
      <c r="DF36" s="624"/>
      <c r="DG36" s="624"/>
      <c r="DH36" s="624"/>
      <c r="DI36" s="624"/>
      <c r="DJ36" s="624"/>
      <c r="DK36" s="625"/>
      <c r="DL36" s="632">
        <v>16705734</v>
      </c>
      <c r="DM36" s="624"/>
      <c r="DN36" s="624"/>
      <c r="DO36" s="624"/>
      <c r="DP36" s="624"/>
      <c r="DQ36" s="624"/>
      <c r="DR36" s="624"/>
      <c r="DS36" s="624"/>
      <c r="DT36" s="624"/>
      <c r="DU36" s="624"/>
      <c r="DV36" s="625"/>
      <c r="DW36" s="628">
        <v>5.7</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56861612</v>
      </c>
      <c r="S37" s="624"/>
      <c r="T37" s="624"/>
      <c r="U37" s="624"/>
      <c r="V37" s="624"/>
      <c r="W37" s="624"/>
      <c r="X37" s="624"/>
      <c r="Y37" s="625"/>
      <c r="Z37" s="626">
        <v>9.4</v>
      </c>
      <c r="AA37" s="626"/>
      <c r="AB37" s="626"/>
      <c r="AC37" s="626"/>
      <c r="AD37" s="627">
        <v>577452</v>
      </c>
      <c r="AE37" s="627"/>
      <c r="AF37" s="627"/>
      <c r="AG37" s="627"/>
      <c r="AH37" s="627"/>
      <c r="AI37" s="627"/>
      <c r="AJ37" s="627"/>
      <c r="AK37" s="627"/>
      <c r="AL37" s="628">
        <v>0.2</v>
      </c>
      <c r="AM37" s="629"/>
      <c r="AN37" s="629"/>
      <c r="AO37" s="630"/>
      <c r="AQ37" s="686" t="s">
        <v>338</v>
      </c>
      <c r="AR37" s="687"/>
      <c r="AS37" s="687"/>
      <c r="AT37" s="687"/>
      <c r="AU37" s="687"/>
      <c r="AV37" s="687"/>
      <c r="AW37" s="687"/>
      <c r="AX37" s="687"/>
      <c r="AY37" s="688"/>
      <c r="AZ37" s="623">
        <v>6057634</v>
      </c>
      <c r="BA37" s="624"/>
      <c r="BB37" s="624"/>
      <c r="BC37" s="624"/>
      <c r="BD37" s="656"/>
      <c r="BE37" s="656"/>
      <c r="BF37" s="669"/>
      <c r="BG37" s="620" t="s">
        <v>339</v>
      </c>
      <c r="BH37" s="621"/>
      <c r="BI37" s="621"/>
      <c r="BJ37" s="621"/>
      <c r="BK37" s="621"/>
      <c r="BL37" s="621"/>
      <c r="BM37" s="621"/>
      <c r="BN37" s="621"/>
      <c r="BO37" s="621"/>
      <c r="BP37" s="621"/>
      <c r="BQ37" s="621"/>
      <c r="BR37" s="621"/>
      <c r="BS37" s="621"/>
      <c r="BT37" s="621"/>
      <c r="BU37" s="622"/>
      <c r="BV37" s="623">
        <v>-1350486</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12129</v>
      </c>
      <c r="CS37" s="656"/>
      <c r="CT37" s="656"/>
      <c r="CU37" s="656"/>
      <c r="CV37" s="656"/>
      <c r="CW37" s="656"/>
      <c r="CX37" s="656"/>
      <c r="CY37" s="657"/>
      <c r="CZ37" s="628">
        <v>0</v>
      </c>
      <c r="DA37" s="653"/>
      <c r="DB37" s="653"/>
      <c r="DC37" s="658"/>
      <c r="DD37" s="632">
        <v>12129</v>
      </c>
      <c r="DE37" s="656"/>
      <c r="DF37" s="656"/>
      <c r="DG37" s="656"/>
      <c r="DH37" s="656"/>
      <c r="DI37" s="656"/>
      <c r="DJ37" s="656"/>
      <c r="DK37" s="657"/>
      <c r="DL37" s="632">
        <v>12129</v>
      </c>
      <c r="DM37" s="656"/>
      <c r="DN37" s="656"/>
      <c r="DO37" s="656"/>
      <c r="DP37" s="656"/>
      <c r="DQ37" s="656"/>
      <c r="DR37" s="656"/>
      <c r="DS37" s="656"/>
      <c r="DT37" s="656"/>
      <c r="DU37" s="656"/>
      <c r="DV37" s="657"/>
      <c r="DW37" s="628">
        <v>0</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50659700</v>
      </c>
      <c r="S38" s="624"/>
      <c r="T38" s="624"/>
      <c r="U38" s="624"/>
      <c r="V38" s="624"/>
      <c r="W38" s="624"/>
      <c r="X38" s="624"/>
      <c r="Y38" s="625"/>
      <c r="Z38" s="626">
        <v>8.4</v>
      </c>
      <c r="AA38" s="626"/>
      <c r="AB38" s="626"/>
      <c r="AC38" s="626"/>
      <c r="AD38" s="627" t="s">
        <v>253</v>
      </c>
      <c r="AE38" s="627"/>
      <c r="AF38" s="627"/>
      <c r="AG38" s="627"/>
      <c r="AH38" s="627"/>
      <c r="AI38" s="627"/>
      <c r="AJ38" s="627"/>
      <c r="AK38" s="627"/>
      <c r="AL38" s="628" t="s">
        <v>132</v>
      </c>
      <c r="AM38" s="629"/>
      <c r="AN38" s="629"/>
      <c r="AO38" s="630"/>
      <c r="AQ38" s="686" t="s">
        <v>342</v>
      </c>
      <c r="AR38" s="687"/>
      <c r="AS38" s="687"/>
      <c r="AT38" s="687"/>
      <c r="AU38" s="687"/>
      <c r="AV38" s="687"/>
      <c r="AW38" s="687"/>
      <c r="AX38" s="687"/>
      <c r="AY38" s="688"/>
      <c r="AZ38" s="623">
        <v>563209</v>
      </c>
      <c r="BA38" s="624"/>
      <c r="BB38" s="624"/>
      <c r="BC38" s="624"/>
      <c r="BD38" s="656"/>
      <c r="BE38" s="656"/>
      <c r="BF38" s="669"/>
      <c r="BG38" s="620" t="s">
        <v>343</v>
      </c>
      <c r="BH38" s="621"/>
      <c r="BI38" s="621"/>
      <c r="BJ38" s="621"/>
      <c r="BK38" s="621"/>
      <c r="BL38" s="621"/>
      <c r="BM38" s="621"/>
      <c r="BN38" s="621"/>
      <c r="BO38" s="621"/>
      <c r="BP38" s="621"/>
      <c r="BQ38" s="621"/>
      <c r="BR38" s="621"/>
      <c r="BS38" s="621"/>
      <c r="BT38" s="621"/>
      <c r="BU38" s="622"/>
      <c r="BV38" s="623">
        <v>124189</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46293093</v>
      </c>
      <c r="CS38" s="624"/>
      <c r="CT38" s="624"/>
      <c r="CU38" s="624"/>
      <c r="CV38" s="624"/>
      <c r="CW38" s="624"/>
      <c r="CX38" s="624"/>
      <c r="CY38" s="625"/>
      <c r="CZ38" s="628">
        <v>7.7</v>
      </c>
      <c r="DA38" s="653"/>
      <c r="DB38" s="653"/>
      <c r="DC38" s="658"/>
      <c r="DD38" s="632">
        <v>37749523</v>
      </c>
      <c r="DE38" s="624"/>
      <c r="DF38" s="624"/>
      <c r="DG38" s="624"/>
      <c r="DH38" s="624"/>
      <c r="DI38" s="624"/>
      <c r="DJ38" s="624"/>
      <c r="DK38" s="625"/>
      <c r="DL38" s="632">
        <v>33963478</v>
      </c>
      <c r="DM38" s="624"/>
      <c r="DN38" s="624"/>
      <c r="DO38" s="624"/>
      <c r="DP38" s="624"/>
      <c r="DQ38" s="624"/>
      <c r="DR38" s="624"/>
      <c r="DS38" s="624"/>
      <c r="DT38" s="624"/>
      <c r="DU38" s="624"/>
      <c r="DV38" s="625"/>
      <c r="DW38" s="628">
        <v>11.7</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132</v>
      </c>
      <c r="AA39" s="626"/>
      <c r="AB39" s="626"/>
      <c r="AC39" s="626"/>
      <c r="AD39" s="627" t="s">
        <v>253</v>
      </c>
      <c r="AE39" s="627"/>
      <c r="AF39" s="627"/>
      <c r="AG39" s="627"/>
      <c r="AH39" s="627"/>
      <c r="AI39" s="627"/>
      <c r="AJ39" s="627"/>
      <c r="AK39" s="627"/>
      <c r="AL39" s="628" t="s">
        <v>253</v>
      </c>
      <c r="AM39" s="629"/>
      <c r="AN39" s="629"/>
      <c r="AO39" s="630"/>
      <c r="AQ39" s="686" t="s">
        <v>346</v>
      </c>
      <c r="AR39" s="687"/>
      <c r="AS39" s="687"/>
      <c r="AT39" s="687"/>
      <c r="AU39" s="687"/>
      <c r="AV39" s="687"/>
      <c r="AW39" s="687"/>
      <c r="AX39" s="687"/>
      <c r="AY39" s="688"/>
      <c r="AZ39" s="623">
        <v>336108</v>
      </c>
      <c r="BA39" s="624"/>
      <c r="BB39" s="624"/>
      <c r="BC39" s="624"/>
      <c r="BD39" s="656"/>
      <c r="BE39" s="656"/>
      <c r="BF39" s="669"/>
      <c r="BG39" s="620" t="s">
        <v>347</v>
      </c>
      <c r="BH39" s="621"/>
      <c r="BI39" s="621"/>
      <c r="BJ39" s="621"/>
      <c r="BK39" s="621"/>
      <c r="BL39" s="621"/>
      <c r="BM39" s="621"/>
      <c r="BN39" s="621"/>
      <c r="BO39" s="621"/>
      <c r="BP39" s="621"/>
      <c r="BQ39" s="621"/>
      <c r="BR39" s="621"/>
      <c r="BS39" s="621"/>
      <c r="BT39" s="621"/>
      <c r="BU39" s="622"/>
      <c r="BV39" s="623">
        <v>179572</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6425420</v>
      </c>
      <c r="CS39" s="656"/>
      <c r="CT39" s="656"/>
      <c r="CU39" s="656"/>
      <c r="CV39" s="656"/>
      <c r="CW39" s="656"/>
      <c r="CX39" s="656"/>
      <c r="CY39" s="657"/>
      <c r="CZ39" s="628">
        <v>1.1000000000000001</v>
      </c>
      <c r="DA39" s="653"/>
      <c r="DB39" s="653"/>
      <c r="DC39" s="658"/>
      <c r="DD39" s="632">
        <v>5497142</v>
      </c>
      <c r="DE39" s="656"/>
      <c r="DF39" s="656"/>
      <c r="DG39" s="656"/>
      <c r="DH39" s="656"/>
      <c r="DI39" s="656"/>
      <c r="DJ39" s="656"/>
      <c r="DK39" s="657"/>
      <c r="DL39" s="632" t="s">
        <v>253</v>
      </c>
      <c r="DM39" s="656"/>
      <c r="DN39" s="656"/>
      <c r="DO39" s="656"/>
      <c r="DP39" s="656"/>
      <c r="DQ39" s="656"/>
      <c r="DR39" s="656"/>
      <c r="DS39" s="656"/>
      <c r="DT39" s="656"/>
      <c r="DU39" s="656"/>
      <c r="DV39" s="657"/>
      <c r="DW39" s="628" t="s">
        <v>253</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18673000</v>
      </c>
      <c r="S40" s="624"/>
      <c r="T40" s="624"/>
      <c r="U40" s="624"/>
      <c r="V40" s="624"/>
      <c r="W40" s="624"/>
      <c r="X40" s="624"/>
      <c r="Y40" s="625"/>
      <c r="Z40" s="626">
        <v>3.1</v>
      </c>
      <c r="AA40" s="626"/>
      <c r="AB40" s="626"/>
      <c r="AC40" s="626"/>
      <c r="AD40" s="627" t="s">
        <v>132</v>
      </c>
      <c r="AE40" s="627"/>
      <c r="AF40" s="627"/>
      <c r="AG40" s="627"/>
      <c r="AH40" s="627"/>
      <c r="AI40" s="627"/>
      <c r="AJ40" s="627"/>
      <c r="AK40" s="627"/>
      <c r="AL40" s="628" t="s">
        <v>132</v>
      </c>
      <c r="AM40" s="629"/>
      <c r="AN40" s="629"/>
      <c r="AO40" s="630"/>
      <c r="AQ40" s="686" t="s">
        <v>350</v>
      </c>
      <c r="AR40" s="687"/>
      <c r="AS40" s="687"/>
      <c r="AT40" s="687"/>
      <c r="AU40" s="687"/>
      <c r="AV40" s="687"/>
      <c r="AW40" s="687"/>
      <c r="AX40" s="687"/>
      <c r="AY40" s="688"/>
      <c r="AZ40" s="623">
        <v>174043</v>
      </c>
      <c r="BA40" s="624"/>
      <c r="BB40" s="624"/>
      <c r="BC40" s="624"/>
      <c r="BD40" s="656"/>
      <c r="BE40" s="656"/>
      <c r="BF40" s="669"/>
      <c r="BG40" s="673" t="s">
        <v>351</v>
      </c>
      <c r="BH40" s="674"/>
      <c r="BI40" s="674"/>
      <c r="BJ40" s="674"/>
      <c r="BK40" s="674"/>
      <c r="BL40" s="219"/>
      <c r="BM40" s="621" t="s">
        <v>352</v>
      </c>
      <c r="BN40" s="621"/>
      <c r="BO40" s="621"/>
      <c r="BP40" s="621"/>
      <c r="BQ40" s="621"/>
      <c r="BR40" s="621"/>
      <c r="BS40" s="621"/>
      <c r="BT40" s="621"/>
      <c r="BU40" s="622"/>
      <c r="BV40" s="623">
        <v>81</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39655476</v>
      </c>
      <c r="CS40" s="624"/>
      <c r="CT40" s="624"/>
      <c r="CU40" s="624"/>
      <c r="CV40" s="624"/>
      <c r="CW40" s="624"/>
      <c r="CX40" s="624"/>
      <c r="CY40" s="625"/>
      <c r="CZ40" s="628">
        <v>6.6</v>
      </c>
      <c r="DA40" s="653"/>
      <c r="DB40" s="653"/>
      <c r="DC40" s="658"/>
      <c r="DD40" s="632">
        <v>972747</v>
      </c>
      <c r="DE40" s="624"/>
      <c r="DF40" s="624"/>
      <c r="DG40" s="624"/>
      <c r="DH40" s="624"/>
      <c r="DI40" s="624"/>
      <c r="DJ40" s="624"/>
      <c r="DK40" s="625"/>
      <c r="DL40" s="632">
        <v>1624</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605369946</v>
      </c>
      <c r="S41" s="696"/>
      <c r="T41" s="696"/>
      <c r="U41" s="696"/>
      <c r="V41" s="696"/>
      <c r="W41" s="696"/>
      <c r="X41" s="696"/>
      <c r="Y41" s="700"/>
      <c r="Z41" s="701">
        <v>100</v>
      </c>
      <c r="AA41" s="701"/>
      <c r="AB41" s="701"/>
      <c r="AC41" s="701"/>
      <c r="AD41" s="702">
        <v>272497331</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10637108</v>
      </c>
      <c r="BA41" s="624"/>
      <c r="BB41" s="624"/>
      <c r="BC41" s="624"/>
      <c r="BD41" s="656"/>
      <c r="BE41" s="656"/>
      <c r="BF41" s="669"/>
      <c r="BG41" s="673"/>
      <c r="BH41" s="674"/>
      <c r="BI41" s="674"/>
      <c r="BJ41" s="674"/>
      <c r="BK41" s="674"/>
      <c r="BL41" s="219"/>
      <c r="BM41" s="621" t="s">
        <v>356</v>
      </c>
      <c r="BN41" s="621"/>
      <c r="BO41" s="621"/>
      <c r="BP41" s="621"/>
      <c r="BQ41" s="621"/>
      <c r="BR41" s="621"/>
      <c r="BS41" s="621"/>
      <c r="BT41" s="621"/>
      <c r="BU41" s="622"/>
      <c r="BV41" s="623" t="s">
        <v>132</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132</v>
      </c>
      <c r="CS41" s="656"/>
      <c r="CT41" s="656"/>
      <c r="CU41" s="656"/>
      <c r="CV41" s="656"/>
      <c r="CW41" s="656"/>
      <c r="CX41" s="656"/>
      <c r="CY41" s="657"/>
      <c r="CZ41" s="628" t="s">
        <v>132</v>
      </c>
      <c r="DA41" s="653"/>
      <c r="DB41" s="653"/>
      <c r="DC41" s="658"/>
      <c r="DD41" s="632" t="s">
        <v>132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35394234</v>
      </c>
      <c r="BA42" s="696"/>
      <c r="BB42" s="696"/>
      <c r="BC42" s="696"/>
      <c r="BD42" s="682"/>
      <c r="BE42" s="682"/>
      <c r="BF42" s="684"/>
      <c r="BG42" s="675"/>
      <c r="BH42" s="676"/>
      <c r="BI42" s="676"/>
      <c r="BJ42" s="676"/>
      <c r="BK42" s="676"/>
      <c r="BL42" s="220"/>
      <c r="BM42" s="645" t="s">
        <v>359</v>
      </c>
      <c r="BN42" s="645"/>
      <c r="BO42" s="645"/>
      <c r="BP42" s="645"/>
      <c r="BQ42" s="645"/>
      <c r="BR42" s="645"/>
      <c r="BS42" s="645"/>
      <c r="BT42" s="645"/>
      <c r="BU42" s="646"/>
      <c r="BV42" s="695">
        <v>402</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55028876</v>
      </c>
      <c r="CS42" s="656"/>
      <c r="CT42" s="656"/>
      <c r="CU42" s="656"/>
      <c r="CV42" s="656"/>
      <c r="CW42" s="656"/>
      <c r="CX42" s="656"/>
      <c r="CY42" s="657"/>
      <c r="CZ42" s="628">
        <v>9.1</v>
      </c>
      <c r="DA42" s="653"/>
      <c r="DB42" s="653"/>
      <c r="DC42" s="658"/>
      <c r="DD42" s="632">
        <v>6884942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0" t="s">
        <v>361</v>
      </c>
      <c r="CD43" s="620" t="s">
        <v>362</v>
      </c>
      <c r="CE43" s="621"/>
      <c r="CF43" s="621"/>
      <c r="CG43" s="621"/>
      <c r="CH43" s="621"/>
      <c r="CI43" s="621"/>
      <c r="CJ43" s="621"/>
      <c r="CK43" s="621"/>
      <c r="CL43" s="621"/>
      <c r="CM43" s="621"/>
      <c r="CN43" s="621"/>
      <c r="CO43" s="621"/>
      <c r="CP43" s="621"/>
      <c r="CQ43" s="622"/>
      <c r="CR43" s="623">
        <v>432161</v>
      </c>
      <c r="CS43" s="656"/>
      <c r="CT43" s="656"/>
      <c r="CU43" s="656"/>
      <c r="CV43" s="656"/>
      <c r="CW43" s="656"/>
      <c r="CX43" s="656"/>
      <c r="CY43" s="657"/>
      <c r="CZ43" s="628">
        <v>0.1</v>
      </c>
      <c r="DA43" s="653"/>
      <c r="DB43" s="653"/>
      <c r="DC43" s="658"/>
      <c r="DD43" s="632">
        <v>432161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364</v>
      </c>
      <c r="CG44" s="621"/>
      <c r="CH44" s="621"/>
      <c r="CI44" s="621"/>
      <c r="CJ44" s="621"/>
      <c r="CK44" s="621"/>
      <c r="CL44" s="621"/>
      <c r="CM44" s="621"/>
      <c r="CN44" s="621"/>
      <c r="CO44" s="621"/>
      <c r="CP44" s="621"/>
      <c r="CQ44" s="622"/>
      <c r="CR44" s="623">
        <v>54824946</v>
      </c>
      <c r="CS44" s="624"/>
      <c r="CT44" s="624"/>
      <c r="CU44" s="624"/>
      <c r="CV44" s="624"/>
      <c r="CW44" s="624"/>
      <c r="CX44" s="624"/>
      <c r="CY44" s="625"/>
      <c r="CZ44" s="628">
        <v>9.1</v>
      </c>
      <c r="DA44" s="629"/>
      <c r="DB44" s="629"/>
      <c r="DC44" s="635"/>
      <c r="DD44" s="632">
        <v>6881112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30518790</v>
      </c>
      <c r="CS45" s="656"/>
      <c r="CT45" s="656"/>
      <c r="CU45" s="656"/>
      <c r="CV45" s="656"/>
      <c r="CW45" s="656"/>
      <c r="CX45" s="656"/>
      <c r="CY45" s="657"/>
      <c r="CZ45" s="628">
        <v>5.0999999999999996</v>
      </c>
      <c r="DA45" s="653"/>
      <c r="DB45" s="653"/>
      <c r="DC45" s="658"/>
      <c r="DD45" s="632">
        <v>986478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1"/>
      <c r="CD46" s="663"/>
      <c r="CE46" s="664"/>
      <c r="CF46" s="620" t="s">
        <v>367</v>
      </c>
      <c r="CG46" s="621"/>
      <c r="CH46" s="621"/>
      <c r="CI46" s="621"/>
      <c r="CJ46" s="621"/>
      <c r="CK46" s="621"/>
      <c r="CL46" s="621"/>
      <c r="CM46" s="621"/>
      <c r="CN46" s="621"/>
      <c r="CO46" s="621"/>
      <c r="CP46" s="621"/>
      <c r="CQ46" s="622"/>
      <c r="CR46" s="623">
        <v>20493458</v>
      </c>
      <c r="CS46" s="624"/>
      <c r="CT46" s="624"/>
      <c r="CU46" s="624"/>
      <c r="CV46" s="624"/>
      <c r="CW46" s="624"/>
      <c r="CX46" s="624"/>
      <c r="CY46" s="625"/>
      <c r="CZ46" s="628">
        <v>3.4</v>
      </c>
      <c r="DA46" s="629"/>
      <c r="DB46" s="629"/>
      <c r="DC46" s="635"/>
      <c r="DD46" s="632">
        <v>5611936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1"/>
      <c r="CD47" s="663"/>
      <c r="CE47" s="664"/>
      <c r="CF47" s="620" t="s">
        <v>368</v>
      </c>
      <c r="CG47" s="621"/>
      <c r="CH47" s="621"/>
      <c r="CI47" s="621"/>
      <c r="CJ47" s="621"/>
      <c r="CK47" s="621"/>
      <c r="CL47" s="621"/>
      <c r="CM47" s="621"/>
      <c r="CN47" s="621"/>
      <c r="CO47" s="621"/>
      <c r="CP47" s="621"/>
      <c r="CQ47" s="622"/>
      <c r="CR47" s="623">
        <v>203930</v>
      </c>
      <c r="CS47" s="656"/>
      <c r="CT47" s="656"/>
      <c r="CU47" s="656"/>
      <c r="CV47" s="656"/>
      <c r="CW47" s="656"/>
      <c r="CX47" s="656"/>
      <c r="CY47" s="657"/>
      <c r="CZ47" s="628">
        <v>0</v>
      </c>
      <c r="DA47" s="653"/>
      <c r="DB47" s="653"/>
      <c r="DC47" s="658"/>
      <c r="DD47" s="632">
        <v>3830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1"/>
      <c r="CD48" s="665"/>
      <c r="CE48" s="666"/>
      <c r="CF48" s="620" t="s">
        <v>369</v>
      </c>
      <c r="CG48" s="621"/>
      <c r="CH48" s="621"/>
      <c r="CI48" s="621"/>
      <c r="CJ48" s="621"/>
      <c r="CK48" s="621"/>
      <c r="CL48" s="621"/>
      <c r="CM48" s="621"/>
      <c r="CN48" s="621"/>
      <c r="CO48" s="621"/>
      <c r="CP48" s="621"/>
      <c r="CQ48" s="622"/>
      <c r="CR48" s="623" t="s">
        <v>132</v>
      </c>
      <c r="CS48" s="624"/>
      <c r="CT48" s="624"/>
      <c r="CU48" s="624"/>
      <c r="CV48" s="624"/>
      <c r="CW48" s="624"/>
      <c r="CX48" s="624"/>
      <c r="CY48" s="625"/>
      <c r="CZ48" s="628" t="s">
        <v>253</v>
      </c>
      <c r="DA48" s="629"/>
      <c r="DB48" s="629"/>
      <c r="DC48" s="635"/>
      <c r="DD48" s="632" t="s">
        <v>132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1"/>
      <c r="CD49" s="644" t="s">
        <v>370</v>
      </c>
      <c r="CE49" s="645"/>
      <c r="CF49" s="645"/>
      <c r="CG49" s="645"/>
      <c r="CH49" s="645"/>
      <c r="CI49" s="645"/>
      <c r="CJ49" s="645"/>
      <c r="CK49" s="645"/>
      <c r="CL49" s="645"/>
      <c r="CM49" s="645"/>
      <c r="CN49" s="645"/>
      <c r="CO49" s="645"/>
      <c r="CP49" s="645"/>
      <c r="CQ49" s="646"/>
      <c r="CR49" s="695">
        <v>601494524</v>
      </c>
      <c r="CS49" s="682"/>
      <c r="CT49" s="682"/>
      <c r="CU49" s="682"/>
      <c r="CV49" s="682"/>
      <c r="CW49" s="682"/>
      <c r="CX49" s="682"/>
      <c r="CY49" s="711"/>
      <c r="CZ49" s="703">
        <v>100</v>
      </c>
      <c r="DA49" s="712"/>
      <c r="DB49" s="712"/>
      <c r="DC49" s="713"/>
      <c r="DD49" s="714">
        <v>333669154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pvzGvkIrXjfSmAN74cX/RcwmY5Aqv/9j9b4Ppa3pa8amQbDoXd0FTX2HMpUiD+sXKLMnamnOBnAF0LZbayzLA==" saltValue="ySA9ZNCjILXyBXtKJNfXn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S12" sqref="BS12:CG1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5" t="s">
        <v>371</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46" t="s">
        <v>372</v>
      </c>
      <c r="DK2" s="747"/>
      <c r="DL2" s="747"/>
      <c r="DM2" s="747"/>
      <c r="DN2" s="747"/>
      <c r="DO2" s="748"/>
      <c r="DP2" s="224"/>
      <c r="DQ2" s="746" t="s">
        <v>373</v>
      </c>
      <c r="DR2" s="747"/>
      <c r="DS2" s="747"/>
      <c r="DT2" s="747"/>
      <c r="DU2" s="747"/>
      <c r="DV2" s="747"/>
      <c r="DW2" s="747"/>
      <c r="DX2" s="747"/>
      <c r="DY2" s="747"/>
      <c r="DZ2" s="74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49" t="s">
        <v>374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228"/>
      <c r="BA4" s="228"/>
      <c r="BB4" s="228"/>
      <c r="BC4" s="228"/>
      <c r="BD4" s="228"/>
      <c r="BE4" s="229"/>
      <c r="BF4" s="229"/>
      <c r="BG4" s="229"/>
      <c r="BH4" s="229"/>
      <c r="BI4" s="229"/>
      <c r="BJ4" s="229"/>
      <c r="BK4" s="229"/>
      <c r="BL4" s="229"/>
      <c r="BM4" s="229"/>
      <c r="BN4" s="229"/>
      <c r="BO4" s="229"/>
      <c r="BP4" s="229"/>
      <c r="BQ4" s="750" t="s">
        <v>375</v>
      </c>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c r="DM4" s="750"/>
      <c r="DN4" s="750"/>
      <c r="DO4" s="750"/>
      <c r="DP4" s="750"/>
      <c r="DQ4" s="750"/>
      <c r="DR4" s="750"/>
      <c r="DS4" s="750"/>
      <c r="DT4" s="750"/>
      <c r="DU4" s="750"/>
      <c r="DV4" s="750"/>
      <c r="DW4" s="750"/>
      <c r="DX4" s="750"/>
      <c r="DY4" s="750"/>
      <c r="DZ4" s="750"/>
      <c r="EA4" s="230"/>
    </row>
    <row r="5" spans="1:131" s="231" customFormat="1" ht="26.25" customHeight="1" x14ac:dyDescent="0.15">
      <c r="A5" s="751" t="s">
        <v>376</v>
      </c>
      <c r="B5" s="752"/>
      <c r="C5" s="752"/>
      <c r="D5" s="752"/>
      <c r="E5" s="752"/>
      <c r="F5" s="752"/>
      <c r="G5" s="752"/>
      <c r="H5" s="752"/>
      <c r="I5" s="752"/>
      <c r="J5" s="752"/>
      <c r="K5" s="752"/>
      <c r="L5" s="752"/>
      <c r="M5" s="752"/>
      <c r="N5" s="752"/>
      <c r="O5" s="752"/>
      <c r="P5" s="753"/>
      <c r="Q5" s="757" t="s">
        <v>377</v>
      </c>
      <c r="R5" s="758"/>
      <c r="S5" s="758"/>
      <c r="T5" s="758"/>
      <c r="U5" s="759"/>
      <c r="V5" s="757" t="s">
        <v>378</v>
      </c>
      <c r="W5" s="758"/>
      <c r="X5" s="758"/>
      <c r="Y5" s="758"/>
      <c r="Z5" s="759"/>
      <c r="AA5" s="757" t="s">
        <v>379</v>
      </c>
      <c r="AB5" s="758"/>
      <c r="AC5" s="758"/>
      <c r="AD5" s="758"/>
      <c r="AE5" s="758"/>
      <c r="AF5" s="763" t="s">
        <v>380</v>
      </c>
      <c r="AG5" s="758"/>
      <c r="AH5" s="758"/>
      <c r="AI5" s="758"/>
      <c r="AJ5" s="764"/>
      <c r="AK5" s="758" t="s">
        <v>381</v>
      </c>
      <c r="AL5" s="758"/>
      <c r="AM5" s="758"/>
      <c r="AN5" s="758"/>
      <c r="AO5" s="759"/>
      <c r="AP5" s="757" t="s">
        <v>382</v>
      </c>
      <c r="AQ5" s="758"/>
      <c r="AR5" s="758"/>
      <c r="AS5" s="758"/>
      <c r="AT5" s="759"/>
      <c r="AU5" s="757" t="s">
        <v>383</v>
      </c>
      <c r="AV5" s="758"/>
      <c r="AW5" s="758"/>
      <c r="AX5" s="758"/>
      <c r="AY5" s="764"/>
      <c r="AZ5" s="228"/>
      <c r="BA5" s="228"/>
      <c r="BB5" s="228"/>
      <c r="BC5" s="228"/>
      <c r="BD5" s="228"/>
      <c r="BE5" s="229"/>
      <c r="BF5" s="229"/>
      <c r="BG5" s="229"/>
      <c r="BH5" s="229"/>
      <c r="BI5" s="229"/>
      <c r="BJ5" s="229"/>
      <c r="BK5" s="229"/>
      <c r="BL5" s="229"/>
      <c r="BM5" s="229"/>
      <c r="BN5" s="229"/>
      <c r="BO5" s="229"/>
      <c r="BP5" s="229"/>
      <c r="BQ5" s="751" t="s">
        <v>384</v>
      </c>
      <c r="BR5" s="752"/>
      <c r="BS5" s="752"/>
      <c r="BT5" s="752"/>
      <c r="BU5" s="752"/>
      <c r="BV5" s="752"/>
      <c r="BW5" s="752"/>
      <c r="BX5" s="752"/>
      <c r="BY5" s="752"/>
      <c r="BZ5" s="752"/>
      <c r="CA5" s="752"/>
      <c r="CB5" s="752"/>
      <c r="CC5" s="752"/>
      <c r="CD5" s="752"/>
      <c r="CE5" s="752"/>
      <c r="CF5" s="752"/>
      <c r="CG5" s="753"/>
      <c r="CH5" s="757" t="s">
        <v>385</v>
      </c>
      <c r="CI5" s="758"/>
      <c r="CJ5" s="758"/>
      <c r="CK5" s="758"/>
      <c r="CL5" s="759"/>
      <c r="CM5" s="757" t="s">
        <v>386</v>
      </c>
      <c r="CN5" s="758"/>
      <c r="CO5" s="758"/>
      <c r="CP5" s="758"/>
      <c r="CQ5" s="759"/>
      <c r="CR5" s="757" t="s">
        <v>387</v>
      </c>
      <c r="CS5" s="758"/>
      <c r="CT5" s="758"/>
      <c r="CU5" s="758"/>
      <c r="CV5" s="759"/>
      <c r="CW5" s="757" t="s">
        <v>388</v>
      </c>
      <c r="CX5" s="758"/>
      <c r="CY5" s="758"/>
      <c r="CZ5" s="758"/>
      <c r="DA5" s="759"/>
      <c r="DB5" s="757" t="s">
        <v>389</v>
      </c>
      <c r="DC5" s="758"/>
      <c r="DD5" s="758"/>
      <c r="DE5" s="758"/>
      <c r="DF5" s="759"/>
      <c r="DG5" s="786" t="s">
        <v>390</v>
      </c>
      <c r="DH5" s="787"/>
      <c r="DI5" s="787"/>
      <c r="DJ5" s="787"/>
      <c r="DK5" s="788"/>
      <c r="DL5" s="786" t="s">
        <v>391</v>
      </c>
      <c r="DM5" s="787"/>
      <c r="DN5" s="787"/>
      <c r="DO5" s="787"/>
      <c r="DP5" s="788"/>
      <c r="DQ5" s="757" t="s">
        <v>392</v>
      </c>
      <c r="DR5" s="758"/>
      <c r="DS5" s="758"/>
      <c r="DT5" s="758"/>
      <c r="DU5" s="759"/>
      <c r="DV5" s="757" t="s">
        <v>383</v>
      </c>
      <c r="DW5" s="758"/>
      <c r="DX5" s="758"/>
      <c r="DY5" s="758"/>
      <c r="DZ5" s="764"/>
      <c r="EA5" s="230"/>
    </row>
    <row r="6" spans="1:131" s="231" customFormat="1" ht="26.25" customHeight="1" thickBot="1" x14ac:dyDescent="0.2">
      <c r="A6" s="754"/>
      <c r="B6" s="755"/>
      <c r="C6" s="755"/>
      <c r="D6" s="755"/>
      <c r="E6" s="755"/>
      <c r="F6" s="755"/>
      <c r="G6" s="755"/>
      <c r="H6" s="755"/>
      <c r="I6" s="755"/>
      <c r="J6" s="755"/>
      <c r="K6" s="755"/>
      <c r="L6" s="755"/>
      <c r="M6" s="755"/>
      <c r="N6" s="755"/>
      <c r="O6" s="755"/>
      <c r="P6" s="756"/>
      <c r="Q6" s="760"/>
      <c r="R6" s="761"/>
      <c r="S6" s="761"/>
      <c r="T6" s="761"/>
      <c r="U6" s="762"/>
      <c r="V6" s="760"/>
      <c r="W6" s="761"/>
      <c r="X6" s="761"/>
      <c r="Y6" s="761"/>
      <c r="Z6" s="762"/>
      <c r="AA6" s="760"/>
      <c r="AB6" s="761"/>
      <c r="AC6" s="761"/>
      <c r="AD6" s="761"/>
      <c r="AE6" s="761"/>
      <c r="AF6" s="765"/>
      <c r="AG6" s="761"/>
      <c r="AH6" s="761"/>
      <c r="AI6" s="761"/>
      <c r="AJ6" s="766"/>
      <c r="AK6" s="761"/>
      <c r="AL6" s="761"/>
      <c r="AM6" s="761"/>
      <c r="AN6" s="761"/>
      <c r="AO6" s="762"/>
      <c r="AP6" s="760"/>
      <c r="AQ6" s="761"/>
      <c r="AR6" s="761"/>
      <c r="AS6" s="761"/>
      <c r="AT6" s="762"/>
      <c r="AU6" s="760"/>
      <c r="AV6" s="761"/>
      <c r="AW6" s="761"/>
      <c r="AX6" s="761"/>
      <c r="AY6" s="766"/>
      <c r="AZ6" s="228"/>
      <c r="BA6" s="228"/>
      <c r="BB6" s="228"/>
      <c r="BC6" s="228"/>
      <c r="BD6" s="228"/>
      <c r="BE6" s="229"/>
      <c r="BF6" s="229"/>
      <c r="BG6" s="229"/>
      <c r="BH6" s="229"/>
      <c r="BI6" s="229"/>
      <c r="BJ6" s="229"/>
      <c r="BK6" s="229"/>
      <c r="BL6" s="229"/>
      <c r="BM6" s="229"/>
      <c r="BN6" s="229"/>
      <c r="BO6" s="229"/>
      <c r="BP6" s="229"/>
      <c r="BQ6" s="754"/>
      <c r="BR6" s="755"/>
      <c r="BS6" s="755"/>
      <c r="BT6" s="755"/>
      <c r="BU6" s="755"/>
      <c r="BV6" s="755"/>
      <c r="BW6" s="755"/>
      <c r="BX6" s="755"/>
      <c r="BY6" s="755"/>
      <c r="BZ6" s="755"/>
      <c r="CA6" s="755"/>
      <c r="CB6" s="755"/>
      <c r="CC6" s="755"/>
      <c r="CD6" s="755"/>
      <c r="CE6" s="755"/>
      <c r="CF6" s="755"/>
      <c r="CG6" s="756"/>
      <c r="CH6" s="760"/>
      <c r="CI6" s="761"/>
      <c r="CJ6" s="761"/>
      <c r="CK6" s="761"/>
      <c r="CL6" s="762"/>
      <c r="CM6" s="760"/>
      <c r="CN6" s="761"/>
      <c r="CO6" s="761"/>
      <c r="CP6" s="761"/>
      <c r="CQ6" s="762"/>
      <c r="CR6" s="760"/>
      <c r="CS6" s="761"/>
      <c r="CT6" s="761"/>
      <c r="CU6" s="761"/>
      <c r="CV6" s="762"/>
      <c r="CW6" s="760"/>
      <c r="CX6" s="761"/>
      <c r="CY6" s="761"/>
      <c r="CZ6" s="761"/>
      <c r="DA6" s="762"/>
      <c r="DB6" s="760"/>
      <c r="DC6" s="761"/>
      <c r="DD6" s="761"/>
      <c r="DE6" s="761"/>
      <c r="DF6" s="762"/>
      <c r="DG6" s="789"/>
      <c r="DH6" s="790"/>
      <c r="DI6" s="790"/>
      <c r="DJ6" s="790"/>
      <c r="DK6" s="791"/>
      <c r="DL6" s="789"/>
      <c r="DM6" s="790"/>
      <c r="DN6" s="790"/>
      <c r="DO6" s="790"/>
      <c r="DP6" s="791"/>
      <c r="DQ6" s="760"/>
      <c r="DR6" s="761"/>
      <c r="DS6" s="761"/>
      <c r="DT6" s="761"/>
      <c r="DU6" s="762"/>
      <c r="DV6" s="760"/>
      <c r="DW6" s="761"/>
      <c r="DX6" s="761"/>
      <c r="DY6" s="761"/>
      <c r="DZ6" s="766"/>
      <c r="EA6" s="230"/>
    </row>
    <row r="7" spans="1:131" s="231" customFormat="1" ht="26.25" customHeight="1" thickTop="1" x14ac:dyDescent="0.15">
      <c r="A7" s="232">
        <v>1</v>
      </c>
      <c r="B7" s="778" t="s">
        <v>393</v>
      </c>
      <c r="C7" s="779"/>
      <c r="D7" s="779"/>
      <c r="E7" s="779"/>
      <c r="F7" s="779"/>
      <c r="G7" s="779"/>
      <c r="H7" s="779"/>
      <c r="I7" s="779"/>
      <c r="J7" s="779"/>
      <c r="K7" s="779"/>
      <c r="L7" s="779"/>
      <c r="M7" s="779"/>
      <c r="N7" s="779"/>
      <c r="O7" s="779"/>
      <c r="P7" s="780"/>
      <c r="Q7" s="767">
        <v>599415</v>
      </c>
      <c r="R7" s="768"/>
      <c r="S7" s="768"/>
      <c r="T7" s="768"/>
      <c r="U7" s="768"/>
      <c r="V7" s="768">
        <v>596067</v>
      </c>
      <c r="W7" s="768"/>
      <c r="X7" s="768"/>
      <c r="Y7" s="768"/>
      <c r="Z7" s="768"/>
      <c r="AA7" s="768">
        <v>3348</v>
      </c>
      <c r="AB7" s="768"/>
      <c r="AC7" s="768"/>
      <c r="AD7" s="768"/>
      <c r="AE7" s="769"/>
      <c r="AF7" s="781">
        <v>1628</v>
      </c>
      <c r="AG7" s="782"/>
      <c r="AH7" s="782"/>
      <c r="AI7" s="782"/>
      <c r="AJ7" s="783"/>
      <c r="AK7" s="794">
        <v>7808</v>
      </c>
      <c r="AL7" s="795"/>
      <c r="AM7" s="795"/>
      <c r="AN7" s="795"/>
      <c r="AO7" s="795"/>
      <c r="AP7" s="795">
        <v>1189287</v>
      </c>
      <c r="AQ7" s="795"/>
      <c r="AR7" s="795"/>
      <c r="AS7" s="795"/>
      <c r="AT7" s="795"/>
      <c r="AU7" s="784"/>
      <c r="AV7" s="784"/>
      <c r="AW7" s="784"/>
      <c r="AX7" s="784"/>
      <c r="AY7" s="785"/>
      <c r="AZ7" s="228"/>
      <c r="BA7" s="228"/>
      <c r="BB7" s="228"/>
      <c r="BC7" s="228"/>
      <c r="BD7" s="228"/>
      <c r="BE7" s="229"/>
      <c r="BF7" s="229"/>
      <c r="BG7" s="229"/>
      <c r="BH7" s="229"/>
      <c r="BI7" s="229"/>
      <c r="BJ7" s="229"/>
      <c r="BK7" s="229"/>
      <c r="BL7" s="229"/>
      <c r="BM7" s="229"/>
      <c r="BN7" s="229"/>
      <c r="BO7" s="229"/>
      <c r="BP7" s="229"/>
      <c r="BQ7" s="232">
        <v>1</v>
      </c>
      <c r="BR7" s="233"/>
      <c r="BS7" s="734" t="s">
        <v>598</v>
      </c>
      <c r="BT7" s="735"/>
      <c r="BU7" s="735"/>
      <c r="BV7" s="735"/>
      <c r="BW7" s="735"/>
      <c r="BX7" s="735"/>
      <c r="BY7" s="735"/>
      <c r="BZ7" s="735"/>
      <c r="CA7" s="735"/>
      <c r="CB7" s="735"/>
      <c r="CC7" s="735"/>
      <c r="CD7" s="735"/>
      <c r="CE7" s="735"/>
      <c r="CF7" s="735"/>
      <c r="CG7" s="736"/>
      <c r="CH7" s="731">
        <v>183</v>
      </c>
      <c r="CI7" s="732"/>
      <c r="CJ7" s="732"/>
      <c r="CK7" s="732"/>
      <c r="CL7" s="733"/>
      <c r="CM7" s="731">
        <v>7787</v>
      </c>
      <c r="CN7" s="732"/>
      <c r="CO7" s="732"/>
      <c r="CP7" s="732"/>
      <c r="CQ7" s="733"/>
      <c r="CR7" s="731">
        <v>10</v>
      </c>
      <c r="CS7" s="732"/>
      <c r="CT7" s="732"/>
      <c r="CU7" s="732"/>
      <c r="CV7" s="733"/>
      <c r="CW7" s="731">
        <v>7</v>
      </c>
      <c r="CX7" s="732"/>
      <c r="CY7" s="732"/>
      <c r="CZ7" s="732"/>
      <c r="DA7" s="733"/>
      <c r="DB7" s="731">
        <v>637</v>
      </c>
      <c r="DC7" s="732"/>
      <c r="DD7" s="732"/>
      <c r="DE7" s="732"/>
      <c r="DF7" s="733"/>
      <c r="DG7" s="731" t="s">
        <v>533</v>
      </c>
      <c r="DH7" s="732"/>
      <c r="DI7" s="732"/>
      <c r="DJ7" s="732"/>
      <c r="DK7" s="733"/>
      <c r="DL7" s="731" t="s">
        <v>533</v>
      </c>
      <c r="DM7" s="732"/>
      <c r="DN7" s="732"/>
      <c r="DO7" s="732"/>
      <c r="DP7" s="733"/>
      <c r="DQ7" s="731" t="s">
        <v>533</v>
      </c>
      <c r="DR7" s="732"/>
      <c r="DS7" s="732"/>
      <c r="DT7" s="732"/>
      <c r="DU7" s="733"/>
      <c r="DV7" s="734"/>
      <c r="DW7" s="735"/>
      <c r="DX7" s="735"/>
      <c r="DY7" s="735"/>
      <c r="DZ7" s="796"/>
      <c r="EA7" s="230"/>
    </row>
    <row r="8" spans="1:131" s="231" customFormat="1" ht="26.25" customHeight="1" x14ac:dyDescent="0.15">
      <c r="A8" s="234">
        <v>2</v>
      </c>
      <c r="B8" s="774" t="s">
        <v>394</v>
      </c>
      <c r="C8" s="775"/>
      <c r="D8" s="775"/>
      <c r="E8" s="775"/>
      <c r="F8" s="775"/>
      <c r="G8" s="775"/>
      <c r="H8" s="775"/>
      <c r="I8" s="775"/>
      <c r="J8" s="775"/>
      <c r="K8" s="775"/>
      <c r="L8" s="775"/>
      <c r="M8" s="775"/>
      <c r="N8" s="775"/>
      <c r="O8" s="775"/>
      <c r="P8" s="776"/>
      <c r="Q8" s="737">
        <v>3387</v>
      </c>
      <c r="R8" s="738"/>
      <c r="S8" s="738"/>
      <c r="T8" s="738"/>
      <c r="U8" s="738"/>
      <c r="V8" s="738">
        <v>3150</v>
      </c>
      <c r="W8" s="738"/>
      <c r="X8" s="738"/>
      <c r="Y8" s="738"/>
      <c r="Z8" s="738"/>
      <c r="AA8" s="738">
        <v>236</v>
      </c>
      <c r="AB8" s="738"/>
      <c r="AC8" s="738"/>
      <c r="AD8" s="738"/>
      <c r="AE8" s="739"/>
      <c r="AF8" s="777">
        <v>119</v>
      </c>
      <c r="AG8" s="771"/>
      <c r="AH8" s="771"/>
      <c r="AI8" s="771"/>
      <c r="AJ8" s="773"/>
      <c r="AK8" s="743">
        <v>1175</v>
      </c>
      <c r="AL8" s="744"/>
      <c r="AM8" s="744"/>
      <c r="AN8" s="744"/>
      <c r="AO8" s="744"/>
      <c r="AP8" s="744">
        <v>8909</v>
      </c>
      <c r="AQ8" s="744"/>
      <c r="AR8" s="744"/>
      <c r="AS8" s="744"/>
      <c r="AT8" s="744"/>
      <c r="AU8" s="792"/>
      <c r="AV8" s="792"/>
      <c r="AW8" s="792"/>
      <c r="AX8" s="792"/>
      <c r="AY8" s="793"/>
      <c r="AZ8" s="228"/>
      <c r="BA8" s="228"/>
      <c r="BB8" s="228"/>
      <c r="BC8" s="228"/>
      <c r="BD8" s="228"/>
      <c r="BE8" s="229"/>
      <c r="BF8" s="229"/>
      <c r="BG8" s="229"/>
      <c r="BH8" s="229"/>
      <c r="BI8" s="229"/>
      <c r="BJ8" s="229"/>
      <c r="BK8" s="229"/>
      <c r="BL8" s="229"/>
      <c r="BM8" s="229"/>
      <c r="BN8" s="229"/>
      <c r="BO8" s="229"/>
      <c r="BP8" s="229"/>
      <c r="BQ8" s="234">
        <v>2</v>
      </c>
      <c r="BR8" s="235"/>
      <c r="BS8" s="724" t="s">
        <v>599</v>
      </c>
      <c r="BT8" s="725"/>
      <c r="BU8" s="725"/>
      <c r="BV8" s="725"/>
      <c r="BW8" s="725"/>
      <c r="BX8" s="725"/>
      <c r="BY8" s="725"/>
      <c r="BZ8" s="725"/>
      <c r="CA8" s="725"/>
      <c r="CB8" s="725"/>
      <c r="CC8" s="725"/>
      <c r="CD8" s="725"/>
      <c r="CE8" s="725"/>
      <c r="CF8" s="725"/>
      <c r="CG8" s="727"/>
      <c r="CH8" s="721">
        <v>23</v>
      </c>
      <c r="CI8" s="722"/>
      <c r="CJ8" s="722"/>
      <c r="CK8" s="722"/>
      <c r="CL8" s="723"/>
      <c r="CM8" s="721">
        <v>226235</v>
      </c>
      <c r="CN8" s="722"/>
      <c r="CO8" s="722"/>
      <c r="CP8" s="722"/>
      <c r="CQ8" s="723"/>
      <c r="CR8" s="721">
        <v>28748</v>
      </c>
      <c r="CS8" s="722"/>
      <c r="CT8" s="722"/>
      <c r="CU8" s="722"/>
      <c r="CV8" s="723"/>
      <c r="CW8" s="721" t="s">
        <v>533</v>
      </c>
      <c r="CX8" s="722"/>
      <c r="CY8" s="722"/>
      <c r="CZ8" s="722"/>
      <c r="DA8" s="723"/>
      <c r="DB8" s="721">
        <v>14993</v>
      </c>
      <c r="DC8" s="722"/>
      <c r="DD8" s="722"/>
      <c r="DE8" s="722"/>
      <c r="DF8" s="723"/>
      <c r="DG8" s="721">
        <v>74269</v>
      </c>
      <c r="DH8" s="722"/>
      <c r="DI8" s="722"/>
      <c r="DJ8" s="722"/>
      <c r="DK8" s="723"/>
      <c r="DL8" s="721" t="s">
        <v>533</v>
      </c>
      <c r="DM8" s="722"/>
      <c r="DN8" s="722"/>
      <c r="DO8" s="722"/>
      <c r="DP8" s="723"/>
      <c r="DQ8" s="721" t="s">
        <v>533</v>
      </c>
      <c r="DR8" s="722"/>
      <c r="DS8" s="722"/>
      <c r="DT8" s="722"/>
      <c r="DU8" s="723"/>
      <c r="DV8" s="724"/>
      <c r="DW8" s="725"/>
      <c r="DX8" s="725"/>
      <c r="DY8" s="725"/>
      <c r="DZ8" s="726"/>
      <c r="EA8" s="230"/>
    </row>
    <row r="9" spans="1:131" s="231" customFormat="1" ht="26.25" customHeight="1" x14ac:dyDescent="0.15">
      <c r="A9" s="234">
        <v>3</v>
      </c>
      <c r="B9" s="774" t="s">
        <v>395</v>
      </c>
      <c r="C9" s="775"/>
      <c r="D9" s="775"/>
      <c r="E9" s="775"/>
      <c r="F9" s="775"/>
      <c r="G9" s="775"/>
      <c r="H9" s="775"/>
      <c r="I9" s="775"/>
      <c r="J9" s="775"/>
      <c r="K9" s="775"/>
      <c r="L9" s="775"/>
      <c r="M9" s="775"/>
      <c r="N9" s="775"/>
      <c r="O9" s="775"/>
      <c r="P9" s="776"/>
      <c r="Q9" s="737">
        <v>1</v>
      </c>
      <c r="R9" s="738"/>
      <c r="S9" s="738"/>
      <c r="T9" s="738"/>
      <c r="U9" s="738"/>
      <c r="V9" s="738">
        <v>0</v>
      </c>
      <c r="W9" s="738"/>
      <c r="X9" s="738"/>
      <c r="Y9" s="738"/>
      <c r="Z9" s="738"/>
      <c r="AA9" s="738">
        <v>1</v>
      </c>
      <c r="AB9" s="738"/>
      <c r="AC9" s="738"/>
      <c r="AD9" s="738"/>
      <c r="AE9" s="739"/>
      <c r="AF9" s="777">
        <v>1</v>
      </c>
      <c r="AG9" s="771"/>
      <c r="AH9" s="771"/>
      <c r="AI9" s="771"/>
      <c r="AJ9" s="773"/>
      <c r="AK9" s="743" t="s">
        <v>533</v>
      </c>
      <c r="AL9" s="744"/>
      <c r="AM9" s="744"/>
      <c r="AN9" s="744"/>
      <c r="AO9" s="744"/>
      <c r="AP9" s="744" t="s">
        <v>533</v>
      </c>
      <c r="AQ9" s="744"/>
      <c r="AR9" s="744"/>
      <c r="AS9" s="744"/>
      <c r="AT9" s="744"/>
      <c r="AU9" s="792"/>
      <c r="AV9" s="792"/>
      <c r="AW9" s="792"/>
      <c r="AX9" s="792"/>
      <c r="AY9" s="793"/>
      <c r="AZ9" s="228"/>
      <c r="BA9" s="228"/>
      <c r="BB9" s="228"/>
      <c r="BC9" s="228"/>
      <c r="BD9" s="228"/>
      <c r="BE9" s="229"/>
      <c r="BF9" s="229"/>
      <c r="BG9" s="229"/>
      <c r="BH9" s="229"/>
      <c r="BI9" s="229"/>
      <c r="BJ9" s="229"/>
      <c r="BK9" s="229"/>
      <c r="BL9" s="229"/>
      <c r="BM9" s="229"/>
      <c r="BN9" s="229"/>
      <c r="BO9" s="229"/>
      <c r="BP9" s="229"/>
      <c r="BQ9" s="234">
        <v>3</v>
      </c>
      <c r="BR9" s="235"/>
      <c r="BS9" s="724" t="s">
        <v>600</v>
      </c>
      <c r="BT9" s="725"/>
      <c r="BU9" s="725"/>
      <c r="BV9" s="725"/>
      <c r="BW9" s="725"/>
      <c r="BX9" s="725"/>
      <c r="BY9" s="725"/>
      <c r="BZ9" s="725"/>
      <c r="CA9" s="725"/>
      <c r="CB9" s="725"/>
      <c r="CC9" s="725"/>
      <c r="CD9" s="725"/>
      <c r="CE9" s="725"/>
      <c r="CF9" s="725"/>
      <c r="CG9" s="727"/>
      <c r="CH9" s="721">
        <v>-117</v>
      </c>
      <c r="CI9" s="722"/>
      <c r="CJ9" s="722"/>
      <c r="CK9" s="722"/>
      <c r="CL9" s="723"/>
      <c r="CM9" s="721">
        <v>13182</v>
      </c>
      <c r="CN9" s="722"/>
      <c r="CO9" s="722"/>
      <c r="CP9" s="722"/>
      <c r="CQ9" s="723"/>
      <c r="CR9" s="721">
        <v>18300</v>
      </c>
      <c r="CS9" s="722"/>
      <c r="CT9" s="722"/>
      <c r="CU9" s="722"/>
      <c r="CV9" s="723"/>
      <c r="CW9" s="721">
        <v>2503</v>
      </c>
      <c r="CX9" s="722"/>
      <c r="CY9" s="722"/>
      <c r="CZ9" s="722"/>
      <c r="DA9" s="723"/>
      <c r="DB9" s="721" t="s">
        <v>533</v>
      </c>
      <c r="DC9" s="722"/>
      <c r="DD9" s="722"/>
      <c r="DE9" s="722"/>
      <c r="DF9" s="723"/>
      <c r="DG9" s="721" t="s">
        <v>533</v>
      </c>
      <c r="DH9" s="722"/>
      <c r="DI9" s="722"/>
      <c r="DJ9" s="722"/>
      <c r="DK9" s="723"/>
      <c r="DL9" s="721" t="s">
        <v>533</v>
      </c>
      <c r="DM9" s="722"/>
      <c r="DN9" s="722"/>
      <c r="DO9" s="722"/>
      <c r="DP9" s="723"/>
      <c r="DQ9" s="721" t="s">
        <v>533</v>
      </c>
      <c r="DR9" s="722"/>
      <c r="DS9" s="722"/>
      <c r="DT9" s="722"/>
      <c r="DU9" s="723"/>
      <c r="DV9" s="724"/>
      <c r="DW9" s="725"/>
      <c r="DX9" s="725"/>
      <c r="DY9" s="725"/>
      <c r="DZ9" s="726"/>
      <c r="EA9" s="230"/>
    </row>
    <row r="10" spans="1:131" s="231" customFormat="1" ht="26.25" customHeight="1" x14ac:dyDescent="0.15">
      <c r="A10" s="234">
        <v>4</v>
      </c>
      <c r="B10" s="774" t="s">
        <v>396</v>
      </c>
      <c r="C10" s="775"/>
      <c r="D10" s="775"/>
      <c r="E10" s="775"/>
      <c r="F10" s="775"/>
      <c r="G10" s="775"/>
      <c r="H10" s="775"/>
      <c r="I10" s="775"/>
      <c r="J10" s="775"/>
      <c r="K10" s="775"/>
      <c r="L10" s="775"/>
      <c r="M10" s="775"/>
      <c r="N10" s="775"/>
      <c r="O10" s="775"/>
      <c r="P10" s="776"/>
      <c r="Q10" s="737">
        <v>149771</v>
      </c>
      <c r="R10" s="738"/>
      <c r="S10" s="738"/>
      <c r="T10" s="738"/>
      <c r="U10" s="738"/>
      <c r="V10" s="738">
        <v>149771</v>
      </c>
      <c r="W10" s="738"/>
      <c r="X10" s="738"/>
      <c r="Y10" s="738"/>
      <c r="Z10" s="738"/>
      <c r="AA10" s="738" t="s">
        <v>533</v>
      </c>
      <c r="AB10" s="738"/>
      <c r="AC10" s="738"/>
      <c r="AD10" s="738"/>
      <c r="AE10" s="739"/>
      <c r="AF10" s="777" t="s">
        <v>132</v>
      </c>
      <c r="AG10" s="771"/>
      <c r="AH10" s="771"/>
      <c r="AI10" s="771"/>
      <c r="AJ10" s="773"/>
      <c r="AK10" s="743">
        <v>86969</v>
      </c>
      <c r="AL10" s="744"/>
      <c r="AM10" s="744"/>
      <c r="AN10" s="744"/>
      <c r="AO10" s="744"/>
      <c r="AP10" s="744" t="s">
        <v>533</v>
      </c>
      <c r="AQ10" s="744"/>
      <c r="AR10" s="744"/>
      <c r="AS10" s="744"/>
      <c r="AT10" s="744"/>
      <c r="AU10" s="792"/>
      <c r="AV10" s="792"/>
      <c r="AW10" s="792"/>
      <c r="AX10" s="792"/>
      <c r="AY10" s="793"/>
      <c r="AZ10" s="228"/>
      <c r="BA10" s="228"/>
      <c r="BB10" s="228"/>
      <c r="BC10" s="228"/>
      <c r="BD10" s="228"/>
      <c r="BE10" s="229"/>
      <c r="BF10" s="229"/>
      <c r="BG10" s="229"/>
      <c r="BH10" s="229"/>
      <c r="BI10" s="229"/>
      <c r="BJ10" s="229"/>
      <c r="BK10" s="229"/>
      <c r="BL10" s="229"/>
      <c r="BM10" s="229"/>
      <c r="BN10" s="229"/>
      <c r="BO10" s="229"/>
      <c r="BP10" s="229"/>
      <c r="BQ10" s="234">
        <v>4</v>
      </c>
      <c r="BR10" s="235"/>
      <c r="BS10" s="724" t="s">
        <v>601</v>
      </c>
      <c r="BT10" s="725"/>
      <c r="BU10" s="725"/>
      <c r="BV10" s="725"/>
      <c r="BW10" s="725"/>
      <c r="BX10" s="725"/>
      <c r="BY10" s="725"/>
      <c r="BZ10" s="725"/>
      <c r="CA10" s="725"/>
      <c r="CB10" s="725"/>
      <c r="CC10" s="725"/>
      <c r="CD10" s="725"/>
      <c r="CE10" s="725"/>
      <c r="CF10" s="725"/>
      <c r="CG10" s="727"/>
      <c r="CH10" s="721">
        <v>-16</v>
      </c>
      <c r="CI10" s="722"/>
      <c r="CJ10" s="722"/>
      <c r="CK10" s="722"/>
      <c r="CL10" s="723"/>
      <c r="CM10" s="721">
        <v>1896</v>
      </c>
      <c r="CN10" s="722"/>
      <c r="CO10" s="722"/>
      <c r="CP10" s="722"/>
      <c r="CQ10" s="723"/>
      <c r="CR10" s="721">
        <v>200</v>
      </c>
      <c r="CS10" s="722"/>
      <c r="CT10" s="722"/>
      <c r="CU10" s="722"/>
      <c r="CV10" s="723"/>
      <c r="CW10" s="721">
        <v>551</v>
      </c>
      <c r="CX10" s="722"/>
      <c r="CY10" s="722"/>
      <c r="CZ10" s="722"/>
      <c r="DA10" s="723"/>
      <c r="DB10" s="721" t="s">
        <v>533</v>
      </c>
      <c r="DC10" s="722"/>
      <c r="DD10" s="722"/>
      <c r="DE10" s="722"/>
      <c r="DF10" s="723"/>
      <c r="DG10" s="721" t="s">
        <v>533</v>
      </c>
      <c r="DH10" s="722"/>
      <c r="DI10" s="722"/>
      <c r="DJ10" s="722"/>
      <c r="DK10" s="723"/>
      <c r="DL10" s="721" t="s">
        <v>533</v>
      </c>
      <c r="DM10" s="722"/>
      <c r="DN10" s="722"/>
      <c r="DO10" s="722"/>
      <c r="DP10" s="723"/>
      <c r="DQ10" s="721" t="s">
        <v>533</v>
      </c>
      <c r="DR10" s="722"/>
      <c r="DS10" s="722"/>
      <c r="DT10" s="722"/>
      <c r="DU10" s="723"/>
      <c r="DV10" s="724"/>
      <c r="DW10" s="725"/>
      <c r="DX10" s="725"/>
      <c r="DY10" s="725"/>
      <c r="DZ10" s="726"/>
      <c r="EA10" s="230"/>
    </row>
    <row r="11" spans="1:131" s="231" customFormat="1" ht="26.25" customHeight="1" x14ac:dyDescent="0.15">
      <c r="A11" s="234">
        <v>5</v>
      </c>
      <c r="B11" s="774" t="s">
        <v>397</v>
      </c>
      <c r="C11" s="775"/>
      <c r="D11" s="775"/>
      <c r="E11" s="775"/>
      <c r="F11" s="775"/>
      <c r="G11" s="775"/>
      <c r="H11" s="775"/>
      <c r="I11" s="775"/>
      <c r="J11" s="775"/>
      <c r="K11" s="775"/>
      <c r="L11" s="775"/>
      <c r="M11" s="775"/>
      <c r="N11" s="775"/>
      <c r="O11" s="775"/>
      <c r="P11" s="776"/>
      <c r="Q11" s="737">
        <v>267</v>
      </c>
      <c r="R11" s="738"/>
      <c r="S11" s="738"/>
      <c r="T11" s="738"/>
      <c r="U11" s="738"/>
      <c r="V11" s="738">
        <v>0</v>
      </c>
      <c r="W11" s="738"/>
      <c r="X11" s="738"/>
      <c r="Y11" s="738"/>
      <c r="Z11" s="738"/>
      <c r="AA11" s="738">
        <v>267</v>
      </c>
      <c r="AB11" s="738"/>
      <c r="AC11" s="738"/>
      <c r="AD11" s="738"/>
      <c r="AE11" s="739"/>
      <c r="AF11" s="777">
        <v>267</v>
      </c>
      <c r="AG11" s="771"/>
      <c r="AH11" s="771"/>
      <c r="AI11" s="771"/>
      <c r="AJ11" s="773"/>
      <c r="AK11" s="743" t="s">
        <v>533</v>
      </c>
      <c r="AL11" s="744"/>
      <c r="AM11" s="744"/>
      <c r="AN11" s="744"/>
      <c r="AO11" s="744"/>
      <c r="AP11" s="744" t="s">
        <v>533</v>
      </c>
      <c r="AQ11" s="744"/>
      <c r="AR11" s="744"/>
      <c r="AS11" s="744"/>
      <c r="AT11" s="744"/>
      <c r="AU11" s="792"/>
      <c r="AV11" s="792"/>
      <c r="AW11" s="792"/>
      <c r="AX11" s="792"/>
      <c r="AY11" s="793"/>
      <c r="AZ11" s="228"/>
      <c r="BA11" s="228"/>
      <c r="BB11" s="228"/>
      <c r="BC11" s="228"/>
      <c r="BD11" s="228"/>
      <c r="BE11" s="229"/>
      <c r="BF11" s="229"/>
      <c r="BG11" s="229"/>
      <c r="BH11" s="229"/>
      <c r="BI11" s="229"/>
      <c r="BJ11" s="229"/>
      <c r="BK11" s="229"/>
      <c r="BL11" s="229"/>
      <c r="BM11" s="229"/>
      <c r="BN11" s="229"/>
      <c r="BO11" s="229"/>
      <c r="BP11" s="229"/>
      <c r="BQ11" s="234">
        <v>5</v>
      </c>
      <c r="BR11" s="235"/>
      <c r="BS11" s="724" t="s">
        <v>602</v>
      </c>
      <c r="BT11" s="725"/>
      <c r="BU11" s="725"/>
      <c r="BV11" s="725"/>
      <c r="BW11" s="725"/>
      <c r="BX11" s="725"/>
      <c r="BY11" s="725"/>
      <c r="BZ11" s="725"/>
      <c r="CA11" s="725"/>
      <c r="CB11" s="725"/>
      <c r="CC11" s="725"/>
      <c r="CD11" s="725"/>
      <c r="CE11" s="725"/>
      <c r="CF11" s="725"/>
      <c r="CG11" s="727"/>
      <c r="CH11" s="721">
        <v>-13</v>
      </c>
      <c r="CI11" s="722"/>
      <c r="CJ11" s="722"/>
      <c r="CK11" s="722"/>
      <c r="CL11" s="723"/>
      <c r="CM11" s="721">
        <v>358</v>
      </c>
      <c r="CN11" s="722"/>
      <c r="CO11" s="722"/>
      <c r="CP11" s="722"/>
      <c r="CQ11" s="723"/>
      <c r="CR11" s="721">
        <v>300</v>
      </c>
      <c r="CS11" s="722"/>
      <c r="CT11" s="722"/>
      <c r="CU11" s="722"/>
      <c r="CV11" s="723"/>
      <c r="CW11" s="721">
        <v>61</v>
      </c>
      <c r="CX11" s="722"/>
      <c r="CY11" s="722"/>
      <c r="CZ11" s="722"/>
      <c r="DA11" s="723"/>
      <c r="DB11" s="721" t="s">
        <v>533</v>
      </c>
      <c r="DC11" s="722"/>
      <c r="DD11" s="722"/>
      <c r="DE11" s="722"/>
      <c r="DF11" s="723"/>
      <c r="DG11" s="721" t="s">
        <v>533</v>
      </c>
      <c r="DH11" s="722"/>
      <c r="DI11" s="722"/>
      <c r="DJ11" s="722"/>
      <c r="DK11" s="723"/>
      <c r="DL11" s="721" t="s">
        <v>533</v>
      </c>
      <c r="DM11" s="722"/>
      <c r="DN11" s="722"/>
      <c r="DO11" s="722"/>
      <c r="DP11" s="723"/>
      <c r="DQ11" s="721" t="s">
        <v>533</v>
      </c>
      <c r="DR11" s="722"/>
      <c r="DS11" s="722"/>
      <c r="DT11" s="722"/>
      <c r="DU11" s="723"/>
      <c r="DV11" s="724"/>
      <c r="DW11" s="725"/>
      <c r="DX11" s="725"/>
      <c r="DY11" s="725"/>
      <c r="DZ11" s="726"/>
      <c r="EA11" s="230"/>
    </row>
    <row r="12" spans="1:131" s="231" customFormat="1" ht="26.25" customHeight="1" x14ac:dyDescent="0.15">
      <c r="A12" s="234">
        <v>6</v>
      </c>
      <c r="B12" s="774" t="s">
        <v>398</v>
      </c>
      <c r="C12" s="775"/>
      <c r="D12" s="775"/>
      <c r="E12" s="775"/>
      <c r="F12" s="775"/>
      <c r="G12" s="775"/>
      <c r="H12" s="775"/>
      <c r="I12" s="775"/>
      <c r="J12" s="775"/>
      <c r="K12" s="775"/>
      <c r="L12" s="775"/>
      <c r="M12" s="775"/>
      <c r="N12" s="775"/>
      <c r="O12" s="775"/>
      <c r="P12" s="776"/>
      <c r="Q12" s="737">
        <v>1350</v>
      </c>
      <c r="R12" s="738"/>
      <c r="S12" s="738"/>
      <c r="T12" s="738"/>
      <c r="U12" s="738"/>
      <c r="V12" s="738">
        <v>1349</v>
      </c>
      <c r="W12" s="738"/>
      <c r="X12" s="738"/>
      <c r="Y12" s="738"/>
      <c r="Z12" s="738"/>
      <c r="AA12" s="738">
        <v>0</v>
      </c>
      <c r="AB12" s="738"/>
      <c r="AC12" s="738"/>
      <c r="AD12" s="738"/>
      <c r="AE12" s="739"/>
      <c r="AF12" s="777" t="s">
        <v>132</v>
      </c>
      <c r="AG12" s="771"/>
      <c r="AH12" s="771"/>
      <c r="AI12" s="771"/>
      <c r="AJ12" s="773"/>
      <c r="AK12" s="743">
        <v>4</v>
      </c>
      <c r="AL12" s="744"/>
      <c r="AM12" s="744"/>
      <c r="AN12" s="744"/>
      <c r="AO12" s="744"/>
      <c r="AP12" s="744">
        <v>3109</v>
      </c>
      <c r="AQ12" s="744"/>
      <c r="AR12" s="744"/>
      <c r="AS12" s="744"/>
      <c r="AT12" s="744"/>
      <c r="AU12" s="792"/>
      <c r="AV12" s="792"/>
      <c r="AW12" s="792"/>
      <c r="AX12" s="792"/>
      <c r="AY12" s="793"/>
      <c r="AZ12" s="228"/>
      <c r="BA12" s="228"/>
      <c r="BB12" s="228"/>
      <c r="BC12" s="228"/>
      <c r="BD12" s="228"/>
      <c r="BE12" s="229"/>
      <c r="BF12" s="229"/>
      <c r="BG12" s="229"/>
      <c r="BH12" s="229"/>
      <c r="BI12" s="229"/>
      <c r="BJ12" s="229"/>
      <c r="BK12" s="229"/>
      <c r="BL12" s="229"/>
      <c r="BM12" s="229"/>
      <c r="BN12" s="229"/>
      <c r="BO12" s="229"/>
      <c r="BP12" s="229"/>
      <c r="BQ12" s="234">
        <v>6</v>
      </c>
      <c r="BR12" s="235"/>
      <c r="BS12" s="724" t="s">
        <v>603</v>
      </c>
      <c r="BT12" s="725"/>
      <c r="BU12" s="725"/>
      <c r="BV12" s="725"/>
      <c r="BW12" s="725"/>
      <c r="BX12" s="725"/>
      <c r="BY12" s="725"/>
      <c r="BZ12" s="725"/>
      <c r="CA12" s="725"/>
      <c r="CB12" s="725"/>
      <c r="CC12" s="725"/>
      <c r="CD12" s="725"/>
      <c r="CE12" s="725"/>
      <c r="CF12" s="725"/>
      <c r="CG12" s="727"/>
      <c r="CH12" s="721">
        <v>5</v>
      </c>
      <c r="CI12" s="722"/>
      <c r="CJ12" s="722"/>
      <c r="CK12" s="722"/>
      <c r="CL12" s="723"/>
      <c r="CM12" s="721">
        <v>594</v>
      </c>
      <c r="CN12" s="722"/>
      <c r="CO12" s="722"/>
      <c r="CP12" s="722"/>
      <c r="CQ12" s="723"/>
      <c r="CR12" s="721">
        <v>80</v>
      </c>
      <c r="CS12" s="722"/>
      <c r="CT12" s="722"/>
      <c r="CU12" s="722"/>
      <c r="CV12" s="723"/>
      <c r="CW12" s="721" t="s">
        <v>533</v>
      </c>
      <c r="CX12" s="722"/>
      <c r="CY12" s="722"/>
      <c r="CZ12" s="722"/>
      <c r="DA12" s="723"/>
      <c r="DB12" s="721" t="s">
        <v>533</v>
      </c>
      <c r="DC12" s="722"/>
      <c r="DD12" s="722"/>
      <c r="DE12" s="722"/>
      <c r="DF12" s="723"/>
      <c r="DG12" s="721" t="s">
        <v>533</v>
      </c>
      <c r="DH12" s="722"/>
      <c r="DI12" s="722"/>
      <c r="DJ12" s="722"/>
      <c r="DK12" s="723"/>
      <c r="DL12" s="721" t="s">
        <v>533</v>
      </c>
      <c r="DM12" s="722"/>
      <c r="DN12" s="722"/>
      <c r="DO12" s="722"/>
      <c r="DP12" s="723"/>
      <c r="DQ12" s="721" t="s">
        <v>533</v>
      </c>
      <c r="DR12" s="722"/>
      <c r="DS12" s="722"/>
      <c r="DT12" s="722"/>
      <c r="DU12" s="723"/>
      <c r="DV12" s="724"/>
      <c r="DW12" s="725"/>
      <c r="DX12" s="725"/>
      <c r="DY12" s="725"/>
      <c r="DZ12" s="726"/>
      <c r="EA12" s="230"/>
    </row>
    <row r="13" spans="1:131" s="231" customFormat="1" ht="26.25" customHeight="1" x14ac:dyDescent="0.15">
      <c r="A13" s="234">
        <v>7</v>
      </c>
      <c r="B13" s="774" t="s">
        <v>399</v>
      </c>
      <c r="C13" s="775"/>
      <c r="D13" s="775"/>
      <c r="E13" s="775"/>
      <c r="F13" s="775"/>
      <c r="G13" s="775"/>
      <c r="H13" s="775"/>
      <c r="I13" s="775"/>
      <c r="J13" s="775"/>
      <c r="K13" s="775"/>
      <c r="L13" s="775"/>
      <c r="M13" s="775"/>
      <c r="N13" s="775"/>
      <c r="O13" s="775"/>
      <c r="P13" s="776"/>
      <c r="Q13" s="737">
        <v>362</v>
      </c>
      <c r="R13" s="738"/>
      <c r="S13" s="738"/>
      <c r="T13" s="738"/>
      <c r="U13" s="738"/>
      <c r="V13" s="738">
        <v>339</v>
      </c>
      <c r="W13" s="738"/>
      <c r="X13" s="738"/>
      <c r="Y13" s="738"/>
      <c r="Z13" s="738"/>
      <c r="AA13" s="738">
        <v>23</v>
      </c>
      <c r="AB13" s="738"/>
      <c r="AC13" s="738"/>
      <c r="AD13" s="738"/>
      <c r="AE13" s="739"/>
      <c r="AF13" s="777" t="s">
        <v>132</v>
      </c>
      <c r="AG13" s="771"/>
      <c r="AH13" s="771"/>
      <c r="AI13" s="771"/>
      <c r="AJ13" s="773"/>
      <c r="AK13" s="743">
        <v>29</v>
      </c>
      <c r="AL13" s="744"/>
      <c r="AM13" s="744"/>
      <c r="AN13" s="744"/>
      <c r="AO13" s="744"/>
      <c r="AP13" s="744">
        <v>926</v>
      </c>
      <c r="AQ13" s="744"/>
      <c r="AR13" s="744"/>
      <c r="AS13" s="744"/>
      <c r="AT13" s="744"/>
      <c r="AU13" s="792"/>
      <c r="AV13" s="792"/>
      <c r="AW13" s="792"/>
      <c r="AX13" s="792"/>
      <c r="AY13" s="793"/>
      <c r="AZ13" s="228"/>
      <c r="BA13" s="228"/>
      <c r="BB13" s="228"/>
      <c r="BC13" s="228"/>
      <c r="BD13" s="228"/>
      <c r="BE13" s="229"/>
      <c r="BF13" s="229"/>
      <c r="BG13" s="229"/>
      <c r="BH13" s="229"/>
      <c r="BI13" s="229"/>
      <c r="BJ13" s="229"/>
      <c r="BK13" s="229"/>
      <c r="BL13" s="229"/>
      <c r="BM13" s="229"/>
      <c r="BN13" s="229"/>
      <c r="BO13" s="229"/>
      <c r="BP13" s="229"/>
      <c r="BQ13" s="234">
        <v>7</v>
      </c>
      <c r="BR13" s="235"/>
      <c r="BS13" s="724" t="s">
        <v>604</v>
      </c>
      <c r="BT13" s="725"/>
      <c r="BU13" s="725"/>
      <c r="BV13" s="725"/>
      <c r="BW13" s="725"/>
      <c r="BX13" s="725"/>
      <c r="BY13" s="725"/>
      <c r="BZ13" s="725"/>
      <c r="CA13" s="725"/>
      <c r="CB13" s="725"/>
      <c r="CC13" s="725"/>
      <c r="CD13" s="725"/>
      <c r="CE13" s="725"/>
      <c r="CF13" s="725"/>
      <c r="CG13" s="727"/>
      <c r="CH13" s="721">
        <v>0</v>
      </c>
      <c r="CI13" s="722"/>
      <c r="CJ13" s="722"/>
      <c r="CK13" s="722"/>
      <c r="CL13" s="723"/>
      <c r="CM13" s="721">
        <v>35</v>
      </c>
      <c r="CN13" s="722"/>
      <c r="CO13" s="722"/>
      <c r="CP13" s="722"/>
      <c r="CQ13" s="723"/>
      <c r="CR13" s="721">
        <v>5</v>
      </c>
      <c r="CS13" s="722"/>
      <c r="CT13" s="722"/>
      <c r="CU13" s="722"/>
      <c r="CV13" s="723"/>
      <c r="CW13" s="721">
        <v>312</v>
      </c>
      <c r="CX13" s="722"/>
      <c r="CY13" s="722"/>
      <c r="CZ13" s="722"/>
      <c r="DA13" s="723"/>
      <c r="DB13" s="721" t="s">
        <v>533</v>
      </c>
      <c r="DC13" s="722"/>
      <c r="DD13" s="722"/>
      <c r="DE13" s="722"/>
      <c r="DF13" s="723"/>
      <c r="DG13" s="721" t="s">
        <v>533</v>
      </c>
      <c r="DH13" s="722"/>
      <c r="DI13" s="722"/>
      <c r="DJ13" s="722"/>
      <c r="DK13" s="723"/>
      <c r="DL13" s="721" t="s">
        <v>533</v>
      </c>
      <c r="DM13" s="722"/>
      <c r="DN13" s="722"/>
      <c r="DO13" s="722"/>
      <c r="DP13" s="723"/>
      <c r="DQ13" s="721" t="s">
        <v>533</v>
      </c>
      <c r="DR13" s="722"/>
      <c r="DS13" s="722"/>
      <c r="DT13" s="722"/>
      <c r="DU13" s="723"/>
      <c r="DV13" s="724"/>
      <c r="DW13" s="725"/>
      <c r="DX13" s="725"/>
      <c r="DY13" s="725"/>
      <c r="DZ13" s="726"/>
      <c r="EA13" s="230"/>
    </row>
    <row r="14" spans="1:131" s="231" customFormat="1" ht="26.25" customHeight="1" x14ac:dyDescent="0.15">
      <c r="A14" s="234">
        <v>8</v>
      </c>
      <c r="B14" s="774" t="s">
        <v>400</v>
      </c>
      <c r="C14" s="775"/>
      <c r="D14" s="775"/>
      <c r="E14" s="775"/>
      <c r="F14" s="775"/>
      <c r="G14" s="775"/>
      <c r="H14" s="775"/>
      <c r="I14" s="775"/>
      <c r="J14" s="775"/>
      <c r="K14" s="775"/>
      <c r="L14" s="775"/>
      <c r="M14" s="775"/>
      <c r="N14" s="775"/>
      <c r="O14" s="775"/>
      <c r="P14" s="776"/>
      <c r="Q14" s="737">
        <v>427</v>
      </c>
      <c r="R14" s="738"/>
      <c r="S14" s="738"/>
      <c r="T14" s="738"/>
      <c r="U14" s="738"/>
      <c r="V14" s="738">
        <v>427</v>
      </c>
      <c r="W14" s="738"/>
      <c r="X14" s="738"/>
      <c r="Y14" s="738"/>
      <c r="Z14" s="738"/>
      <c r="AA14" s="738" t="s">
        <v>533</v>
      </c>
      <c r="AB14" s="738"/>
      <c r="AC14" s="738"/>
      <c r="AD14" s="738"/>
      <c r="AE14" s="739"/>
      <c r="AF14" s="777" t="s">
        <v>132</v>
      </c>
      <c r="AG14" s="771"/>
      <c r="AH14" s="771"/>
      <c r="AI14" s="771"/>
      <c r="AJ14" s="773"/>
      <c r="AK14" s="743" t="s">
        <v>533</v>
      </c>
      <c r="AL14" s="744"/>
      <c r="AM14" s="744"/>
      <c r="AN14" s="744"/>
      <c r="AO14" s="744"/>
      <c r="AP14" s="744" t="s">
        <v>533</v>
      </c>
      <c r="AQ14" s="744"/>
      <c r="AR14" s="744"/>
      <c r="AS14" s="744"/>
      <c r="AT14" s="744"/>
      <c r="AU14" s="792"/>
      <c r="AV14" s="792"/>
      <c r="AW14" s="792"/>
      <c r="AX14" s="792"/>
      <c r="AY14" s="793"/>
      <c r="AZ14" s="228"/>
      <c r="BA14" s="228"/>
      <c r="BB14" s="228"/>
      <c r="BC14" s="228"/>
      <c r="BD14" s="228"/>
      <c r="BE14" s="229"/>
      <c r="BF14" s="229"/>
      <c r="BG14" s="229"/>
      <c r="BH14" s="229"/>
      <c r="BI14" s="229"/>
      <c r="BJ14" s="229"/>
      <c r="BK14" s="229"/>
      <c r="BL14" s="229"/>
      <c r="BM14" s="229"/>
      <c r="BN14" s="229"/>
      <c r="BO14" s="229"/>
      <c r="BP14" s="229"/>
      <c r="BQ14" s="234">
        <v>8</v>
      </c>
      <c r="BR14" s="235"/>
      <c r="BS14" s="724" t="s">
        <v>605</v>
      </c>
      <c r="BT14" s="725"/>
      <c r="BU14" s="725"/>
      <c r="BV14" s="725"/>
      <c r="BW14" s="725"/>
      <c r="BX14" s="725"/>
      <c r="BY14" s="725"/>
      <c r="BZ14" s="725"/>
      <c r="CA14" s="725"/>
      <c r="CB14" s="725"/>
      <c r="CC14" s="725"/>
      <c r="CD14" s="725"/>
      <c r="CE14" s="725"/>
      <c r="CF14" s="725"/>
      <c r="CG14" s="727"/>
      <c r="CH14" s="721">
        <v>34</v>
      </c>
      <c r="CI14" s="722"/>
      <c r="CJ14" s="722"/>
      <c r="CK14" s="722"/>
      <c r="CL14" s="723"/>
      <c r="CM14" s="721">
        <v>245</v>
      </c>
      <c r="CN14" s="722"/>
      <c r="CO14" s="722"/>
      <c r="CP14" s="722"/>
      <c r="CQ14" s="723"/>
      <c r="CR14" s="721">
        <v>5</v>
      </c>
      <c r="CS14" s="722"/>
      <c r="CT14" s="722"/>
      <c r="CU14" s="722"/>
      <c r="CV14" s="723"/>
      <c r="CW14" s="721">
        <v>173</v>
      </c>
      <c r="CX14" s="722"/>
      <c r="CY14" s="722"/>
      <c r="CZ14" s="722"/>
      <c r="DA14" s="723"/>
      <c r="DB14" s="721" t="s">
        <v>533</v>
      </c>
      <c r="DC14" s="722"/>
      <c r="DD14" s="722"/>
      <c r="DE14" s="722"/>
      <c r="DF14" s="723"/>
      <c r="DG14" s="721" t="s">
        <v>533</v>
      </c>
      <c r="DH14" s="722"/>
      <c r="DI14" s="722"/>
      <c r="DJ14" s="722"/>
      <c r="DK14" s="723"/>
      <c r="DL14" s="721" t="s">
        <v>533</v>
      </c>
      <c r="DM14" s="722"/>
      <c r="DN14" s="722"/>
      <c r="DO14" s="722"/>
      <c r="DP14" s="723"/>
      <c r="DQ14" s="721" t="s">
        <v>533</v>
      </c>
      <c r="DR14" s="722"/>
      <c r="DS14" s="722"/>
      <c r="DT14" s="722"/>
      <c r="DU14" s="723"/>
      <c r="DV14" s="724"/>
      <c r="DW14" s="725"/>
      <c r="DX14" s="725"/>
      <c r="DY14" s="725"/>
      <c r="DZ14" s="726"/>
      <c r="EA14" s="230"/>
    </row>
    <row r="15" spans="1:131" s="231" customFormat="1" ht="26.25" customHeight="1" x14ac:dyDescent="0.15">
      <c r="A15" s="234">
        <v>9</v>
      </c>
      <c r="B15" s="774" t="s">
        <v>401</v>
      </c>
      <c r="C15" s="775"/>
      <c r="D15" s="775"/>
      <c r="E15" s="775"/>
      <c r="F15" s="775"/>
      <c r="G15" s="775"/>
      <c r="H15" s="775"/>
      <c r="I15" s="775"/>
      <c r="J15" s="775"/>
      <c r="K15" s="775"/>
      <c r="L15" s="775"/>
      <c r="M15" s="775"/>
      <c r="N15" s="775"/>
      <c r="O15" s="775"/>
      <c r="P15" s="776"/>
      <c r="Q15" s="737">
        <v>2192</v>
      </c>
      <c r="R15" s="738"/>
      <c r="S15" s="738"/>
      <c r="T15" s="738"/>
      <c r="U15" s="738"/>
      <c r="V15" s="738">
        <v>2192</v>
      </c>
      <c r="W15" s="738"/>
      <c r="X15" s="738"/>
      <c r="Y15" s="738"/>
      <c r="Z15" s="738"/>
      <c r="AA15" s="738" t="s">
        <v>533</v>
      </c>
      <c r="AB15" s="738"/>
      <c r="AC15" s="738"/>
      <c r="AD15" s="738"/>
      <c r="AE15" s="739"/>
      <c r="AF15" s="777" t="s">
        <v>132</v>
      </c>
      <c r="AG15" s="771"/>
      <c r="AH15" s="771"/>
      <c r="AI15" s="771"/>
      <c r="AJ15" s="773"/>
      <c r="AK15" s="743" t="s">
        <v>533</v>
      </c>
      <c r="AL15" s="744"/>
      <c r="AM15" s="744"/>
      <c r="AN15" s="744"/>
      <c r="AO15" s="744"/>
      <c r="AP15" s="744">
        <v>16793</v>
      </c>
      <c r="AQ15" s="744"/>
      <c r="AR15" s="744"/>
      <c r="AS15" s="744"/>
      <c r="AT15" s="744"/>
      <c r="AU15" s="792"/>
      <c r="AV15" s="792"/>
      <c r="AW15" s="792"/>
      <c r="AX15" s="792"/>
      <c r="AY15" s="793"/>
      <c r="AZ15" s="228"/>
      <c r="BA15" s="228"/>
      <c r="BB15" s="228"/>
      <c r="BC15" s="228"/>
      <c r="BD15" s="228"/>
      <c r="BE15" s="229"/>
      <c r="BF15" s="229"/>
      <c r="BG15" s="229"/>
      <c r="BH15" s="229"/>
      <c r="BI15" s="229"/>
      <c r="BJ15" s="229"/>
      <c r="BK15" s="229"/>
      <c r="BL15" s="229"/>
      <c r="BM15" s="229"/>
      <c r="BN15" s="229"/>
      <c r="BO15" s="229"/>
      <c r="BP15" s="229"/>
      <c r="BQ15" s="234">
        <v>9</v>
      </c>
      <c r="BR15" s="235"/>
      <c r="BS15" s="724" t="s">
        <v>606</v>
      </c>
      <c r="BT15" s="725"/>
      <c r="BU15" s="725"/>
      <c r="BV15" s="725"/>
      <c r="BW15" s="725"/>
      <c r="BX15" s="725"/>
      <c r="BY15" s="725"/>
      <c r="BZ15" s="725"/>
      <c r="CA15" s="725"/>
      <c r="CB15" s="725"/>
      <c r="CC15" s="725"/>
      <c r="CD15" s="725"/>
      <c r="CE15" s="725"/>
      <c r="CF15" s="725"/>
      <c r="CG15" s="727"/>
      <c r="CH15" s="721">
        <v>4</v>
      </c>
      <c r="CI15" s="722"/>
      <c r="CJ15" s="722"/>
      <c r="CK15" s="722"/>
      <c r="CL15" s="723"/>
      <c r="CM15" s="721">
        <v>366</v>
      </c>
      <c r="CN15" s="722"/>
      <c r="CO15" s="722"/>
      <c r="CP15" s="722"/>
      <c r="CQ15" s="723"/>
      <c r="CR15" s="721">
        <v>300</v>
      </c>
      <c r="CS15" s="722"/>
      <c r="CT15" s="722"/>
      <c r="CU15" s="722"/>
      <c r="CV15" s="723"/>
      <c r="CW15" s="721">
        <v>39</v>
      </c>
      <c r="CX15" s="722"/>
      <c r="CY15" s="722"/>
      <c r="CZ15" s="722"/>
      <c r="DA15" s="723"/>
      <c r="DB15" s="721" t="s">
        <v>533</v>
      </c>
      <c r="DC15" s="722"/>
      <c r="DD15" s="722"/>
      <c r="DE15" s="722"/>
      <c r="DF15" s="723"/>
      <c r="DG15" s="721" t="s">
        <v>533</v>
      </c>
      <c r="DH15" s="722"/>
      <c r="DI15" s="722"/>
      <c r="DJ15" s="722"/>
      <c r="DK15" s="723"/>
      <c r="DL15" s="721" t="s">
        <v>533</v>
      </c>
      <c r="DM15" s="722"/>
      <c r="DN15" s="722"/>
      <c r="DO15" s="722"/>
      <c r="DP15" s="723"/>
      <c r="DQ15" s="721" t="s">
        <v>533</v>
      </c>
      <c r="DR15" s="722"/>
      <c r="DS15" s="722"/>
      <c r="DT15" s="722"/>
      <c r="DU15" s="723"/>
      <c r="DV15" s="724"/>
      <c r="DW15" s="725"/>
      <c r="DX15" s="725"/>
      <c r="DY15" s="725"/>
      <c r="DZ15" s="726"/>
      <c r="EA15" s="230"/>
    </row>
    <row r="16" spans="1:131" s="231" customFormat="1" ht="26.25" customHeight="1" x14ac:dyDescent="0.15">
      <c r="A16" s="234">
        <v>10</v>
      </c>
      <c r="B16" s="774"/>
      <c r="C16" s="775"/>
      <c r="D16" s="775"/>
      <c r="E16" s="775"/>
      <c r="F16" s="775"/>
      <c r="G16" s="775"/>
      <c r="H16" s="775"/>
      <c r="I16" s="775"/>
      <c r="J16" s="775"/>
      <c r="K16" s="775"/>
      <c r="L16" s="775"/>
      <c r="M16" s="775"/>
      <c r="N16" s="775"/>
      <c r="O16" s="775"/>
      <c r="P16" s="776"/>
      <c r="Q16" s="770"/>
      <c r="R16" s="771"/>
      <c r="S16" s="771"/>
      <c r="T16" s="771"/>
      <c r="U16" s="772"/>
      <c r="V16" s="739"/>
      <c r="W16" s="771"/>
      <c r="X16" s="771"/>
      <c r="Y16" s="771"/>
      <c r="Z16" s="772"/>
      <c r="AA16" s="739"/>
      <c r="AB16" s="771"/>
      <c r="AC16" s="771"/>
      <c r="AD16" s="771"/>
      <c r="AE16" s="773"/>
      <c r="AF16" s="777"/>
      <c r="AG16" s="771"/>
      <c r="AH16" s="771"/>
      <c r="AI16" s="771"/>
      <c r="AJ16" s="773"/>
      <c r="AK16" s="743"/>
      <c r="AL16" s="744"/>
      <c r="AM16" s="744"/>
      <c r="AN16" s="744"/>
      <c r="AO16" s="744"/>
      <c r="AP16" s="744"/>
      <c r="AQ16" s="744"/>
      <c r="AR16" s="744"/>
      <c r="AS16" s="744"/>
      <c r="AT16" s="744"/>
      <c r="AU16" s="792"/>
      <c r="AV16" s="792"/>
      <c r="AW16" s="792"/>
      <c r="AX16" s="792"/>
      <c r="AY16" s="793"/>
      <c r="AZ16" s="228"/>
      <c r="BA16" s="228"/>
      <c r="BB16" s="228"/>
      <c r="BC16" s="228"/>
      <c r="BD16" s="228"/>
      <c r="BE16" s="229"/>
      <c r="BF16" s="229"/>
      <c r="BG16" s="229"/>
      <c r="BH16" s="229"/>
      <c r="BI16" s="229"/>
      <c r="BJ16" s="229"/>
      <c r="BK16" s="229"/>
      <c r="BL16" s="229"/>
      <c r="BM16" s="229"/>
      <c r="BN16" s="229"/>
      <c r="BO16" s="229"/>
      <c r="BP16" s="229"/>
      <c r="BQ16" s="234">
        <v>10</v>
      </c>
      <c r="BR16" s="235"/>
      <c r="BS16" s="724" t="s">
        <v>607</v>
      </c>
      <c r="BT16" s="725"/>
      <c r="BU16" s="725"/>
      <c r="BV16" s="725"/>
      <c r="BW16" s="725"/>
      <c r="BX16" s="725"/>
      <c r="BY16" s="725"/>
      <c r="BZ16" s="725"/>
      <c r="CA16" s="725"/>
      <c r="CB16" s="725"/>
      <c r="CC16" s="725"/>
      <c r="CD16" s="725"/>
      <c r="CE16" s="725"/>
      <c r="CF16" s="725"/>
      <c r="CG16" s="727"/>
      <c r="CH16" s="721">
        <v>-41</v>
      </c>
      <c r="CI16" s="722"/>
      <c r="CJ16" s="722"/>
      <c r="CK16" s="722"/>
      <c r="CL16" s="723"/>
      <c r="CM16" s="721">
        <v>979</v>
      </c>
      <c r="CN16" s="722"/>
      <c r="CO16" s="722"/>
      <c r="CP16" s="722"/>
      <c r="CQ16" s="723"/>
      <c r="CR16" s="721">
        <v>760</v>
      </c>
      <c r="CS16" s="722"/>
      <c r="CT16" s="722"/>
      <c r="CU16" s="722"/>
      <c r="CV16" s="723"/>
      <c r="CW16" s="721">
        <v>140</v>
      </c>
      <c r="CX16" s="722"/>
      <c r="CY16" s="722"/>
      <c r="CZ16" s="722"/>
      <c r="DA16" s="723"/>
      <c r="DB16" s="721" t="s">
        <v>533</v>
      </c>
      <c r="DC16" s="722"/>
      <c r="DD16" s="722"/>
      <c r="DE16" s="722"/>
      <c r="DF16" s="723"/>
      <c r="DG16" s="721" t="s">
        <v>533</v>
      </c>
      <c r="DH16" s="722"/>
      <c r="DI16" s="722"/>
      <c r="DJ16" s="722"/>
      <c r="DK16" s="723"/>
      <c r="DL16" s="721" t="s">
        <v>533</v>
      </c>
      <c r="DM16" s="722"/>
      <c r="DN16" s="722"/>
      <c r="DO16" s="722"/>
      <c r="DP16" s="723"/>
      <c r="DQ16" s="721" t="s">
        <v>533</v>
      </c>
      <c r="DR16" s="722"/>
      <c r="DS16" s="722"/>
      <c r="DT16" s="722"/>
      <c r="DU16" s="723"/>
      <c r="DV16" s="724"/>
      <c r="DW16" s="725"/>
      <c r="DX16" s="725"/>
      <c r="DY16" s="725"/>
      <c r="DZ16" s="726"/>
      <c r="EA16" s="230"/>
    </row>
    <row r="17" spans="1:131" s="231" customFormat="1" ht="26.25" customHeight="1" x14ac:dyDescent="0.15">
      <c r="A17" s="234">
        <v>11</v>
      </c>
      <c r="B17" s="774"/>
      <c r="C17" s="775"/>
      <c r="D17" s="775"/>
      <c r="E17" s="775"/>
      <c r="F17" s="775"/>
      <c r="G17" s="775"/>
      <c r="H17" s="775"/>
      <c r="I17" s="775"/>
      <c r="J17" s="775"/>
      <c r="K17" s="775"/>
      <c r="L17" s="775"/>
      <c r="M17" s="775"/>
      <c r="N17" s="775"/>
      <c r="O17" s="775"/>
      <c r="P17" s="776"/>
      <c r="Q17" s="737"/>
      <c r="R17" s="738"/>
      <c r="S17" s="738"/>
      <c r="T17" s="738"/>
      <c r="U17" s="738"/>
      <c r="V17" s="738"/>
      <c r="W17" s="738"/>
      <c r="X17" s="738"/>
      <c r="Y17" s="738"/>
      <c r="Z17" s="738"/>
      <c r="AA17" s="738"/>
      <c r="AB17" s="738"/>
      <c r="AC17" s="738"/>
      <c r="AD17" s="738"/>
      <c r="AE17" s="739"/>
      <c r="AF17" s="777"/>
      <c r="AG17" s="771"/>
      <c r="AH17" s="771"/>
      <c r="AI17" s="771"/>
      <c r="AJ17" s="773"/>
      <c r="AK17" s="743"/>
      <c r="AL17" s="744"/>
      <c r="AM17" s="744"/>
      <c r="AN17" s="744"/>
      <c r="AO17" s="744"/>
      <c r="AP17" s="744"/>
      <c r="AQ17" s="744"/>
      <c r="AR17" s="744"/>
      <c r="AS17" s="744"/>
      <c r="AT17" s="744"/>
      <c r="AU17" s="792"/>
      <c r="AV17" s="792"/>
      <c r="AW17" s="792"/>
      <c r="AX17" s="792"/>
      <c r="AY17" s="793"/>
      <c r="AZ17" s="228"/>
      <c r="BA17" s="228"/>
      <c r="BB17" s="228"/>
      <c r="BC17" s="228"/>
      <c r="BD17" s="228"/>
      <c r="BE17" s="229"/>
      <c r="BF17" s="229"/>
      <c r="BG17" s="229"/>
      <c r="BH17" s="229"/>
      <c r="BI17" s="229"/>
      <c r="BJ17" s="229"/>
      <c r="BK17" s="229"/>
      <c r="BL17" s="229"/>
      <c r="BM17" s="229"/>
      <c r="BN17" s="229"/>
      <c r="BO17" s="229"/>
      <c r="BP17" s="229"/>
      <c r="BQ17" s="234">
        <v>11</v>
      </c>
      <c r="BR17" s="235"/>
      <c r="BS17" s="724" t="s">
        <v>608</v>
      </c>
      <c r="BT17" s="725"/>
      <c r="BU17" s="725"/>
      <c r="BV17" s="725"/>
      <c r="BW17" s="725"/>
      <c r="BX17" s="725"/>
      <c r="BY17" s="725"/>
      <c r="BZ17" s="725"/>
      <c r="CA17" s="725"/>
      <c r="CB17" s="725"/>
      <c r="CC17" s="725"/>
      <c r="CD17" s="725"/>
      <c r="CE17" s="725"/>
      <c r="CF17" s="725"/>
      <c r="CG17" s="727"/>
      <c r="CH17" s="721">
        <v>49</v>
      </c>
      <c r="CI17" s="722"/>
      <c r="CJ17" s="722"/>
      <c r="CK17" s="722"/>
      <c r="CL17" s="723"/>
      <c r="CM17" s="721">
        <v>3667</v>
      </c>
      <c r="CN17" s="722"/>
      <c r="CO17" s="722"/>
      <c r="CP17" s="722"/>
      <c r="CQ17" s="723"/>
      <c r="CR17" s="721">
        <v>1650</v>
      </c>
      <c r="CS17" s="722"/>
      <c r="CT17" s="722"/>
      <c r="CU17" s="722"/>
      <c r="CV17" s="723"/>
      <c r="CW17" s="721">
        <v>30</v>
      </c>
      <c r="CX17" s="722"/>
      <c r="CY17" s="722"/>
      <c r="CZ17" s="722"/>
      <c r="DA17" s="723"/>
      <c r="DB17" s="721" t="s">
        <v>533</v>
      </c>
      <c r="DC17" s="722"/>
      <c r="DD17" s="722"/>
      <c r="DE17" s="722"/>
      <c r="DF17" s="723"/>
      <c r="DG17" s="721" t="s">
        <v>533</v>
      </c>
      <c r="DH17" s="722"/>
      <c r="DI17" s="722"/>
      <c r="DJ17" s="722"/>
      <c r="DK17" s="723"/>
      <c r="DL17" s="721" t="s">
        <v>533</v>
      </c>
      <c r="DM17" s="722"/>
      <c r="DN17" s="722"/>
      <c r="DO17" s="722"/>
      <c r="DP17" s="723"/>
      <c r="DQ17" s="721" t="s">
        <v>533</v>
      </c>
      <c r="DR17" s="722"/>
      <c r="DS17" s="722"/>
      <c r="DT17" s="722"/>
      <c r="DU17" s="723"/>
      <c r="DV17" s="724"/>
      <c r="DW17" s="725"/>
      <c r="DX17" s="725"/>
      <c r="DY17" s="725"/>
      <c r="DZ17" s="726"/>
      <c r="EA17" s="230"/>
    </row>
    <row r="18" spans="1:131" s="231" customFormat="1" ht="26.25" customHeight="1" x14ac:dyDescent="0.15">
      <c r="A18" s="234">
        <v>12</v>
      </c>
      <c r="B18" s="774"/>
      <c r="C18" s="775"/>
      <c r="D18" s="775"/>
      <c r="E18" s="775"/>
      <c r="F18" s="775"/>
      <c r="G18" s="775"/>
      <c r="H18" s="775"/>
      <c r="I18" s="775"/>
      <c r="J18" s="775"/>
      <c r="K18" s="775"/>
      <c r="L18" s="775"/>
      <c r="M18" s="775"/>
      <c r="N18" s="775"/>
      <c r="O18" s="775"/>
      <c r="P18" s="776"/>
      <c r="Q18" s="737"/>
      <c r="R18" s="738"/>
      <c r="S18" s="738"/>
      <c r="T18" s="738"/>
      <c r="U18" s="738"/>
      <c r="V18" s="738"/>
      <c r="W18" s="738"/>
      <c r="X18" s="738"/>
      <c r="Y18" s="738"/>
      <c r="Z18" s="738"/>
      <c r="AA18" s="738"/>
      <c r="AB18" s="738"/>
      <c r="AC18" s="738"/>
      <c r="AD18" s="738"/>
      <c r="AE18" s="739"/>
      <c r="AF18" s="777"/>
      <c r="AG18" s="771"/>
      <c r="AH18" s="771"/>
      <c r="AI18" s="771"/>
      <c r="AJ18" s="773"/>
      <c r="AK18" s="743"/>
      <c r="AL18" s="744"/>
      <c r="AM18" s="744"/>
      <c r="AN18" s="744"/>
      <c r="AO18" s="744"/>
      <c r="AP18" s="744"/>
      <c r="AQ18" s="744"/>
      <c r="AR18" s="744"/>
      <c r="AS18" s="744"/>
      <c r="AT18" s="744"/>
      <c r="AU18" s="792"/>
      <c r="AV18" s="792"/>
      <c r="AW18" s="792"/>
      <c r="AX18" s="792"/>
      <c r="AY18" s="793"/>
      <c r="AZ18" s="228"/>
      <c r="BA18" s="228"/>
      <c r="BB18" s="228"/>
      <c r="BC18" s="228"/>
      <c r="BD18" s="228"/>
      <c r="BE18" s="229"/>
      <c r="BF18" s="229"/>
      <c r="BG18" s="229"/>
      <c r="BH18" s="229"/>
      <c r="BI18" s="229"/>
      <c r="BJ18" s="229"/>
      <c r="BK18" s="229"/>
      <c r="BL18" s="229"/>
      <c r="BM18" s="229"/>
      <c r="BN18" s="229"/>
      <c r="BO18" s="229"/>
      <c r="BP18" s="229"/>
      <c r="BQ18" s="234">
        <v>12</v>
      </c>
      <c r="BR18" s="235"/>
      <c r="BS18" s="724" t="s">
        <v>609</v>
      </c>
      <c r="BT18" s="725"/>
      <c r="BU18" s="725"/>
      <c r="BV18" s="725"/>
      <c r="BW18" s="725"/>
      <c r="BX18" s="725"/>
      <c r="BY18" s="725"/>
      <c r="BZ18" s="725"/>
      <c r="CA18" s="725"/>
      <c r="CB18" s="725"/>
      <c r="CC18" s="725"/>
      <c r="CD18" s="725"/>
      <c r="CE18" s="725"/>
      <c r="CF18" s="725"/>
      <c r="CG18" s="727"/>
      <c r="CH18" s="721">
        <v>-9</v>
      </c>
      <c r="CI18" s="722"/>
      <c r="CJ18" s="722"/>
      <c r="CK18" s="722"/>
      <c r="CL18" s="723"/>
      <c r="CM18" s="721">
        <v>613</v>
      </c>
      <c r="CN18" s="722"/>
      <c r="CO18" s="722"/>
      <c r="CP18" s="722"/>
      <c r="CQ18" s="723"/>
      <c r="CR18" s="721">
        <v>210</v>
      </c>
      <c r="CS18" s="722"/>
      <c r="CT18" s="722"/>
      <c r="CU18" s="722"/>
      <c r="CV18" s="723"/>
      <c r="CW18" s="721">
        <v>33</v>
      </c>
      <c r="CX18" s="722"/>
      <c r="CY18" s="722"/>
      <c r="CZ18" s="722"/>
      <c r="DA18" s="723"/>
      <c r="DB18" s="721" t="s">
        <v>533</v>
      </c>
      <c r="DC18" s="722"/>
      <c r="DD18" s="722"/>
      <c r="DE18" s="722"/>
      <c r="DF18" s="723"/>
      <c r="DG18" s="721" t="s">
        <v>533</v>
      </c>
      <c r="DH18" s="722"/>
      <c r="DI18" s="722"/>
      <c r="DJ18" s="722"/>
      <c r="DK18" s="723"/>
      <c r="DL18" s="721" t="s">
        <v>533</v>
      </c>
      <c r="DM18" s="722"/>
      <c r="DN18" s="722"/>
      <c r="DO18" s="722"/>
      <c r="DP18" s="723"/>
      <c r="DQ18" s="721" t="s">
        <v>533</v>
      </c>
      <c r="DR18" s="722"/>
      <c r="DS18" s="722"/>
      <c r="DT18" s="722"/>
      <c r="DU18" s="723"/>
      <c r="DV18" s="724"/>
      <c r="DW18" s="725"/>
      <c r="DX18" s="725"/>
      <c r="DY18" s="725"/>
      <c r="DZ18" s="726"/>
      <c r="EA18" s="230"/>
    </row>
    <row r="19" spans="1:131" s="231" customFormat="1" ht="26.25" customHeight="1" x14ac:dyDescent="0.15">
      <c r="A19" s="234">
        <v>13</v>
      </c>
      <c r="B19" s="774"/>
      <c r="C19" s="775"/>
      <c r="D19" s="775"/>
      <c r="E19" s="775"/>
      <c r="F19" s="775"/>
      <c r="G19" s="775"/>
      <c r="H19" s="775"/>
      <c r="I19" s="775"/>
      <c r="J19" s="775"/>
      <c r="K19" s="775"/>
      <c r="L19" s="775"/>
      <c r="M19" s="775"/>
      <c r="N19" s="775"/>
      <c r="O19" s="775"/>
      <c r="P19" s="776"/>
      <c r="Q19" s="737"/>
      <c r="R19" s="738"/>
      <c r="S19" s="738"/>
      <c r="T19" s="738"/>
      <c r="U19" s="738"/>
      <c r="V19" s="738"/>
      <c r="W19" s="738"/>
      <c r="X19" s="738"/>
      <c r="Y19" s="738"/>
      <c r="Z19" s="738"/>
      <c r="AA19" s="738"/>
      <c r="AB19" s="738"/>
      <c r="AC19" s="738"/>
      <c r="AD19" s="738"/>
      <c r="AE19" s="739"/>
      <c r="AF19" s="777"/>
      <c r="AG19" s="771"/>
      <c r="AH19" s="771"/>
      <c r="AI19" s="771"/>
      <c r="AJ19" s="773"/>
      <c r="AK19" s="743"/>
      <c r="AL19" s="744"/>
      <c r="AM19" s="744"/>
      <c r="AN19" s="744"/>
      <c r="AO19" s="744"/>
      <c r="AP19" s="744"/>
      <c r="AQ19" s="744"/>
      <c r="AR19" s="744"/>
      <c r="AS19" s="744"/>
      <c r="AT19" s="744"/>
      <c r="AU19" s="792"/>
      <c r="AV19" s="792"/>
      <c r="AW19" s="792"/>
      <c r="AX19" s="792"/>
      <c r="AY19" s="793"/>
      <c r="AZ19" s="228"/>
      <c r="BA19" s="228"/>
      <c r="BB19" s="228"/>
      <c r="BC19" s="228"/>
      <c r="BD19" s="228"/>
      <c r="BE19" s="229"/>
      <c r="BF19" s="229"/>
      <c r="BG19" s="229"/>
      <c r="BH19" s="229"/>
      <c r="BI19" s="229"/>
      <c r="BJ19" s="229"/>
      <c r="BK19" s="229"/>
      <c r="BL19" s="229"/>
      <c r="BM19" s="229"/>
      <c r="BN19" s="229"/>
      <c r="BO19" s="229"/>
      <c r="BP19" s="229"/>
      <c r="BQ19" s="234">
        <v>13</v>
      </c>
      <c r="BR19" s="235"/>
      <c r="BS19" s="724" t="s">
        <v>610</v>
      </c>
      <c r="BT19" s="725"/>
      <c r="BU19" s="725"/>
      <c r="BV19" s="725"/>
      <c r="BW19" s="725"/>
      <c r="BX19" s="725"/>
      <c r="BY19" s="725"/>
      <c r="BZ19" s="725"/>
      <c r="CA19" s="725"/>
      <c r="CB19" s="725"/>
      <c r="CC19" s="725"/>
      <c r="CD19" s="725"/>
      <c r="CE19" s="725"/>
      <c r="CF19" s="725"/>
      <c r="CG19" s="727"/>
      <c r="CH19" s="721">
        <v>46</v>
      </c>
      <c r="CI19" s="722"/>
      <c r="CJ19" s="722"/>
      <c r="CK19" s="722"/>
      <c r="CL19" s="723"/>
      <c r="CM19" s="721">
        <v>861</v>
      </c>
      <c r="CN19" s="722"/>
      <c r="CO19" s="722"/>
      <c r="CP19" s="722"/>
      <c r="CQ19" s="723"/>
      <c r="CR19" s="721">
        <v>3</v>
      </c>
      <c r="CS19" s="722"/>
      <c r="CT19" s="722"/>
      <c r="CU19" s="722"/>
      <c r="CV19" s="723"/>
      <c r="CW19" s="721" t="s">
        <v>533</v>
      </c>
      <c r="CX19" s="722"/>
      <c r="CY19" s="722"/>
      <c r="CZ19" s="722"/>
      <c r="DA19" s="723"/>
      <c r="DB19" s="721" t="s">
        <v>533</v>
      </c>
      <c r="DC19" s="722"/>
      <c r="DD19" s="722"/>
      <c r="DE19" s="722"/>
      <c r="DF19" s="723"/>
      <c r="DG19" s="721" t="s">
        <v>533</v>
      </c>
      <c r="DH19" s="722"/>
      <c r="DI19" s="722"/>
      <c r="DJ19" s="722"/>
      <c r="DK19" s="723"/>
      <c r="DL19" s="721" t="s">
        <v>533</v>
      </c>
      <c r="DM19" s="722"/>
      <c r="DN19" s="722"/>
      <c r="DO19" s="722"/>
      <c r="DP19" s="723"/>
      <c r="DQ19" s="721" t="s">
        <v>533</v>
      </c>
      <c r="DR19" s="722"/>
      <c r="DS19" s="722"/>
      <c r="DT19" s="722"/>
      <c r="DU19" s="723"/>
      <c r="DV19" s="724"/>
      <c r="DW19" s="725"/>
      <c r="DX19" s="725"/>
      <c r="DY19" s="725"/>
      <c r="DZ19" s="726"/>
      <c r="EA19" s="230"/>
    </row>
    <row r="20" spans="1:131" s="231" customFormat="1" ht="26.25" customHeight="1" x14ac:dyDescent="0.15">
      <c r="A20" s="234">
        <v>14</v>
      </c>
      <c r="B20" s="774"/>
      <c r="C20" s="775"/>
      <c r="D20" s="775"/>
      <c r="E20" s="775"/>
      <c r="F20" s="775"/>
      <c r="G20" s="775"/>
      <c r="H20" s="775"/>
      <c r="I20" s="775"/>
      <c r="J20" s="775"/>
      <c r="K20" s="775"/>
      <c r="L20" s="775"/>
      <c r="M20" s="775"/>
      <c r="N20" s="775"/>
      <c r="O20" s="775"/>
      <c r="P20" s="776"/>
      <c r="Q20" s="737"/>
      <c r="R20" s="738"/>
      <c r="S20" s="738"/>
      <c r="T20" s="738"/>
      <c r="U20" s="738"/>
      <c r="V20" s="738"/>
      <c r="W20" s="738"/>
      <c r="X20" s="738"/>
      <c r="Y20" s="738"/>
      <c r="Z20" s="738"/>
      <c r="AA20" s="738"/>
      <c r="AB20" s="738"/>
      <c r="AC20" s="738"/>
      <c r="AD20" s="738"/>
      <c r="AE20" s="739"/>
      <c r="AF20" s="777"/>
      <c r="AG20" s="771"/>
      <c r="AH20" s="771"/>
      <c r="AI20" s="771"/>
      <c r="AJ20" s="773"/>
      <c r="AK20" s="743"/>
      <c r="AL20" s="744"/>
      <c r="AM20" s="744"/>
      <c r="AN20" s="744"/>
      <c r="AO20" s="744"/>
      <c r="AP20" s="744"/>
      <c r="AQ20" s="744"/>
      <c r="AR20" s="744"/>
      <c r="AS20" s="744"/>
      <c r="AT20" s="744"/>
      <c r="AU20" s="792"/>
      <c r="AV20" s="792"/>
      <c r="AW20" s="792"/>
      <c r="AX20" s="792"/>
      <c r="AY20" s="793"/>
      <c r="AZ20" s="228"/>
      <c r="BA20" s="228"/>
      <c r="BB20" s="228"/>
      <c r="BC20" s="228"/>
      <c r="BD20" s="228"/>
      <c r="BE20" s="229"/>
      <c r="BF20" s="229"/>
      <c r="BG20" s="229"/>
      <c r="BH20" s="229"/>
      <c r="BI20" s="229"/>
      <c r="BJ20" s="229"/>
      <c r="BK20" s="229"/>
      <c r="BL20" s="229"/>
      <c r="BM20" s="229"/>
      <c r="BN20" s="229"/>
      <c r="BO20" s="229"/>
      <c r="BP20" s="229"/>
      <c r="BQ20" s="234">
        <v>14</v>
      </c>
      <c r="BR20" s="235"/>
      <c r="BS20" s="724" t="s">
        <v>611</v>
      </c>
      <c r="BT20" s="725"/>
      <c r="BU20" s="725"/>
      <c r="BV20" s="725"/>
      <c r="BW20" s="725"/>
      <c r="BX20" s="725"/>
      <c r="BY20" s="725"/>
      <c r="BZ20" s="725"/>
      <c r="CA20" s="725"/>
      <c r="CB20" s="725"/>
      <c r="CC20" s="725"/>
      <c r="CD20" s="725"/>
      <c r="CE20" s="725"/>
      <c r="CF20" s="725"/>
      <c r="CG20" s="727"/>
      <c r="CH20" s="721">
        <v>-14</v>
      </c>
      <c r="CI20" s="722"/>
      <c r="CJ20" s="722"/>
      <c r="CK20" s="722"/>
      <c r="CL20" s="723"/>
      <c r="CM20" s="721">
        <v>2175</v>
      </c>
      <c r="CN20" s="722"/>
      <c r="CO20" s="722"/>
      <c r="CP20" s="722"/>
      <c r="CQ20" s="723"/>
      <c r="CR20" s="721">
        <v>570</v>
      </c>
      <c r="CS20" s="722"/>
      <c r="CT20" s="722"/>
      <c r="CU20" s="722"/>
      <c r="CV20" s="723"/>
      <c r="CW20" s="721">
        <v>4</v>
      </c>
      <c r="CX20" s="722"/>
      <c r="CY20" s="722"/>
      <c r="CZ20" s="722"/>
      <c r="DA20" s="723"/>
      <c r="DB20" s="721" t="s">
        <v>533</v>
      </c>
      <c r="DC20" s="722"/>
      <c r="DD20" s="722"/>
      <c r="DE20" s="722"/>
      <c r="DF20" s="723"/>
      <c r="DG20" s="721" t="s">
        <v>533</v>
      </c>
      <c r="DH20" s="722"/>
      <c r="DI20" s="722"/>
      <c r="DJ20" s="722"/>
      <c r="DK20" s="723"/>
      <c r="DL20" s="721" t="s">
        <v>533</v>
      </c>
      <c r="DM20" s="722"/>
      <c r="DN20" s="722"/>
      <c r="DO20" s="722"/>
      <c r="DP20" s="723"/>
      <c r="DQ20" s="721" t="s">
        <v>533</v>
      </c>
      <c r="DR20" s="722"/>
      <c r="DS20" s="722"/>
      <c r="DT20" s="722"/>
      <c r="DU20" s="723"/>
      <c r="DV20" s="724"/>
      <c r="DW20" s="725"/>
      <c r="DX20" s="725"/>
      <c r="DY20" s="725"/>
      <c r="DZ20" s="726"/>
      <c r="EA20" s="230"/>
    </row>
    <row r="21" spans="1:131" s="231" customFormat="1" ht="26.25" customHeight="1" thickBot="1" x14ac:dyDescent="0.2">
      <c r="A21" s="234">
        <v>15</v>
      </c>
      <c r="B21" s="774"/>
      <c r="C21" s="775"/>
      <c r="D21" s="775"/>
      <c r="E21" s="775"/>
      <c r="F21" s="775"/>
      <c r="G21" s="775"/>
      <c r="H21" s="775"/>
      <c r="I21" s="775"/>
      <c r="J21" s="775"/>
      <c r="K21" s="775"/>
      <c r="L21" s="775"/>
      <c r="M21" s="775"/>
      <c r="N21" s="775"/>
      <c r="O21" s="775"/>
      <c r="P21" s="776"/>
      <c r="Q21" s="737"/>
      <c r="R21" s="738"/>
      <c r="S21" s="738"/>
      <c r="T21" s="738"/>
      <c r="U21" s="738"/>
      <c r="V21" s="738"/>
      <c r="W21" s="738"/>
      <c r="X21" s="738"/>
      <c r="Y21" s="738"/>
      <c r="Z21" s="738"/>
      <c r="AA21" s="738"/>
      <c r="AB21" s="738"/>
      <c r="AC21" s="738"/>
      <c r="AD21" s="738"/>
      <c r="AE21" s="739"/>
      <c r="AF21" s="777"/>
      <c r="AG21" s="771"/>
      <c r="AH21" s="771"/>
      <c r="AI21" s="771"/>
      <c r="AJ21" s="773"/>
      <c r="AK21" s="743"/>
      <c r="AL21" s="744"/>
      <c r="AM21" s="744"/>
      <c r="AN21" s="744"/>
      <c r="AO21" s="744"/>
      <c r="AP21" s="744"/>
      <c r="AQ21" s="744"/>
      <c r="AR21" s="744"/>
      <c r="AS21" s="744"/>
      <c r="AT21" s="744"/>
      <c r="AU21" s="792"/>
      <c r="AV21" s="792"/>
      <c r="AW21" s="792"/>
      <c r="AX21" s="792"/>
      <c r="AY21" s="793"/>
      <c r="AZ21" s="228"/>
      <c r="BA21" s="228"/>
      <c r="BB21" s="228"/>
      <c r="BC21" s="228"/>
      <c r="BD21" s="228"/>
      <c r="BE21" s="229"/>
      <c r="BF21" s="229"/>
      <c r="BG21" s="229"/>
      <c r="BH21" s="229"/>
      <c r="BI21" s="229"/>
      <c r="BJ21" s="229"/>
      <c r="BK21" s="229"/>
      <c r="BL21" s="229"/>
      <c r="BM21" s="229"/>
      <c r="BN21" s="229"/>
      <c r="BO21" s="229"/>
      <c r="BP21" s="229"/>
      <c r="BQ21" s="234">
        <v>15</v>
      </c>
      <c r="BR21" s="235"/>
      <c r="BS21" s="724" t="s">
        <v>612</v>
      </c>
      <c r="BT21" s="725"/>
      <c r="BU21" s="725"/>
      <c r="BV21" s="725"/>
      <c r="BW21" s="725"/>
      <c r="BX21" s="725"/>
      <c r="BY21" s="725"/>
      <c r="BZ21" s="725"/>
      <c r="CA21" s="725"/>
      <c r="CB21" s="725"/>
      <c r="CC21" s="725"/>
      <c r="CD21" s="725"/>
      <c r="CE21" s="725"/>
      <c r="CF21" s="725"/>
      <c r="CG21" s="727"/>
      <c r="CH21" s="721">
        <v>-7</v>
      </c>
      <c r="CI21" s="722"/>
      <c r="CJ21" s="722"/>
      <c r="CK21" s="722"/>
      <c r="CL21" s="723"/>
      <c r="CM21" s="721">
        <v>1799</v>
      </c>
      <c r="CN21" s="722"/>
      <c r="CO21" s="722"/>
      <c r="CP21" s="722"/>
      <c r="CQ21" s="723"/>
      <c r="CR21" s="721">
        <v>78</v>
      </c>
      <c r="CS21" s="722"/>
      <c r="CT21" s="722"/>
      <c r="CU21" s="722"/>
      <c r="CV21" s="723"/>
      <c r="CW21" s="721">
        <v>1</v>
      </c>
      <c r="CX21" s="722"/>
      <c r="CY21" s="722"/>
      <c r="CZ21" s="722"/>
      <c r="DA21" s="723"/>
      <c r="DB21" s="721" t="s">
        <v>533</v>
      </c>
      <c r="DC21" s="722"/>
      <c r="DD21" s="722"/>
      <c r="DE21" s="722"/>
      <c r="DF21" s="723"/>
      <c r="DG21" s="721" t="s">
        <v>533</v>
      </c>
      <c r="DH21" s="722"/>
      <c r="DI21" s="722"/>
      <c r="DJ21" s="722"/>
      <c r="DK21" s="723"/>
      <c r="DL21" s="721" t="s">
        <v>533</v>
      </c>
      <c r="DM21" s="722"/>
      <c r="DN21" s="722"/>
      <c r="DO21" s="722"/>
      <c r="DP21" s="723"/>
      <c r="DQ21" s="721" t="s">
        <v>533</v>
      </c>
      <c r="DR21" s="722"/>
      <c r="DS21" s="722"/>
      <c r="DT21" s="722"/>
      <c r="DU21" s="723"/>
      <c r="DV21" s="724"/>
      <c r="DW21" s="725"/>
      <c r="DX21" s="725"/>
      <c r="DY21" s="725"/>
      <c r="DZ21" s="726"/>
      <c r="EA21" s="230"/>
    </row>
    <row r="22" spans="1:131" s="231" customFormat="1" ht="26.25" customHeight="1" x14ac:dyDescent="0.15">
      <c r="A22" s="234">
        <v>16</v>
      </c>
      <c r="B22" s="774"/>
      <c r="C22" s="775"/>
      <c r="D22" s="775"/>
      <c r="E22" s="775"/>
      <c r="F22" s="775"/>
      <c r="G22" s="775"/>
      <c r="H22" s="775"/>
      <c r="I22" s="775"/>
      <c r="J22" s="775"/>
      <c r="K22" s="775"/>
      <c r="L22" s="775"/>
      <c r="M22" s="775"/>
      <c r="N22" s="775"/>
      <c r="O22" s="775"/>
      <c r="P22" s="776"/>
      <c r="Q22" s="807"/>
      <c r="R22" s="808"/>
      <c r="S22" s="808"/>
      <c r="T22" s="808"/>
      <c r="U22" s="808"/>
      <c r="V22" s="808"/>
      <c r="W22" s="808"/>
      <c r="X22" s="808"/>
      <c r="Y22" s="808"/>
      <c r="Z22" s="808"/>
      <c r="AA22" s="808"/>
      <c r="AB22" s="808"/>
      <c r="AC22" s="808"/>
      <c r="AD22" s="808"/>
      <c r="AE22" s="809"/>
      <c r="AF22" s="777"/>
      <c r="AG22" s="771"/>
      <c r="AH22" s="771"/>
      <c r="AI22" s="771"/>
      <c r="AJ22" s="773"/>
      <c r="AK22" s="810"/>
      <c r="AL22" s="811"/>
      <c r="AM22" s="811"/>
      <c r="AN22" s="811"/>
      <c r="AO22" s="811"/>
      <c r="AP22" s="811"/>
      <c r="AQ22" s="811"/>
      <c r="AR22" s="811"/>
      <c r="AS22" s="811"/>
      <c r="AT22" s="811"/>
      <c r="AU22" s="812"/>
      <c r="AV22" s="812"/>
      <c r="AW22" s="812"/>
      <c r="AX22" s="812"/>
      <c r="AY22" s="813"/>
      <c r="AZ22" s="814" t="s">
        <v>402</v>
      </c>
      <c r="BA22" s="814"/>
      <c r="BB22" s="814"/>
      <c r="BC22" s="814"/>
      <c r="BD22" s="815"/>
      <c r="BE22" s="229"/>
      <c r="BF22" s="229"/>
      <c r="BG22" s="229"/>
      <c r="BH22" s="229"/>
      <c r="BI22" s="229"/>
      <c r="BJ22" s="229"/>
      <c r="BK22" s="229"/>
      <c r="BL22" s="229"/>
      <c r="BM22" s="229"/>
      <c r="BN22" s="229"/>
      <c r="BO22" s="229"/>
      <c r="BP22" s="229"/>
      <c r="BQ22" s="234">
        <v>16</v>
      </c>
      <c r="BR22" s="235"/>
      <c r="BS22" s="724" t="s">
        <v>613</v>
      </c>
      <c r="BT22" s="725"/>
      <c r="BU22" s="725"/>
      <c r="BV22" s="725"/>
      <c r="BW22" s="725"/>
      <c r="BX22" s="725"/>
      <c r="BY22" s="725"/>
      <c r="BZ22" s="725"/>
      <c r="CA22" s="725"/>
      <c r="CB22" s="725"/>
      <c r="CC22" s="725"/>
      <c r="CD22" s="725"/>
      <c r="CE22" s="725"/>
      <c r="CF22" s="725"/>
      <c r="CG22" s="727"/>
      <c r="CH22" s="721">
        <v>552</v>
      </c>
      <c r="CI22" s="722"/>
      <c r="CJ22" s="722"/>
      <c r="CK22" s="722"/>
      <c r="CL22" s="723"/>
      <c r="CM22" s="721">
        <v>3593</v>
      </c>
      <c r="CN22" s="722"/>
      <c r="CO22" s="722"/>
      <c r="CP22" s="722"/>
      <c r="CQ22" s="723"/>
      <c r="CR22" s="721">
        <v>100</v>
      </c>
      <c r="CS22" s="722"/>
      <c r="CT22" s="722"/>
      <c r="CU22" s="722"/>
      <c r="CV22" s="723"/>
      <c r="CW22" s="721" t="s">
        <v>533</v>
      </c>
      <c r="CX22" s="722"/>
      <c r="CY22" s="722"/>
      <c r="CZ22" s="722"/>
      <c r="DA22" s="723"/>
      <c r="DB22" s="721">
        <v>844</v>
      </c>
      <c r="DC22" s="722"/>
      <c r="DD22" s="722"/>
      <c r="DE22" s="722"/>
      <c r="DF22" s="723"/>
      <c r="DG22" s="721" t="s">
        <v>533</v>
      </c>
      <c r="DH22" s="722"/>
      <c r="DI22" s="722"/>
      <c r="DJ22" s="722"/>
      <c r="DK22" s="723"/>
      <c r="DL22" s="721" t="s">
        <v>533</v>
      </c>
      <c r="DM22" s="722"/>
      <c r="DN22" s="722"/>
      <c r="DO22" s="722"/>
      <c r="DP22" s="723"/>
      <c r="DQ22" s="721" t="s">
        <v>533</v>
      </c>
      <c r="DR22" s="722"/>
      <c r="DS22" s="722"/>
      <c r="DT22" s="722"/>
      <c r="DU22" s="723"/>
      <c r="DV22" s="724"/>
      <c r="DW22" s="725"/>
      <c r="DX22" s="725"/>
      <c r="DY22" s="725"/>
      <c r="DZ22" s="726"/>
      <c r="EA22" s="230"/>
    </row>
    <row r="23" spans="1:131" s="231" customFormat="1" ht="26.25" customHeight="1" thickBot="1" x14ac:dyDescent="0.2">
      <c r="A23" s="236" t="s">
        <v>403</v>
      </c>
      <c r="B23" s="797" t="s">
        <v>404</v>
      </c>
      <c r="C23" s="798"/>
      <c r="D23" s="798"/>
      <c r="E23" s="798"/>
      <c r="F23" s="798"/>
      <c r="G23" s="798"/>
      <c r="H23" s="798"/>
      <c r="I23" s="798"/>
      <c r="J23" s="798"/>
      <c r="K23" s="798"/>
      <c r="L23" s="798"/>
      <c r="M23" s="798"/>
      <c r="N23" s="798"/>
      <c r="O23" s="798"/>
      <c r="P23" s="799"/>
      <c r="Q23" s="800"/>
      <c r="R23" s="801"/>
      <c r="S23" s="801"/>
      <c r="T23" s="801"/>
      <c r="U23" s="801"/>
      <c r="V23" s="801"/>
      <c r="W23" s="801"/>
      <c r="X23" s="801"/>
      <c r="Y23" s="801"/>
      <c r="Z23" s="801"/>
      <c r="AA23" s="801"/>
      <c r="AB23" s="801"/>
      <c r="AC23" s="801"/>
      <c r="AD23" s="801"/>
      <c r="AE23" s="802"/>
      <c r="AF23" s="803">
        <v>2015</v>
      </c>
      <c r="AG23" s="801"/>
      <c r="AH23" s="801"/>
      <c r="AI23" s="801"/>
      <c r="AJ23" s="804"/>
      <c r="AK23" s="805"/>
      <c r="AL23" s="806"/>
      <c r="AM23" s="806"/>
      <c r="AN23" s="806"/>
      <c r="AO23" s="806"/>
      <c r="AP23" s="801"/>
      <c r="AQ23" s="801"/>
      <c r="AR23" s="801"/>
      <c r="AS23" s="801"/>
      <c r="AT23" s="801"/>
      <c r="AU23" s="817"/>
      <c r="AV23" s="817"/>
      <c r="AW23" s="817"/>
      <c r="AX23" s="817"/>
      <c r="AY23" s="818"/>
      <c r="AZ23" s="819" t="s">
        <v>405</v>
      </c>
      <c r="BA23" s="820"/>
      <c r="BB23" s="820"/>
      <c r="BC23" s="820"/>
      <c r="BD23" s="821"/>
      <c r="BE23" s="229"/>
      <c r="BF23" s="229"/>
      <c r="BG23" s="229"/>
      <c r="BH23" s="229"/>
      <c r="BI23" s="229"/>
      <c r="BJ23" s="229"/>
      <c r="BK23" s="229"/>
      <c r="BL23" s="229"/>
      <c r="BM23" s="229"/>
      <c r="BN23" s="229"/>
      <c r="BO23" s="229"/>
      <c r="BP23" s="229"/>
      <c r="BQ23" s="234">
        <v>17</v>
      </c>
      <c r="BR23" s="235"/>
      <c r="BS23" s="724" t="s">
        <v>614</v>
      </c>
      <c r="BT23" s="725"/>
      <c r="BU23" s="725"/>
      <c r="BV23" s="725"/>
      <c r="BW23" s="725"/>
      <c r="BX23" s="725"/>
      <c r="BY23" s="725"/>
      <c r="BZ23" s="725"/>
      <c r="CA23" s="725"/>
      <c r="CB23" s="725"/>
      <c r="CC23" s="725"/>
      <c r="CD23" s="725"/>
      <c r="CE23" s="725"/>
      <c r="CF23" s="725"/>
      <c r="CG23" s="727"/>
      <c r="CH23" s="721">
        <v>14</v>
      </c>
      <c r="CI23" s="722"/>
      <c r="CJ23" s="722"/>
      <c r="CK23" s="722"/>
      <c r="CL23" s="723"/>
      <c r="CM23" s="721">
        <v>102</v>
      </c>
      <c r="CN23" s="722"/>
      <c r="CO23" s="722"/>
      <c r="CP23" s="722"/>
      <c r="CQ23" s="723"/>
      <c r="CR23" s="721">
        <v>10</v>
      </c>
      <c r="CS23" s="722"/>
      <c r="CT23" s="722"/>
      <c r="CU23" s="722"/>
      <c r="CV23" s="723"/>
      <c r="CW23" s="721" t="s">
        <v>533</v>
      </c>
      <c r="CX23" s="722"/>
      <c r="CY23" s="722"/>
      <c r="CZ23" s="722"/>
      <c r="DA23" s="723"/>
      <c r="DB23" s="721">
        <v>36</v>
      </c>
      <c r="DC23" s="722"/>
      <c r="DD23" s="722"/>
      <c r="DE23" s="722"/>
      <c r="DF23" s="723"/>
      <c r="DG23" s="721" t="s">
        <v>533</v>
      </c>
      <c r="DH23" s="722"/>
      <c r="DI23" s="722"/>
      <c r="DJ23" s="722"/>
      <c r="DK23" s="723"/>
      <c r="DL23" s="721" t="s">
        <v>533</v>
      </c>
      <c r="DM23" s="722"/>
      <c r="DN23" s="722"/>
      <c r="DO23" s="722"/>
      <c r="DP23" s="723"/>
      <c r="DQ23" s="721" t="s">
        <v>533</v>
      </c>
      <c r="DR23" s="722"/>
      <c r="DS23" s="722"/>
      <c r="DT23" s="722"/>
      <c r="DU23" s="723"/>
      <c r="DV23" s="724"/>
      <c r="DW23" s="725"/>
      <c r="DX23" s="725"/>
      <c r="DY23" s="725"/>
      <c r="DZ23" s="726"/>
      <c r="EA23" s="230"/>
    </row>
    <row r="24" spans="1:131" s="231" customFormat="1" ht="26.25" customHeight="1" x14ac:dyDescent="0.15">
      <c r="A24" s="816" t="s">
        <v>406</v>
      </c>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816"/>
      <c r="AV24" s="816"/>
      <c r="AW24" s="816"/>
      <c r="AX24" s="816"/>
      <c r="AY24" s="816"/>
      <c r="AZ24" s="228"/>
      <c r="BA24" s="228"/>
      <c r="BB24" s="228"/>
      <c r="BC24" s="228"/>
      <c r="BD24" s="228"/>
      <c r="BE24" s="229"/>
      <c r="BF24" s="229"/>
      <c r="BG24" s="229"/>
      <c r="BH24" s="229"/>
      <c r="BI24" s="229"/>
      <c r="BJ24" s="229"/>
      <c r="BK24" s="229"/>
      <c r="BL24" s="229"/>
      <c r="BM24" s="229"/>
      <c r="BN24" s="229"/>
      <c r="BO24" s="229"/>
      <c r="BP24" s="229"/>
      <c r="BQ24" s="234">
        <v>18</v>
      </c>
      <c r="BR24" s="235"/>
      <c r="BS24" s="724" t="s">
        <v>615</v>
      </c>
      <c r="BT24" s="725"/>
      <c r="BU24" s="725"/>
      <c r="BV24" s="725"/>
      <c r="BW24" s="725"/>
      <c r="BX24" s="725"/>
      <c r="BY24" s="725"/>
      <c r="BZ24" s="725"/>
      <c r="CA24" s="725"/>
      <c r="CB24" s="725"/>
      <c r="CC24" s="725"/>
      <c r="CD24" s="725"/>
      <c r="CE24" s="725"/>
      <c r="CF24" s="725"/>
      <c r="CG24" s="727"/>
      <c r="CH24" s="721">
        <v>18</v>
      </c>
      <c r="CI24" s="722"/>
      <c r="CJ24" s="722"/>
      <c r="CK24" s="722"/>
      <c r="CL24" s="723"/>
      <c r="CM24" s="721">
        <v>395</v>
      </c>
      <c r="CN24" s="722"/>
      <c r="CO24" s="722"/>
      <c r="CP24" s="722"/>
      <c r="CQ24" s="723"/>
      <c r="CR24" s="721">
        <v>5</v>
      </c>
      <c r="CS24" s="722"/>
      <c r="CT24" s="722"/>
      <c r="CU24" s="722"/>
      <c r="CV24" s="723"/>
      <c r="CW24" s="721" t="s">
        <v>533</v>
      </c>
      <c r="CX24" s="722"/>
      <c r="CY24" s="722"/>
      <c r="CZ24" s="722"/>
      <c r="DA24" s="723"/>
      <c r="DB24" s="721" t="s">
        <v>533</v>
      </c>
      <c r="DC24" s="722"/>
      <c r="DD24" s="722"/>
      <c r="DE24" s="722"/>
      <c r="DF24" s="723"/>
      <c r="DG24" s="721" t="s">
        <v>533</v>
      </c>
      <c r="DH24" s="722"/>
      <c r="DI24" s="722"/>
      <c r="DJ24" s="722"/>
      <c r="DK24" s="723"/>
      <c r="DL24" s="721" t="s">
        <v>533</v>
      </c>
      <c r="DM24" s="722"/>
      <c r="DN24" s="722"/>
      <c r="DO24" s="722"/>
      <c r="DP24" s="723"/>
      <c r="DQ24" s="721" t="s">
        <v>533</v>
      </c>
      <c r="DR24" s="722"/>
      <c r="DS24" s="722"/>
      <c r="DT24" s="722"/>
      <c r="DU24" s="723"/>
      <c r="DV24" s="724"/>
      <c r="DW24" s="725"/>
      <c r="DX24" s="725"/>
      <c r="DY24" s="725"/>
      <c r="DZ24" s="726"/>
      <c r="EA24" s="230"/>
    </row>
    <row r="25" spans="1:131" ht="26.25" customHeight="1" thickBot="1" x14ac:dyDescent="0.2">
      <c r="A25" s="749" t="s">
        <v>407</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49"/>
      <c r="AL25" s="749"/>
      <c r="AM25" s="749"/>
      <c r="AN25" s="749"/>
      <c r="AO25" s="749"/>
      <c r="AP25" s="749"/>
      <c r="AQ25" s="749"/>
      <c r="AR25" s="749"/>
      <c r="AS25" s="749"/>
      <c r="AT25" s="749"/>
      <c r="AU25" s="749"/>
      <c r="AV25" s="749"/>
      <c r="AW25" s="749"/>
      <c r="AX25" s="749"/>
      <c r="AY25" s="749"/>
      <c r="AZ25" s="749"/>
      <c r="BA25" s="749"/>
      <c r="BB25" s="749"/>
      <c r="BC25" s="749"/>
      <c r="BD25" s="749"/>
      <c r="BE25" s="749"/>
      <c r="BF25" s="749"/>
      <c r="BG25" s="749"/>
      <c r="BH25" s="749"/>
      <c r="BI25" s="749"/>
      <c r="BJ25" s="228"/>
      <c r="BK25" s="228"/>
      <c r="BL25" s="228"/>
      <c r="BM25" s="228"/>
      <c r="BN25" s="228"/>
      <c r="BO25" s="237"/>
      <c r="BP25" s="237"/>
      <c r="BQ25" s="234">
        <v>19</v>
      </c>
      <c r="BR25" s="235"/>
      <c r="BS25" s="724" t="s">
        <v>616</v>
      </c>
      <c r="BT25" s="725"/>
      <c r="BU25" s="725"/>
      <c r="BV25" s="725"/>
      <c r="BW25" s="725"/>
      <c r="BX25" s="725"/>
      <c r="BY25" s="725"/>
      <c r="BZ25" s="725"/>
      <c r="CA25" s="725"/>
      <c r="CB25" s="725"/>
      <c r="CC25" s="725"/>
      <c r="CD25" s="725"/>
      <c r="CE25" s="725"/>
      <c r="CF25" s="725"/>
      <c r="CG25" s="727"/>
      <c r="CH25" s="721">
        <v>1201</v>
      </c>
      <c r="CI25" s="722"/>
      <c r="CJ25" s="722"/>
      <c r="CK25" s="722"/>
      <c r="CL25" s="723"/>
      <c r="CM25" s="721">
        <v>16437</v>
      </c>
      <c r="CN25" s="722"/>
      <c r="CO25" s="722"/>
      <c r="CP25" s="722"/>
      <c r="CQ25" s="723"/>
      <c r="CR25" s="721">
        <v>670</v>
      </c>
      <c r="CS25" s="722"/>
      <c r="CT25" s="722"/>
      <c r="CU25" s="722"/>
      <c r="CV25" s="723"/>
      <c r="CW25" s="721" t="s">
        <v>533</v>
      </c>
      <c r="CX25" s="722"/>
      <c r="CY25" s="722"/>
      <c r="CZ25" s="722"/>
      <c r="DA25" s="723"/>
      <c r="DB25" s="721" t="s">
        <v>533</v>
      </c>
      <c r="DC25" s="722"/>
      <c r="DD25" s="722"/>
      <c r="DE25" s="722"/>
      <c r="DF25" s="723"/>
      <c r="DG25" s="721" t="s">
        <v>533</v>
      </c>
      <c r="DH25" s="722"/>
      <c r="DI25" s="722"/>
      <c r="DJ25" s="722"/>
      <c r="DK25" s="723"/>
      <c r="DL25" s="721" t="s">
        <v>533</v>
      </c>
      <c r="DM25" s="722"/>
      <c r="DN25" s="722"/>
      <c r="DO25" s="722"/>
      <c r="DP25" s="723"/>
      <c r="DQ25" s="721" t="s">
        <v>533</v>
      </c>
      <c r="DR25" s="722"/>
      <c r="DS25" s="722"/>
      <c r="DT25" s="722"/>
      <c r="DU25" s="723"/>
      <c r="DV25" s="724"/>
      <c r="DW25" s="725"/>
      <c r="DX25" s="725"/>
      <c r="DY25" s="725"/>
      <c r="DZ25" s="726"/>
      <c r="EA25" s="226"/>
    </row>
    <row r="26" spans="1:131" ht="26.25" customHeight="1" x14ac:dyDescent="0.15">
      <c r="A26" s="751" t="s">
        <v>376</v>
      </c>
      <c r="B26" s="752"/>
      <c r="C26" s="752"/>
      <c r="D26" s="752"/>
      <c r="E26" s="752"/>
      <c r="F26" s="752"/>
      <c r="G26" s="752"/>
      <c r="H26" s="752"/>
      <c r="I26" s="752"/>
      <c r="J26" s="752"/>
      <c r="K26" s="752"/>
      <c r="L26" s="752"/>
      <c r="M26" s="752"/>
      <c r="N26" s="752"/>
      <c r="O26" s="752"/>
      <c r="P26" s="753"/>
      <c r="Q26" s="757" t="s">
        <v>408</v>
      </c>
      <c r="R26" s="758"/>
      <c r="S26" s="758"/>
      <c r="T26" s="758"/>
      <c r="U26" s="759"/>
      <c r="V26" s="757" t="s">
        <v>409</v>
      </c>
      <c r="W26" s="758"/>
      <c r="X26" s="758"/>
      <c r="Y26" s="758"/>
      <c r="Z26" s="759"/>
      <c r="AA26" s="757" t="s">
        <v>410</v>
      </c>
      <c r="AB26" s="758"/>
      <c r="AC26" s="758"/>
      <c r="AD26" s="758"/>
      <c r="AE26" s="758"/>
      <c r="AF26" s="822" t="s">
        <v>411</v>
      </c>
      <c r="AG26" s="823"/>
      <c r="AH26" s="823"/>
      <c r="AI26" s="823"/>
      <c r="AJ26" s="824"/>
      <c r="AK26" s="758" t="s">
        <v>412</v>
      </c>
      <c r="AL26" s="758"/>
      <c r="AM26" s="758"/>
      <c r="AN26" s="758"/>
      <c r="AO26" s="759"/>
      <c r="AP26" s="757" t="s">
        <v>413</v>
      </c>
      <c r="AQ26" s="758"/>
      <c r="AR26" s="758"/>
      <c r="AS26" s="758"/>
      <c r="AT26" s="759"/>
      <c r="AU26" s="757" t="s">
        <v>414</v>
      </c>
      <c r="AV26" s="758"/>
      <c r="AW26" s="758"/>
      <c r="AX26" s="758"/>
      <c r="AY26" s="759"/>
      <c r="AZ26" s="757" t="s">
        <v>415</v>
      </c>
      <c r="BA26" s="758"/>
      <c r="BB26" s="758"/>
      <c r="BC26" s="758"/>
      <c r="BD26" s="759"/>
      <c r="BE26" s="757" t="s">
        <v>383</v>
      </c>
      <c r="BF26" s="758"/>
      <c r="BG26" s="758"/>
      <c r="BH26" s="758"/>
      <c r="BI26" s="764"/>
      <c r="BJ26" s="228"/>
      <c r="BK26" s="228"/>
      <c r="BL26" s="228"/>
      <c r="BM26" s="228"/>
      <c r="BN26" s="228"/>
      <c r="BO26" s="237"/>
      <c r="BP26" s="237"/>
      <c r="BQ26" s="234">
        <v>20</v>
      </c>
      <c r="BR26" s="235"/>
      <c r="BS26" s="724" t="s">
        <v>617</v>
      </c>
      <c r="BT26" s="725"/>
      <c r="BU26" s="725"/>
      <c r="BV26" s="725"/>
      <c r="BW26" s="725"/>
      <c r="BX26" s="725"/>
      <c r="BY26" s="725"/>
      <c r="BZ26" s="725"/>
      <c r="CA26" s="725"/>
      <c r="CB26" s="725"/>
      <c r="CC26" s="725"/>
      <c r="CD26" s="725"/>
      <c r="CE26" s="725"/>
      <c r="CF26" s="725"/>
      <c r="CG26" s="727"/>
      <c r="CH26" s="721">
        <v>4</v>
      </c>
      <c r="CI26" s="722"/>
      <c r="CJ26" s="722"/>
      <c r="CK26" s="722"/>
      <c r="CL26" s="723"/>
      <c r="CM26" s="721">
        <v>415</v>
      </c>
      <c r="CN26" s="722"/>
      <c r="CO26" s="722"/>
      <c r="CP26" s="722"/>
      <c r="CQ26" s="723"/>
      <c r="CR26" s="721">
        <v>196</v>
      </c>
      <c r="CS26" s="722"/>
      <c r="CT26" s="722"/>
      <c r="CU26" s="722"/>
      <c r="CV26" s="723"/>
      <c r="CW26" s="721" t="s">
        <v>533</v>
      </c>
      <c r="CX26" s="722"/>
      <c r="CY26" s="722"/>
      <c r="CZ26" s="722"/>
      <c r="DA26" s="723"/>
      <c r="DB26" s="721" t="s">
        <v>533</v>
      </c>
      <c r="DC26" s="722"/>
      <c r="DD26" s="722"/>
      <c r="DE26" s="722"/>
      <c r="DF26" s="723"/>
      <c r="DG26" s="721" t="s">
        <v>533</v>
      </c>
      <c r="DH26" s="722"/>
      <c r="DI26" s="722"/>
      <c r="DJ26" s="722"/>
      <c r="DK26" s="723"/>
      <c r="DL26" s="721" t="s">
        <v>533</v>
      </c>
      <c r="DM26" s="722"/>
      <c r="DN26" s="722"/>
      <c r="DO26" s="722"/>
      <c r="DP26" s="723"/>
      <c r="DQ26" s="721" t="s">
        <v>533</v>
      </c>
      <c r="DR26" s="722"/>
      <c r="DS26" s="722"/>
      <c r="DT26" s="722"/>
      <c r="DU26" s="723"/>
      <c r="DV26" s="724"/>
      <c r="DW26" s="725"/>
      <c r="DX26" s="725"/>
      <c r="DY26" s="725"/>
      <c r="DZ26" s="726"/>
      <c r="EA26" s="226"/>
    </row>
    <row r="27" spans="1:131" ht="26.25" customHeight="1" thickBot="1" x14ac:dyDescent="0.2">
      <c r="A27" s="754"/>
      <c r="B27" s="755"/>
      <c r="C27" s="755"/>
      <c r="D27" s="755"/>
      <c r="E27" s="755"/>
      <c r="F27" s="755"/>
      <c r="G27" s="755"/>
      <c r="H27" s="755"/>
      <c r="I27" s="755"/>
      <c r="J27" s="755"/>
      <c r="K27" s="755"/>
      <c r="L27" s="755"/>
      <c r="M27" s="755"/>
      <c r="N27" s="755"/>
      <c r="O27" s="755"/>
      <c r="P27" s="756"/>
      <c r="Q27" s="760"/>
      <c r="R27" s="761"/>
      <c r="S27" s="761"/>
      <c r="T27" s="761"/>
      <c r="U27" s="762"/>
      <c r="V27" s="760"/>
      <c r="W27" s="761"/>
      <c r="X27" s="761"/>
      <c r="Y27" s="761"/>
      <c r="Z27" s="762"/>
      <c r="AA27" s="760"/>
      <c r="AB27" s="761"/>
      <c r="AC27" s="761"/>
      <c r="AD27" s="761"/>
      <c r="AE27" s="761"/>
      <c r="AF27" s="825"/>
      <c r="AG27" s="826"/>
      <c r="AH27" s="826"/>
      <c r="AI27" s="826"/>
      <c r="AJ27" s="827"/>
      <c r="AK27" s="761"/>
      <c r="AL27" s="761"/>
      <c r="AM27" s="761"/>
      <c r="AN27" s="761"/>
      <c r="AO27" s="762"/>
      <c r="AP27" s="760"/>
      <c r="AQ27" s="761"/>
      <c r="AR27" s="761"/>
      <c r="AS27" s="761"/>
      <c r="AT27" s="762"/>
      <c r="AU27" s="760"/>
      <c r="AV27" s="761"/>
      <c r="AW27" s="761"/>
      <c r="AX27" s="761"/>
      <c r="AY27" s="762"/>
      <c r="AZ27" s="760"/>
      <c r="BA27" s="761"/>
      <c r="BB27" s="761"/>
      <c r="BC27" s="761"/>
      <c r="BD27" s="762"/>
      <c r="BE27" s="760"/>
      <c r="BF27" s="761"/>
      <c r="BG27" s="761"/>
      <c r="BH27" s="761"/>
      <c r="BI27" s="766"/>
      <c r="BJ27" s="228"/>
      <c r="BK27" s="228"/>
      <c r="BL27" s="228"/>
      <c r="BM27" s="228"/>
      <c r="BN27" s="228"/>
      <c r="BO27" s="237"/>
      <c r="BP27" s="237"/>
      <c r="BQ27" s="234">
        <v>21</v>
      </c>
      <c r="BR27" s="235"/>
      <c r="BS27" s="724" t="s">
        <v>618</v>
      </c>
      <c r="BT27" s="725"/>
      <c r="BU27" s="725"/>
      <c r="BV27" s="725"/>
      <c r="BW27" s="725"/>
      <c r="BX27" s="725"/>
      <c r="BY27" s="725"/>
      <c r="BZ27" s="725"/>
      <c r="CA27" s="725"/>
      <c r="CB27" s="725"/>
      <c r="CC27" s="725"/>
      <c r="CD27" s="725"/>
      <c r="CE27" s="725"/>
      <c r="CF27" s="725"/>
      <c r="CG27" s="727"/>
      <c r="CH27" s="721">
        <v>18</v>
      </c>
      <c r="CI27" s="722"/>
      <c r="CJ27" s="722"/>
      <c r="CK27" s="722"/>
      <c r="CL27" s="723"/>
      <c r="CM27" s="721">
        <v>4358</v>
      </c>
      <c r="CN27" s="722"/>
      <c r="CO27" s="722"/>
      <c r="CP27" s="722"/>
      <c r="CQ27" s="723"/>
      <c r="CR27" s="721">
        <v>1216</v>
      </c>
      <c r="CS27" s="722"/>
      <c r="CT27" s="722"/>
      <c r="CU27" s="722"/>
      <c r="CV27" s="723"/>
      <c r="CW27" s="721" t="s">
        <v>533</v>
      </c>
      <c r="CX27" s="722"/>
      <c r="CY27" s="722"/>
      <c r="CZ27" s="722"/>
      <c r="DA27" s="723"/>
      <c r="DB27" s="721" t="s">
        <v>533</v>
      </c>
      <c r="DC27" s="722"/>
      <c r="DD27" s="722"/>
      <c r="DE27" s="722"/>
      <c r="DF27" s="723"/>
      <c r="DG27" s="721" t="s">
        <v>533</v>
      </c>
      <c r="DH27" s="722"/>
      <c r="DI27" s="722"/>
      <c r="DJ27" s="722"/>
      <c r="DK27" s="723"/>
      <c r="DL27" s="721" t="s">
        <v>533</v>
      </c>
      <c r="DM27" s="722"/>
      <c r="DN27" s="722"/>
      <c r="DO27" s="722"/>
      <c r="DP27" s="723"/>
      <c r="DQ27" s="721" t="s">
        <v>533</v>
      </c>
      <c r="DR27" s="722"/>
      <c r="DS27" s="722"/>
      <c r="DT27" s="722"/>
      <c r="DU27" s="723"/>
      <c r="DV27" s="724"/>
      <c r="DW27" s="725"/>
      <c r="DX27" s="725"/>
      <c r="DY27" s="725"/>
      <c r="DZ27" s="726"/>
      <c r="EA27" s="226"/>
    </row>
    <row r="28" spans="1:131" ht="26.25" customHeight="1" thickTop="1" x14ac:dyDescent="0.15">
      <c r="A28" s="238">
        <v>1</v>
      </c>
      <c r="B28" s="778" t="s">
        <v>416</v>
      </c>
      <c r="C28" s="779"/>
      <c r="D28" s="779"/>
      <c r="E28" s="779"/>
      <c r="F28" s="779"/>
      <c r="G28" s="779"/>
      <c r="H28" s="779"/>
      <c r="I28" s="779"/>
      <c r="J28" s="779"/>
      <c r="K28" s="779"/>
      <c r="L28" s="779"/>
      <c r="M28" s="779"/>
      <c r="N28" s="779"/>
      <c r="O28" s="779"/>
      <c r="P28" s="780"/>
      <c r="Q28" s="833">
        <v>102383</v>
      </c>
      <c r="R28" s="831"/>
      <c r="S28" s="831"/>
      <c r="T28" s="831"/>
      <c r="U28" s="831"/>
      <c r="V28" s="831">
        <v>100609</v>
      </c>
      <c r="W28" s="831"/>
      <c r="X28" s="831"/>
      <c r="Y28" s="831"/>
      <c r="Z28" s="831"/>
      <c r="AA28" s="831">
        <v>1774</v>
      </c>
      <c r="AB28" s="831"/>
      <c r="AC28" s="831"/>
      <c r="AD28" s="831"/>
      <c r="AE28" s="834"/>
      <c r="AF28" s="830">
        <v>1774</v>
      </c>
      <c r="AG28" s="831"/>
      <c r="AH28" s="831"/>
      <c r="AI28" s="831"/>
      <c r="AJ28" s="832"/>
      <c r="AK28" s="740">
        <v>10637</v>
      </c>
      <c r="AL28" s="741"/>
      <c r="AM28" s="741"/>
      <c r="AN28" s="741"/>
      <c r="AO28" s="741"/>
      <c r="AP28" s="741" t="s">
        <v>533</v>
      </c>
      <c r="AQ28" s="741"/>
      <c r="AR28" s="741"/>
      <c r="AS28" s="741"/>
      <c r="AT28" s="741"/>
      <c r="AU28" s="741" t="s">
        <v>533</v>
      </c>
      <c r="AV28" s="741"/>
      <c r="AW28" s="741"/>
      <c r="AX28" s="741"/>
      <c r="AY28" s="741"/>
      <c r="AZ28" s="742" t="s">
        <v>533</v>
      </c>
      <c r="BA28" s="742"/>
      <c r="BB28" s="742"/>
      <c r="BC28" s="742"/>
      <c r="BD28" s="742"/>
      <c r="BE28" s="828"/>
      <c r="BF28" s="828"/>
      <c r="BG28" s="828"/>
      <c r="BH28" s="828"/>
      <c r="BI28" s="829"/>
      <c r="BJ28" s="228"/>
      <c r="BK28" s="228"/>
      <c r="BL28" s="228"/>
      <c r="BM28" s="228"/>
      <c r="BN28" s="228"/>
      <c r="BO28" s="237"/>
      <c r="BP28" s="237"/>
      <c r="BQ28" s="234">
        <v>22</v>
      </c>
      <c r="BR28" s="235"/>
      <c r="BS28" s="724" t="s">
        <v>619</v>
      </c>
      <c r="BT28" s="725"/>
      <c r="BU28" s="725"/>
      <c r="BV28" s="725"/>
      <c r="BW28" s="725"/>
      <c r="BX28" s="725"/>
      <c r="BY28" s="725"/>
      <c r="BZ28" s="725"/>
      <c r="CA28" s="725"/>
      <c r="CB28" s="725"/>
      <c r="CC28" s="725"/>
      <c r="CD28" s="725"/>
      <c r="CE28" s="725"/>
      <c r="CF28" s="725"/>
      <c r="CG28" s="727"/>
      <c r="CH28" s="721">
        <v>203</v>
      </c>
      <c r="CI28" s="722"/>
      <c r="CJ28" s="722"/>
      <c r="CK28" s="722"/>
      <c r="CL28" s="723"/>
      <c r="CM28" s="721">
        <v>6216</v>
      </c>
      <c r="CN28" s="722"/>
      <c r="CO28" s="722"/>
      <c r="CP28" s="722"/>
      <c r="CQ28" s="723"/>
      <c r="CR28" s="721">
        <v>1878</v>
      </c>
      <c r="CS28" s="722"/>
      <c r="CT28" s="722"/>
      <c r="CU28" s="722"/>
      <c r="CV28" s="723"/>
      <c r="CW28" s="721" t="s">
        <v>533</v>
      </c>
      <c r="CX28" s="722"/>
      <c r="CY28" s="722"/>
      <c r="CZ28" s="722"/>
      <c r="DA28" s="723"/>
      <c r="DB28" s="721" t="s">
        <v>533</v>
      </c>
      <c r="DC28" s="722"/>
      <c r="DD28" s="722"/>
      <c r="DE28" s="722"/>
      <c r="DF28" s="723"/>
      <c r="DG28" s="721" t="s">
        <v>533</v>
      </c>
      <c r="DH28" s="722"/>
      <c r="DI28" s="722"/>
      <c r="DJ28" s="722"/>
      <c r="DK28" s="723"/>
      <c r="DL28" s="721" t="s">
        <v>533</v>
      </c>
      <c r="DM28" s="722"/>
      <c r="DN28" s="722"/>
      <c r="DO28" s="722"/>
      <c r="DP28" s="723"/>
      <c r="DQ28" s="721" t="s">
        <v>533</v>
      </c>
      <c r="DR28" s="722"/>
      <c r="DS28" s="722"/>
      <c r="DT28" s="722"/>
      <c r="DU28" s="723"/>
      <c r="DV28" s="724"/>
      <c r="DW28" s="725"/>
      <c r="DX28" s="725"/>
      <c r="DY28" s="725"/>
      <c r="DZ28" s="726"/>
      <c r="EA28" s="226"/>
    </row>
    <row r="29" spans="1:131" ht="26.25" customHeight="1" x14ac:dyDescent="0.15">
      <c r="A29" s="238">
        <v>2</v>
      </c>
      <c r="B29" s="774" t="s">
        <v>417</v>
      </c>
      <c r="C29" s="775"/>
      <c r="D29" s="775"/>
      <c r="E29" s="775"/>
      <c r="F29" s="775"/>
      <c r="G29" s="775"/>
      <c r="H29" s="775"/>
      <c r="I29" s="775"/>
      <c r="J29" s="775"/>
      <c r="K29" s="775"/>
      <c r="L29" s="775"/>
      <c r="M29" s="775"/>
      <c r="N29" s="775"/>
      <c r="O29" s="775"/>
      <c r="P29" s="776"/>
      <c r="Q29" s="737">
        <v>108204</v>
      </c>
      <c r="R29" s="738"/>
      <c r="S29" s="738"/>
      <c r="T29" s="738"/>
      <c r="U29" s="738"/>
      <c r="V29" s="738">
        <v>102709</v>
      </c>
      <c r="W29" s="738"/>
      <c r="X29" s="738"/>
      <c r="Y29" s="738"/>
      <c r="Z29" s="738"/>
      <c r="AA29" s="738">
        <v>5495</v>
      </c>
      <c r="AB29" s="738"/>
      <c r="AC29" s="738"/>
      <c r="AD29" s="738"/>
      <c r="AE29" s="739"/>
      <c r="AF29" s="777">
        <v>5488</v>
      </c>
      <c r="AG29" s="771"/>
      <c r="AH29" s="771"/>
      <c r="AI29" s="771"/>
      <c r="AJ29" s="773"/>
      <c r="AK29" s="728">
        <v>16090</v>
      </c>
      <c r="AL29" s="729"/>
      <c r="AM29" s="729"/>
      <c r="AN29" s="729"/>
      <c r="AO29" s="729"/>
      <c r="AP29" s="729" t="s">
        <v>533</v>
      </c>
      <c r="AQ29" s="729"/>
      <c r="AR29" s="729"/>
      <c r="AS29" s="729"/>
      <c r="AT29" s="729"/>
      <c r="AU29" s="729" t="s">
        <v>533</v>
      </c>
      <c r="AV29" s="729"/>
      <c r="AW29" s="729"/>
      <c r="AX29" s="729"/>
      <c r="AY29" s="729"/>
      <c r="AZ29" s="730" t="s">
        <v>533</v>
      </c>
      <c r="BA29" s="730"/>
      <c r="BB29" s="730"/>
      <c r="BC29" s="730"/>
      <c r="BD29" s="730"/>
      <c r="BE29" s="835"/>
      <c r="BF29" s="835"/>
      <c r="BG29" s="835"/>
      <c r="BH29" s="835"/>
      <c r="BI29" s="836"/>
      <c r="BJ29" s="228"/>
      <c r="BK29" s="228"/>
      <c r="BL29" s="228"/>
      <c r="BM29" s="228"/>
      <c r="BN29" s="228"/>
      <c r="BO29" s="237"/>
      <c r="BP29" s="237"/>
      <c r="BQ29" s="234">
        <v>23</v>
      </c>
      <c r="BR29" s="235"/>
      <c r="BS29" s="724" t="s">
        <v>620</v>
      </c>
      <c r="BT29" s="725"/>
      <c r="BU29" s="725"/>
      <c r="BV29" s="725"/>
      <c r="BW29" s="725"/>
      <c r="BX29" s="725"/>
      <c r="BY29" s="725"/>
      <c r="BZ29" s="725"/>
      <c r="CA29" s="725"/>
      <c r="CB29" s="725"/>
      <c r="CC29" s="725"/>
      <c r="CD29" s="725"/>
      <c r="CE29" s="725"/>
      <c r="CF29" s="725"/>
      <c r="CG29" s="727"/>
      <c r="CH29" s="721">
        <v>198</v>
      </c>
      <c r="CI29" s="722"/>
      <c r="CJ29" s="722"/>
      <c r="CK29" s="722"/>
      <c r="CL29" s="723"/>
      <c r="CM29" s="721">
        <v>543</v>
      </c>
      <c r="CN29" s="722"/>
      <c r="CO29" s="722"/>
      <c r="CP29" s="722"/>
      <c r="CQ29" s="723"/>
      <c r="CR29" s="721">
        <v>54</v>
      </c>
      <c r="CS29" s="722"/>
      <c r="CT29" s="722"/>
      <c r="CU29" s="722"/>
      <c r="CV29" s="723"/>
      <c r="CW29" s="721" t="s">
        <v>533</v>
      </c>
      <c r="CX29" s="722"/>
      <c r="CY29" s="722"/>
      <c r="CZ29" s="722"/>
      <c r="DA29" s="723"/>
      <c r="DB29" s="721" t="s">
        <v>533</v>
      </c>
      <c r="DC29" s="722"/>
      <c r="DD29" s="722"/>
      <c r="DE29" s="722"/>
      <c r="DF29" s="723"/>
      <c r="DG29" s="721" t="s">
        <v>533</v>
      </c>
      <c r="DH29" s="722"/>
      <c r="DI29" s="722"/>
      <c r="DJ29" s="722"/>
      <c r="DK29" s="723"/>
      <c r="DL29" s="721" t="s">
        <v>533</v>
      </c>
      <c r="DM29" s="722"/>
      <c r="DN29" s="722"/>
      <c r="DO29" s="722"/>
      <c r="DP29" s="723"/>
      <c r="DQ29" s="721" t="s">
        <v>533</v>
      </c>
      <c r="DR29" s="722"/>
      <c r="DS29" s="722"/>
      <c r="DT29" s="722"/>
      <c r="DU29" s="723"/>
      <c r="DV29" s="724"/>
      <c r="DW29" s="725"/>
      <c r="DX29" s="725"/>
      <c r="DY29" s="725"/>
      <c r="DZ29" s="726"/>
      <c r="EA29" s="226"/>
    </row>
    <row r="30" spans="1:131" ht="26.25" customHeight="1" x14ac:dyDescent="0.15">
      <c r="A30" s="238">
        <v>3</v>
      </c>
      <c r="B30" s="774" t="s">
        <v>418</v>
      </c>
      <c r="C30" s="775"/>
      <c r="D30" s="775"/>
      <c r="E30" s="775"/>
      <c r="F30" s="775"/>
      <c r="G30" s="775"/>
      <c r="H30" s="775"/>
      <c r="I30" s="775"/>
      <c r="J30" s="775"/>
      <c r="K30" s="775"/>
      <c r="L30" s="775"/>
      <c r="M30" s="775"/>
      <c r="N30" s="775"/>
      <c r="O30" s="775"/>
      <c r="P30" s="776"/>
      <c r="Q30" s="737">
        <v>17155</v>
      </c>
      <c r="R30" s="738"/>
      <c r="S30" s="738"/>
      <c r="T30" s="738"/>
      <c r="U30" s="738"/>
      <c r="V30" s="738">
        <v>16646</v>
      </c>
      <c r="W30" s="738"/>
      <c r="X30" s="738"/>
      <c r="Y30" s="738"/>
      <c r="Z30" s="738"/>
      <c r="AA30" s="738">
        <v>509</v>
      </c>
      <c r="AB30" s="738"/>
      <c r="AC30" s="738"/>
      <c r="AD30" s="738"/>
      <c r="AE30" s="739"/>
      <c r="AF30" s="777">
        <v>509</v>
      </c>
      <c r="AG30" s="771"/>
      <c r="AH30" s="771"/>
      <c r="AI30" s="771"/>
      <c r="AJ30" s="773"/>
      <c r="AK30" s="728">
        <v>4443</v>
      </c>
      <c r="AL30" s="729"/>
      <c r="AM30" s="729"/>
      <c r="AN30" s="729"/>
      <c r="AO30" s="729"/>
      <c r="AP30" s="729" t="s">
        <v>533</v>
      </c>
      <c r="AQ30" s="729"/>
      <c r="AR30" s="729"/>
      <c r="AS30" s="729"/>
      <c r="AT30" s="729"/>
      <c r="AU30" s="729" t="s">
        <v>533</v>
      </c>
      <c r="AV30" s="729"/>
      <c r="AW30" s="729"/>
      <c r="AX30" s="729"/>
      <c r="AY30" s="729"/>
      <c r="AZ30" s="730" t="s">
        <v>533</v>
      </c>
      <c r="BA30" s="730"/>
      <c r="BB30" s="730"/>
      <c r="BC30" s="730"/>
      <c r="BD30" s="730"/>
      <c r="BE30" s="835"/>
      <c r="BF30" s="835"/>
      <c r="BG30" s="835"/>
      <c r="BH30" s="835"/>
      <c r="BI30" s="836"/>
      <c r="BJ30" s="228"/>
      <c r="BK30" s="228"/>
      <c r="BL30" s="228"/>
      <c r="BM30" s="228"/>
      <c r="BN30" s="228"/>
      <c r="BO30" s="237"/>
      <c r="BP30" s="237"/>
      <c r="BQ30" s="234">
        <v>24</v>
      </c>
      <c r="BR30" s="235"/>
      <c r="BS30" s="724" t="s">
        <v>621</v>
      </c>
      <c r="BT30" s="725"/>
      <c r="BU30" s="725"/>
      <c r="BV30" s="725"/>
      <c r="BW30" s="725"/>
      <c r="BX30" s="725"/>
      <c r="BY30" s="725"/>
      <c r="BZ30" s="725"/>
      <c r="CA30" s="725"/>
      <c r="CB30" s="725"/>
      <c r="CC30" s="725"/>
      <c r="CD30" s="725"/>
      <c r="CE30" s="725"/>
      <c r="CF30" s="725"/>
      <c r="CG30" s="727"/>
      <c r="CH30" s="721">
        <v>89</v>
      </c>
      <c r="CI30" s="722"/>
      <c r="CJ30" s="722"/>
      <c r="CK30" s="722"/>
      <c r="CL30" s="723"/>
      <c r="CM30" s="721">
        <v>7428</v>
      </c>
      <c r="CN30" s="722"/>
      <c r="CO30" s="722"/>
      <c r="CP30" s="722"/>
      <c r="CQ30" s="723"/>
      <c r="CR30" s="721">
        <v>1526</v>
      </c>
      <c r="CS30" s="722"/>
      <c r="CT30" s="722"/>
      <c r="CU30" s="722"/>
      <c r="CV30" s="723"/>
      <c r="CW30" s="721" t="s">
        <v>533</v>
      </c>
      <c r="CX30" s="722"/>
      <c r="CY30" s="722"/>
      <c r="CZ30" s="722"/>
      <c r="DA30" s="723"/>
      <c r="DB30" s="721">
        <v>495</v>
      </c>
      <c r="DC30" s="722"/>
      <c r="DD30" s="722"/>
      <c r="DE30" s="722"/>
      <c r="DF30" s="723"/>
      <c r="DG30" s="721" t="s">
        <v>533</v>
      </c>
      <c r="DH30" s="722"/>
      <c r="DI30" s="722"/>
      <c r="DJ30" s="722"/>
      <c r="DK30" s="723"/>
      <c r="DL30" s="721" t="s">
        <v>533</v>
      </c>
      <c r="DM30" s="722"/>
      <c r="DN30" s="722"/>
      <c r="DO30" s="722"/>
      <c r="DP30" s="723"/>
      <c r="DQ30" s="721" t="s">
        <v>533</v>
      </c>
      <c r="DR30" s="722"/>
      <c r="DS30" s="722"/>
      <c r="DT30" s="722"/>
      <c r="DU30" s="723"/>
      <c r="DV30" s="724"/>
      <c r="DW30" s="725"/>
      <c r="DX30" s="725"/>
      <c r="DY30" s="725"/>
      <c r="DZ30" s="726"/>
      <c r="EA30" s="226"/>
    </row>
    <row r="31" spans="1:131" ht="26.25" customHeight="1" x14ac:dyDescent="0.15">
      <c r="A31" s="238">
        <v>4</v>
      </c>
      <c r="B31" s="774" t="s">
        <v>419</v>
      </c>
      <c r="C31" s="775"/>
      <c r="D31" s="775"/>
      <c r="E31" s="775"/>
      <c r="F31" s="775"/>
      <c r="G31" s="775"/>
      <c r="H31" s="775"/>
      <c r="I31" s="775"/>
      <c r="J31" s="775"/>
      <c r="K31" s="775"/>
      <c r="L31" s="775"/>
      <c r="M31" s="775"/>
      <c r="N31" s="775"/>
      <c r="O31" s="775"/>
      <c r="P31" s="776"/>
      <c r="Q31" s="737">
        <v>720</v>
      </c>
      <c r="R31" s="738"/>
      <c r="S31" s="738"/>
      <c r="T31" s="738"/>
      <c r="U31" s="738"/>
      <c r="V31" s="738">
        <v>283</v>
      </c>
      <c r="W31" s="738"/>
      <c r="X31" s="738"/>
      <c r="Y31" s="738"/>
      <c r="Z31" s="738"/>
      <c r="AA31" s="738">
        <v>436</v>
      </c>
      <c r="AB31" s="738"/>
      <c r="AC31" s="738"/>
      <c r="AD31" s="738"/>
      <c r="AE31" s="739"/>
      <c r="AF31" s="777">
        <v>418</v>
      </c>
      <c r="AG31" s="771"/>
      <c r="AH31" s="771"/>
      <c r="AI31" s="771"/>
      <c r="AJ31" s="773"/>
      <c r="AK31" s="728" t="s">
        <v>533</v>
      </c>
      <c r="AL31" s="729"/>
      <c r="AM31" s="729"/>
      <c r="AN31" s="729"/>
      <c r="AO31" s="729"/>
      <c r="AP31" s="729">
        <v>7</v>
      </c>
      <c r="AQ31" s="729"/>
      <c r="AR31" s="729"/>
      <c r="AS31" s="729"/>
      <c r="AT31" s="729"/>
      <c r="AU31" s="729" t="s">
        <v>533</v>
      </c>
      <c r="AV31" s="729"/>
      <c r="AW31" s="729"/>
      <c r="AX31" s="729"/>
      <c r="AY31" s="729"/>
      <c r="AZ31" s="730" t="s">
        <v>533</v>
      </c>
      <c r="BA31" s="730"/>
      <c r="BB31" s="730"/>
      <c r="BC31" s="730"/>
      <c r="BD31" s="730"/>
      <c r="BE31" s="835"/>
      <c r="BF31" s="835"/>
      <c r="BG31" s="835"/>
      <c r="BH31" s="835"/>
      <c r="BI31" s="836"/>
      <c r="BJ31" s="228"/>
      <c r="BK31" s="228"/>
      <c r="BL31" s="228"/>
      <c r="BM31" s="228"/>
      <c r="BN31" s="228"/>
      <c r="BO31" s="237"/>
      <c r="BP31" s="237"/>
      <c r="BQ31" s="234">
        <v>25</v>
      </c>
      <c r="BR31" s="235"/>
      <c r="BS31" s="724" t="s">
        <v>622</v>
      </c>
      <c r="BT31" s="725"/>
      <c r="BU31" s="725"/>
      <c r="BV31" s="725"/>
      <c r="BW31" s="725"/>
      <c r="BX31" s="725"/>
      <c r="BY31" s="725"/>
      <c r="BZ31" s="725"/>
      <c r="CA31" s="725"/>
      <c r="CB31" s="725"/>
      <c r="CC31" s="725"/>
      <c r="CD31" s="725"/>
      <c r="CE31" s="725"/>
      <c r="CF31" s="725"/>
      <c r="CG31" s="727"/>
      <c r="CH31" s="721">
        <v>1533</v>
      </c>
      <c r="CI31" s="722"/>
      <c r="CJ31" s="722"/>
      <c r="CK31" s="722"/>
      <c r="CL31" s="723"/>
      <c r="CM31" s="721">
        <v>5133</v>
      </c>
      <c r="CN31" s="722"/>
      <c r="CO31" s="722"/>
      <c r="CP31" s="722"/>
      <c r="CQ31" s="723"/>
      <c r="CR31" s="721">
        <v>1594</v>
      </c>
      <c r="CS31" s="722"/>
      <c r="CT31" s="722"/>
      <c r="CU31" s="722"/>
      <c r="CV31" s="723"/>
      <c r="CW31" s="721" t="s">
        <v>533</v>
      </c>
      <c r="CX31" s="722"/>
      <c r="CY31" s="722"/>
      <c r="CZ31" s="722"/>
      <c r="DA31" s="723"/>
      <c r="DB31" s="721">
        <v>16793</v>
      </c>
      <c r="DC31" s="722"/>
      <c r="DD31" s="722"/>
      <c r="DE31" s="722"/>
      <c r="DF31" s="723"/>
      <c r="DG31" s="721" t="s">
        <v>533</v>
      </c>
      <c r="DH31" s="722"/>
      <c r="DI31" s="722"/>
      <c r="DJ31" s="722"/>
      <c r="DK31" s="723"/>
      <c r="DL31" s="721" t="s">
        <v>533</v>
      </c>
      <c r="DM31" s="722"/>
      <c r="DN31" s="722"/>
      <c r="DO31" s="722"/>
      <c r="DP31" s="723"/>
      <c r="DQ31" s="721" t="s">
        <v>533</v>
      </c>
      <c r="DR31" s="722"/>
      <c r="DS31" s="722"/>
      <c r="DT31" s="722"/>
      <c r="DU31" s="723"/>
      <c r="DV31" s="724"/>
      <c r="DW31" s="725"/>
      <c r="DX31" s="725"/>
      <c r="DY31" s="725"/>
      <c r="DZ31" s="726"/>
      <c r="EA31" s="226"/>
    </row>
    <row r="32" spans="1:131" ht="26.25" customHeight="1" x14ac:dyDescent="0.15">
      <c r="A32" s="238">
        <v>5</v>
      </c>
      <c r="B32" s="774" t="s">
        <v>420</v>
      </c>
      <c r="C32" s="775"/>
      <c r="D32" s="775"/>
      <c r="E32" s="775"/>
      <c r="F32" s="775"/>
      <c r="G32" s="775"/>
      <c r="H32" s="775"/>
      <c r="I32" s="775"/>
      <c r="J32" s="775"/>
      <c r="K32" s="775"/>
      <c r="L32" s="775"/>
      <c r="M32" s="775"/>
      <c r="N32" s="775"/>
      <c r="O32" s="775"/>
      <c r="P32" s="776"/>
      <c r="Q32" s="737">
        <v>18640</v>
      </c>
      <c r="R32" s="738"/>
      <c r="S32" s="738"/>
      <c r="T32" s="738"/>
      <c r="U32" s="738"/>
      <c r="V32" s="738">
        <v>18922</v>
      </c>
      <c r="W32" s="738"/>
      <c r="X32" s="738"/>
      <c r="Y32" s="738"/>
      <c r="Z32" s="738"/>
      <c r="AA32" s="738">
        <v>-281</v>
      </c>
      <c r="AB32" s="738"/>
      <c r="AC32" s="738"/>
      <c r="AD32" s="738"/>
      <c r="AE32" s="739"/>
      <c r="AF32" s="777">
        <v>4393</v>
      </c>
      <c r="AG32" s="771"/>
      <c r="AH32" s="771"/>
      <c r="AI32" s="771"/>
      <c r="AJ32" s="773"/>
      <c r="AK32" s="728">
        <v>174</v>
      </c>
      <c r="AL32" s="729"/>
      <c r="AM32" s="729"/>
      <c r="AN32" s="729"/>
      <c r="AO32" s="729"/>
      <c r="AP32" s="729">
        <v>61425</v>
      </c>
      <c r="AQ32" s="729"/>
      <c r="AR32" s="729"/>
      <c r="AS32" s="729"/>
      <c r="AT32" s="729"/>
      <c r="AU32" s="729" t="s">
        <v>533</v>
      </c>
      <c r="AV32" s="729"/>
      <c r="AW32" s="729"/>
      <c r="AX32" s="729"/>
      <c r="AY32" s="729"/>
      <c r="AZ32" s="730" t="s">
        <v>533</v>
      </c>
      <c r="BA32" s="730"/>
      <c r="BB32" s="730"/>
      <c r="BC32" s="730"/>
      <c r="BD32" s="730"/>
      <c r="BE32" s="835" t="s">
        <v>421</v>
      </c>
      <c r="BF32" s="835"/>
      <c r="BG32" s="835"/>
      <c r="BH32" s="835"/>
      <c r="BI32" s="836"/>
      <c r="BJ32" s="228"/>
      <c r="BK32" s="228"/>
      <c r="BL32" s="228"/>
      <c r="BM32" s="228"/>
      <c r="BN32" s="228"/>
      <c r="BO32" s="237"/>
      <c r="BP32" s="237"/>
      <c r="BQ32" s="234">
        <v>26</v>
      </c>
      <c r="BR32" s="235"/>
      <c r="BS32" s="724"/>
      <c r="BT32" s="725"/>
      <c r="BU32" s="725"/>
      <c r="BV32" s="725"/>
      <c r="BW32" s="725"/>
      <c r="BX32" s="725"/>
      <c r="BY32" s="725"/>
      <c r="BZ32" s="725"/>
      <c r="CA32" s="725"/>
      <c r="CB32" s="725"/>
      <c r="CC32" s="725"/>
      <c r="CD32" s="725"/>
      <c r="CE32" s="725"/>
      <c r="CF32" s="725"/>
      <c r="CG32" s="727"/>
      <c r="CH32" s="721"/>
      <c r="CI32" s="722"/>
      <c r="CJ32" s="722"/>
      <c r="CK32" s="722"/>
      <c r="CL32" s="723"/>
      <c r="CM32" s="721"/>
      <c r="CN32" s="722"/>
      <c r="CO32" s="722"/>
      <c r="CP32" s="722"/>
      <c r="CQ32" s="723"/>
      <c r="CR32" s="721"/>
      <c r="CS32" s="722"/>
      <c r="CT32" s="722"/>
      <c r="CU32" s="722"/>
      <c r="CV32" s="723"/>
      <c r="CW32" s="721"/>
      <c r="CX32" s="722"/>
      <c r="CY32" s="722"/>
      <c r="CZ32" s="722"/>
      <c r="DA32" s="723"/>
      <c r="DB32" s="721"/>
      <c r="DC32" s="722"/>
      <c r="DD32" s="722"/>
      <c r="DE32" s="722"/>
      <c r="DF32" s="723"/>
      <c r="DG32" s="721"/>
      <c r="DH32" s="722"/>
      <c r="DI32" s="722"/>
      <c r="DJ32" s="722"/>
      <c r="DK32" s="723"/>
      <c r="DL32" s="721"/>
      <c r="DM32" s="722"/>
      <c r="DN32" s="722"/>
      <c r="DO32" s="722"/>
      <c r="DP32" s="723"/>
      <c r="DQ32" s="721"/>
      <c r="DR32" s="722"/>
      <c r="DS32" s="722"/>
      <c r="DT32" s="722"/>
      <c r="DU32" s="723"/>
      <c r="DV32" s="724"/>
      <c r="DW32" s="725"/>
      <c r="DX32" s="725"/>
      <c r="DY32" s="725"/>
      <c r="DZ32" s="726"/>
      <c r="EA32" s="226"/>
    </row>
    <row r="33" spans="1:131" ht="26.25" customHeight="1" x14ac:dyDescent="0.15">
      <c r="A33" s="238">
        <v>6</v>
      </c>
      <c r="B33" s="774" t="s">
        <v>422</v>
      </c>
      <c r="C33" s="775"/>
      <c r="D33" s="775"/>
      <c r="E33" s="775"/>
      <c r="F33" s="775"/>
      <c r="G33" s="775"/>
      <c r="H33" s="775"/>
      <c r="I33" s="775"/>
      <c r="J33" s="775"/>
      <c r="K33" s="775"/>
      <c r="L33" s="775"/>
      <c r="M33" s="775"/>
      <c r="N33" s="775"/>
      <c r="O33" s="775"/>
      <c r="P33" s="776"/>
      <c r="Q33" s="737">
        <v>1806</v>
      </c>
      <c r="R33" s="738"/>
      <c r="S33" s="738"/>
      <c r="T33" s="738"/>
      <c r="U33" s="738"/>
      <c r="V33" s="738">
        <v>1560</v>
      </c>
      <c r="W33" s="738"/>
      <c r="X33" s="738"/>
      <c r="Y33" s="738"/>
      <c r="Z33" s="738"/>
      <c r="AA33" s="738">
        <v>246</v>
      </c>
      <c r="AB33" s="738"/>
      <c r="AC33" s="738"/>
      <c r="AD33" s="738"/>
      <c r="AE33" s="739"/>
      <c r="AF33" s="777">
        <v>1882</v>
      </c>
      <c r="AG33" s="771"/>
      <c r="AH33" s="771"/>
      <c r="AI33" s="771"/>
      <c r="AJ33" s="773"/>
      <c r="AK33" s="728">
        <v>1</v>
      </c>
      <c r="AL33" s="729"/>
      <c r="AM33" s="729"/>
      <c r="AN33" s="729"/>
      <c r="AO33" s="729"/>
      <c r="AP33" s="729">
        <v>1414</v>
      </c>
      <c r="AQ33" s="729"/>
      <c r="AR33" s="729"/>
      <c r="AS33" s="729"/>
      <c r="AT33" s="729"/>
      <c r="AU33" s="729" t="s">
        <v>533</v>
      </c>
      <c r="AV33" s="729"/>
      <c r="AW33" s="729"/>
      <c r="AX33" s="729"/>
      <c r="AY33" s="729"/>
      <c r="AZ33" s="730" t="s">
        <v>533</v>
      </c>
      <c r="BA33" s="730"/>
      <c r="BB33" s="730"/>
      <c r="BC33" s="730"/>
      <c r="BD33" s="730"/>
      <c r="BE33" s="835" t="s">
        <v>421</v>
      </c>
      <c r="BF33" s="835"/>
      <c r="BG33" s="835"/>
      <c r="BH33" s="835"/>
      <c r="BI33" s="836"/>
      <c r="BJ33" s="228"/>
      <c r="BK33" s="228"/>
      <c r="BL33" s="228"/>
      <c r="BM33" s="228"/>
      <c r="BN33" s="228"/>
      <c r="BO33" s="237"/>
      <c r="BP33" s="237"/>
      <c r="BQ33" s="234">
        <v>27</v>
      </c>
      <c r="BR33" s="235"/>
      <c r="BS33" s="724"/>
      <c r="BT33" s="725"/>
      <c r="BU33" s="725"/>
      <c r="BV33" s="725"/>
      <c r="BW33" s="725"/>
      <c r="BX33" s="725"/>
      <c r="BY33" s="725"/>
      <c r="BZ33" s="725"/>
      <c r="CA33" s="725"/>
      <c r="CB33" s="725"/>
      <c r="CC33" s="725"/>
      <c r="CD33" s="725"/>
      <c r="CE33" s="725"/>
      <c r="CF33" s="725"/>
      <c r="CG33" s="727"/>
      <c r="CH33" s="721"/>
      <c r="CI33" s="722"/>
      <c r="CJ33" s="722"/>
      <c r="CK33" s="722"/>
      <c r="CL33" s="723"/>
      <c r="CM33" s="721"/>
      <c r="CN33" s="722"/>
      <c r="CO33" s="722"/>
      <c r="CP33" s="722"/>
      <c r="CQ33" s="723"/>
      <c r="CR33" s="721"/>
      <c r="CS33" s="722"/>
      <c r="CT33" s="722"/>
      <c r="CU33" s="722"/>
      <c r="CV33" s="723"/>
      <c r="CW33" s="721"/>
      <c r="CX33" s="722"/>
      <c r="CY33" s="722"/>
      <c r="CZ33" s="722"/>
      <c r="DA33" s="723"/>
      <c r="DB33" s="721"/>
      <c r="DC33" s="722"/>
      <c r="DD33" s="722"/>
      <c r="DE33" s="722"/>
      <c r="DF33" s="723"/>
      <c r="DG33" s="721"/>
      <c r="DH33" s="722"/>
      <c r="DI33" s="722"/>
      <c r="DJ33" s="722"/>
      <c r="DK33" s="723"/>
      <c r="DL33" s="721"/>
      <c r="DM33" s="722"/>
      <c r="DN33" s="722"/>
      <c r="DO33" s="722"/>
      <c r="DP33" s="723"/>
      <c r="DQ33" s="721"/>
      <c r="DR33" s="722"/>
      <c r="DS33" s="722"/>
      <c r="DT33" s="722"/>
      <c r="DU33" s="723"/>
      <c r="DV33" s="724"/>
      <c r="DW33" s="725"/>
      <c r="DX33" s="725"/>
      <c r="DY33" s="725"/>
      <c r="DZ33" s="726"/>
      <c r="EA33" s="226"/>
    </row>
    <row r="34" spans="1:131" ht="26.25" customHeight="1" x14ac:dyDescent="0.15">
      <c r="A34" s="238">
        <v>7</v>
      </c>
      <c r="B34" s="774" t="s">
        <v>423</v>
      </c>
      <c r="C34" s="775"/>
      <c r="D34" s="775"/>
      <c r="E34" s="775"/>
      <c r="F34" s="775"/>
      <c r="G34" s="775"/>
      <c r="H34" s="775"/>
      <c r="I34" s="775"/>
      <c r="J34" s="775"/>
      <c r="K34" s="775"/>
      <c r="L34" s="775"/>
      <c r="M34" s="775"/>
      <c r="N34" s="775"/>
      <c r="O34" s="775"/>
      <c r="P34" s="776"/>
      <c r="Q34" s="737">
        <v>1722</v>
      </c>
      <c r="R34" s="738"/>
      <c r="S34" s="738"/>
      <c r="T34" s="738"/>
      <c r="U34" s="738"/>
      <c r="V34" s="738">
        <v>1940</v>
      </c>
      <c r="W34" s="738"/>
      <c r="X34" s="738"/>
      <c r="Y34" s="738"/>
      <c r="Z34" s="738"/>
      <c r="AA34" s="738">
        <v>-218</v>
      </c>
      <c r="AB34" s="738"/>
      <c r="AC34" s="738"/>
      <c r="AD34" s="738"/>
      <c r="AE34" s="739"/>
      <c r="AF34" s="777">
        <v>275</v>
      </c>
      <c r="AG34" s="771"/>
      <c r="AH34" s="771"/>
      <c r="AI34" s="771"/>
      <c r="AJ34" s="773"/>
      <c r="AK34" s="728">
        <v>108</v>
      </c>
      <c r="AL34" s="729"/>
      <c r="AM34" s="729"/>
      <c r="AN34" s="729"/>
      <c r="AO34" s="729"/>
      <c r="AP34" s="729">
        <v>170</v>
      </c>
      <c r="AQ34" s="729"/>
      <c r="AR34" s="729"/>
      <c r="AS34" s="729"/>
      <c r="AT34" s="729"/>
      <c r="AU34" s="729" t="s">
        <v>533</v>
      </c>
      <c r="AV34" s="729"/>
      <c r="AW34" s="729"/>
      <c r="AX34" s="729"/>
      <c r="AY34" s="729"/>
      <c r="AZ34" s="730" t="s">
        <v>533</v>
      </c>
      <c r="BA34" s="730"/>
      <c r="BB34" s="730"/>
      <c r="BC34" s="730"/>
      <c r="BD34" s="730"/>
      <c r="BE34" s="835" t="s">
        <v>421</v>
      </c>
      <c r="BF34" s="835"/>
      <c r="BG34" s="835"/>
      <c r="BH34" s="835"/>
      <c r="BI34" s="836"/>
      <c r="BJ34" s="228"/>
      <c r="BK34" s="228"/>
      <c r="BL34" s="228"/>
      <c r="BM34" s="228"/>
      <c r="BN34" s="228"/>
      <c r="BO34" s="237"/>
      <c r="BP34" s="237"/>
      <c r="BQ34" s="234">
        <v>28</v>
      </c>
      <c r="BR34" s="235"/>
      <c r="BS34" s="724"/>
      <c r="BT34" s="725"/>
      <c r="BU34" s="725"/>
      <c r="BV34" s="725"/>
      <c r="BW34" s="725"/>
      <c r="BX34" s="725"/>
      <c r="BY34" s="725"/>
      <c r="BZ34" s="725"/>
      <c r="CA34" s="725"/>
      <c r="CB34" s="725"/>
      <c r="CC34" s="725"/>
      <c r="CD34" s="725"/>
      <c r="CE34" s="725"/>
      <c r="CF34" s="725"/>
      <c r="CG34" s="727"/>
      <c r="CH34" s="721"/>
      <c r="CI34" s="722"/>
      <c r="CJ34" s="722"/>
      <c r="CK34" s="722"/>
      <c r="CL34" s="723"/>
      <c r="CM34" s="721"/>
      <c r="CN34" s="722"/>
      <c r="CO34" s="722"/>
      <c r="CP34" s="722"/>
      <c r="CQ34" s="723"/>
      <c r="CR34" s="721"/>
      <c r="CS34" s="722"/>
      <c r="CT34" s="722"/>
      <c r="CU34" s="722"/>
      <c r="CV34" s="723"/>
      <c r="CW34" s="721"/>
      <c r="CX34" s="722"/>
      <c r="CY34" s="722"/>
      <c r="CZ34" s="722"/>
      <c r="DA34" s="723"/>
      <c r="DB34" s="721"/>
      <c r="DC34" s="722"/>
      <c r="DD34" s="722"/>
      <c r="DE34" s="722"/>
      <c r="DF34" s="723"/>
      <c r="DG34" s="721"/>
      <c r="DH34" s="722"/>
      <c r="DI34" s="722"/>
      <c r="DJ34" s="722"/>
      <c r="DK34" s="723"/>
      <c r="DL34" s="721"/>
      <c r="DM34" s="722"/>
      <c r="DN34" s="722"/>
      <c r="DO34" s="722"/>
      <c r="DP34" s="723"/>
      <c r="DQ34" s="721"/>
      <c r="DR34" s="722"/>
      <c r="DS34" s="722"/>
      <c r="DT34" s="722"/>
      <c r="DU34" s="723"/>
      <c r="DV34" s="724"/>
      <c r="DW34" s="725"/>
      <c r="DX34" s="725"/>
      <c r="DY34" s="725"/>
      <c r="DZ34" s="726"/>
      <c r="EA34" s="226"/>
    </row>
    <row r="35" spans="1:131" ht="26.25" customHeight="1" x14ac:dyDescent="0.15">
      <c r="A35" s="238">
        <v>8</v>
      </c>
      <c r="B35" s="774" t="s">
        <v>424</v>
      </c>
      <c r="C35" s="775"/>
      <c r="D35" s="775"/>
      <c r="E35" s="775"/>
      <c r="F35" s="775"/>
      <c r="G35" s="775"/>
      <c r="H35" s="775"/>
      <c r="I35" s="775"/>
      <c r="J35" s="775"/>
      <c r="K35" s="775"/>
      <c r="L35" s="775"/>
      <c r="M35" s="775"/>
      <c r="N35" s="775"/>
      <c r="O35" s="775"/>
      <c r="P35" s="776"/>
      <c r="Q35" s="737">
        <v>250</v>
      </c>
      <c r="R35" s="738"/>
      <c r="S35" s="738"/>
      <c r="T35" s="738"/>
      <c r="U35" s="738"/>
      <c r="V35" s="738">
        <v>400</v>
      </c>
      <c r="W35" s="738"/>
      <c r="X35" s="738"/>
      <c r="Y35" s="738"/>
      <c r="Z35" s="738"/>
      <c r="AA35" s="738">
        <v>-150</v>
      </c>
      <c r="AB35" s="738"/>
      <c r="AC35" s="738"/>
      <c r="AD35" s="738"/>
      <c r="AE35" s="739"/>
      <c r="AF35" s="777">
        <v>50</v>
      </c>
      <c r="AG35" s="771"/>
      <c r="AH35" s="771"/>
      <c r="AI35" s="771"/>
      <c r="AJ35" s="773"/>
      <c r="AK35" s="728">
        <v>563</v>
      </c>
      <c r="AL35" s="729"/>
      <c r="AM35" s="729"/>
      <c r="AN35" s="729"/>
      <c r="AO35" s="729"/>
      <c r="AP35" s="729">
        <v>3090</v>
      </c>
      <c r="AQ35" s="729"/>
      <c r="AR35" s="729"/>
      <c r="AS35" s="729"/>
      <c r="AT35" s="729"/>
      <c r="AU35" s="729">
        <v>3090</v>
      </c>
      <c r="AV35" s="729"/>
      <c r="AW35" s="729"/>
      <c r="AX35" s="729"/>
      <c r="AY35" s="729"/>
      <c r="AZ35" s="730" t="s">
        <v>533</v>
      </c>
      <c r="BA35" s="730"/>
      <c r="BB35" s="730"/>
      <c r="BC35" s="730"/>
      <c r="BD35" s="730"/>
      <c r="BE35" s="835" t="s">
        <v>421</v>
      </c>
      <c r="BF35" s="835"/>
      <c r="BG35" s="835"/>
      <c r="BH35" s="835"/>
      <c r="BI35" s="836"/>
      <c r="BJ35" s="228"/>
      <c r="BK35" s="228"/>
      <c r="BL35" s="228"/>
      <c r="BM35" s="228"/>
      <c r="BN35" s="228"/>
      <c r="BO35" s="237"/>
      <c r="BP35" s="237"/>
      <c r="BQ35" s="234">
        <v>29</v>
      </c>
      <c r="BR35" s="235"/>
      <c r="BS35" s="724"/>
      <c r="BT35" s="725"/>
      <c r="BU35" s="725"/>
      <c r="BV35" s="725"/>
      <c r="BW35" s="725"/>
      <c r="BX35" s="725"/>
      <c r="BY35" s="725"/>
      <c r="BZ35" s="725"/>
      <c r="CA35" s="725"/>
      <c r="CB35" s="725"/>
      <c r="CC35" s="725"/>
      <c r="CD35" s="725"/>
      <c r="CE35" s="725"/>
      <c r="CF35" s="725"/>
      <c r="CG35" s="727"/>
      <c r="CH35" s="721"/>
      <c r="CI35" s="722"/>
      <c r="CJ35" s="722"/>
      <c r="CK35" s="722"/>
      <c r="CL35" s="723"/>
      <c r="CM35" s="721"/>
      <c r="CN35" s="722"/>
      <c r="CO35" s="722"/>
      <c r="CP35" s="722"/>
      <c r="CQ35" s="723"/>
      <c r="CR35" s="721"/>
      <c r="CS35" s="722"/>
      <c r="CT35" s="722"/>
      <c r="CU35" s="722"/>
      <c r="CV35" s="723"/>
      <c r="CW35" s="721"/>
      <c r="CX35" s="722"/>
      <c r="CY35" s="722"/>
      <c r="CZ35" s="722"/>
      <c r="DA35" s="723"/>
      <c r="DB35" s="721"/>
      <c r="DC35" s="722"/>
      <c r="DD35" s="722"/>
      <c r="DE35" s="722"/>
      <c r="DF35" s="723"/>
      <c r="DG35" s="721"/>
      <c r="DH35" s="722"/>
      <c r="DI35" s="722"/>
      <c r="DJ35" s="722"/>
      <c r="DK35" s="723"/>
      <c r="DL35" s="721"/>
      <c r="DM35" s="722"/>
      <c r="DN35" s="722"/>
      <c r="DO35" s="722"/>
      <c r="DP35" s="723"/>
      <c r="DQ35" s="721"/>
      <c r="DR35" s="722"/>
      <c r="DS35" s="722"/>
      <c r="DT35" s="722"/>
      <c r="DU35" s="723"/>
      <c r="DV35" s="724"/>
      <c r="DW35" s="725"/>
      <c r="DX35" s="725"/>
      <c r="DY35" s="725"/>
      <c r="DZ35" s="726"/>
      <c r="EA35" s="226"/>
    </row>
    <row r="36" spans="1:131" ht="26.25" customHeight="1" x14ac:dyDescent="0.15">
      <c r="A36" s="238">
        <v>9</v>
      </c>
      <c r="B36" s="774" t="s">
        <v>425</v>
      </c>
      <c r="C36" s="775"/>
      <c r="D36" s="775"/>
      <c r="E36" s="775"/>
      <c r="F36" s="775"/>
      <c r="G36" s="775"/>
      <c r="H36" s="775"/>
      <c r="I36" s="775"/>
      <c r="J36" s="775"/>
      <c r="K36" s="775"/>
      <c r="L36" s="775"/>
      <c r="M36" s="775"/>
      <c r="N36" s="775"/>
      <c r="O36" s="775"/>
      <c r="P36" s="776"/>
      <c r="Q36" s="737">
        <v>25667</v>
      </c>
      <c r="R36" s="738"/>
      <c r="S36" s="738"/>
      <c r="T36" s="738"/>
      <c r="U36" s="738"/>
      <c r="V36" s="738">
        <v>25708</v>
      </c>
      <c r="W36" s="738"/>
      <c r="X36" s="738"/>
      <c r="Y36" s="738"/>
      <c r="Z36" s="738"/>
      <c r="AA36" s="738">
        <v>-42</v>
      </c>
      <c r="AB36" s="738"/>
      <c r="AC36" s="738"/>
      <c r="AD36" s="738"/>
      <c r="AE36" s="739"/>
      <c r="AF36" s="777">
        <v>3267</v>
      </c>
      <c r="AG36" s="771"/>
      <c r="AH36" s="771"/>
      <c r="AI36" s="771"/>
      <c r="AJ36" s="773"/>
      <c r="AK36" s="728">
        <v>7670</v>
      </c>
      <c r="AL36" s="729"/>
      <c r="AM36" s="729"/>
      <c r="AN36" s="729"/>
      <c r="AO36" s="729"/>
      <c r="AP36" s="729">
        <v>141872</v>
      </c>
      <c r="AQ36" s="729"/>
      <c r="AR36" s="729"/>
      <c r="AS36" s="729"/>
      <c r="AT36" s="729"/>
      <c r="AU36" s="729">
        <v>58224</v>
      </c>
      <c r="AV36" s="729"/>
      <c r="AW36" s="729"/>
      <c r="AX36" s="729"/>
      <c r="AY36" s="729"/>
      <c r="AZ36" s="730" t="s">
        <v>533</v>
      </c>
      <c r="BA36" s="730"/>
      <c r="BB36" s="730"/>
      <c r="BC36" s="730"/>
      <c r="BD36" s="730"/>
      <c r="BE36" s="835" t="s">
        <v>421</v>
      </c>
      <c r="BF36" s="835"/>
      <c r="BG36" s="835"/>
      <c r="BH36" s="835"/>
      <c r="BI36" s="836"/>
      <c r="BJ36" s="228"/>
      <c r="BK36" s="228"/>
      <c r="BL36" s="228"/>
      <c r="BM36" s="228"/>
      <c r="BN36" s="228"/>
      <c r="BO36" s="237"/>
      <c r="BP36" s="237"/>
      <c r="BQ36" s="234">
        <v>30</v>
      </c>
      <c r="BR36" s="235"/>
      <c r="BS36" s="724"/>
      <c r="BT36" s="725"/>
      <c r="BU36" s="725"/>
      <c r="BV36" s="725"/>
      <c r="BW36" s="725"/>
      <c r="BX36" s="725"/>
      <c r="BY36" s="725"/>
      <c r="BZ36" s="725"/>
      <c r="CA36" s="725"/>
      <c r="CB36" s="725"/>
      <c r="CC36" s="725"/>
      <c r="CD36" s="725"/>
      <c r="CE36" s="725"/>
      <c r="CF36" s="725"/>
      <c r="CG36" s="727"/>
      <c r="CH36" s="721"/>
      <c r="CI36" s="722"/>
      <c r="CJ36" s="722"/>
      <c r="CK36" s="722"/>
      <c r="CL36" s="723"/>
      <c r="CM36" s="721"/>
      <c r="CN36" s="722"/>
      <c r="CO36" s="722"/>
      <c r="CP36" s="722"/>
      <c r="CQ36" s="723"/>
      <c r="CR36" s="721"/>
      <c r="CS36" s="722"/>
      <c r="CT36" s="722"/>
      <c r="CU36" s="722"/>
      <c r="CV36" s="723"/>
      <c r="CW36" s="721"/>
      <c r="CX36" s="722"/>
      <c r="CY36" s="722"/>
      <c r="CZ36" s="722"/>
      <c r="DA36" s="723"/>
      <c r="DB36" s="721"/>
      <c r="DC36" s="722"/>
      <c r="DD36" s="722"/>
      <c r="DE36" s="722"/>
      <c r="DF36" s="723"/>
      <c r="DG36" s="721"/>
      <c r="DH36" s="722"/>
      <c r="DI36" s="722"/>
      <c r="DJ36" s="722"/>
      <c r="DK36" s="723"/>
      <c r="DL36" s="721"/>
      <c r="DM36" s="722"/>
      <c r="DN36" s="722"/>
      <c r="DO36" s="722"/>
      <c r="DP36" s="723"/>
      <c r="DQ36" s="721"/>
      <c r="DR36" s="722"/>
      <c r="DS36" s="722"/>
      <c r="DT36" s="722"/>
      <c r="DU36" s="723"/>
      <c r="DV36" s="724"/>
      <c r="DW36" s="725"/>
      <c r="DX36" s="725"/>
      <c r="DY36" s="725"/>
      <c r="DZ36" s="726"/>
      <c r="EA36" s="226"/>
    </row>
    <row r="37" spans="1:131" ht="26.25" customHeight="1" x14ac:dyDescent="0.15">
      <c r="A37" s="238">
        <v>10</v>
      </c>
      <c r="B37" s="774" t="s">
        <v>426</v>
      </c>
      <c r="C37" s="775"/>
      <c r="D37" s="775"/>
      <c r="E37" s="775"/>
      <c r="F37" s="775"/>
      <c r="G37" s="775"/>
      <c r="H37" s="775"/>
      <c r="I37" s="775"/>
      <c r="J37" s="775"/>
      <c r="K37" s="775"/>
      <c r="L37" s="775"/>
      <c r="M37" s="775"/>
      <c r="N37" s="775"/>
      <c r="O37" s="775"/>
      <c r="P37" s="776"/>
      <c r="Q37" s="737">
        <v>173673</v>
      </c>
      <c r="R37" s="738"/>
      <c r="S37" s="738"/>
      <c r="T37" s="738"/>
      <c r="U37" s="738"/>
      <c r="V37" s="738">
        <v>160214</v>
      </c>
      <c r="W37" s="738"/>
      <c r="X37" s="738"/>
      <c r="Y37" s="738"/>
      <c r="Z37" s="738"/>
      <c r="AA37" s="738">
        <v>13458</v>
      </c>
      <c r="AB37" s="738"/>
      <c r="AC37" s="738"/>
      <c r="AD37" s="738"/>
      <c r="AE37" s="739"/>
      <c r="AF37" s="777">
        <v>39081</v>
      </c>
      <c r="AG37" s="771"/>
      <c r="AH37" s="771"/>
      <c r="AI37" s="771"/>
      <c r="AJ37" s="773"/>
      <c r="AK37" s="728">
        <v>235</v>
      </c>
      <c r="AL37" s="729"/>
      <c r="AM37" s="729"/>
      <c r="AN37" s="729"/>
      <c r="AO37" s="729"/>
      <c r="AP37" s="729">
        <v>5222</v>
      </c>
      <c r="AQ37" s="729"/>
      <c r="AR37" s="729"/>
      <c r="AS37" s="729"/>
      <c r="AT37" s="729"/>
      <c r="AU37" s="729" t="s">
        <v>533</v>
      </c>
      <c r="AV37" s="729"/>
      <c r="AW37" s="729"/>
      <c r="AX37" s="729"/>
      <c r="AY37" s="729"/>
      <c r="AZ37" s="730" t="s">
        <v>533</v>
      </c>
      <c r="BA37" s="730"/>
      <c r="BB37" s="730"/>
      <c r="BC37" s="730"/>
      <c r="BD37" s="730"/>
      <c r="BE37" s="835" t="s">
        <v>421</v>
      </c>
      <c r="BF37" s="835"/>
      <c r="BG37" s="835"/>
      <c r="BH37" s="835"/>
      <c r="BI37" s="836"/>
      <c r="BJ37" s="228"/>
      <c r="BK37" s="228"/>
      <c r="BL37" s="228"/>
      <c r="BM37" s="228"/>
      <c r="BN37" s="228"/>
      <c r="BO37" s="237"/>
      <c r="BP37" s="237"/>
      <c r="BQ37" s="234">
        <v>31</v>
      </c>
      <c r="BR37" s="235"/>
      <c r="BS37" s="724"/>
      <c r="BT37" s="725"/>
      <c r="BU37" s="725"/>
      <c r="BV37" s="725"/>
      <c r="BW37" s="725"/>
      <c r="BX37" s="725"/>
      <c r="BY37" s="725"/>
      <c r="BZ37" s="725"/>
      <c r="CA37" s="725"/>
      <c r="CB37" s="725"/>
      <c r="CC37" s="725"/>
      <c r="CD37" s="725"/>
      <c r="CE37" s="725"/>
      <c r="CF37" s="725"/>
      <c r="CG37" s="727"/>
      <c r="CH37" s="721"/>
      <c r="CI37" s="722"/>
      <c r="CJ37" s="722"/>
      <c r="CK37" s="722"/>
      <c r="CL37" s="723"/>
      <c r="CM37" s="721"/>
      <c r="CN37" s="722"/>
      <c r="CO37" s="722"/>
      <c r="CP37" s="722"/>
      <c r="CQ37" s="723"/>
      <c r="CR37" s="721"/>
      <c r="CS37" s="722"/>
      <c r="CT37" s="722"/>
      <c r="CU37" s="722"/>
      <c r="CV37" s="723"/>
      <c r="CW37" s="721"/>
      <c r="CX37" s="722"/>
      <c r="CY37" s="722"/>
      <c r="CZ37" s="722"/>
      <c r="DA37" s="723"/>
      <c r="DB37" s="721"/>
      <c r="DC37" s="722"/>
      <c r="DD37" s="722"/>
      <c r="DE37" s="722"/>
      <c r="DF37" s="723"/>
      <c r="DG37" s="721"/>
      <c r="DH37" s="722"/>
      <c r="DI37" s="722"/>
      <c r="DJ37" s="722"/>
      <c r="DK37" s="723"/>
      <c r="DL37" s="721"/>
      <c r="DM37" s="722"/>
      <c r="DN37" s="722"/>
      <c r="DO37" s="722"/>
      <c r="DP37" s="723"/>
      <c r="DQ37" s="721"/>
      <c r="DR37" s="722"/>
      <c r="DS37" s="722"/>
      <c r="DT37" s="722"/>
      <c r="DU37" s="723"/>
      <c r="DV37" s="724"/>
      <c r="DW37" s="725"/>
      <c r="DX37" s="725"/>
      <c r="DY37" s="725"/>
      <c r="DZ37" s="726"/>
      <c r="EA37" s="226"/>
    </row>
    <row r="38" spans="1:131" ht="26.25" customHeight="1" x14ac:dyDescent="0.15">
      <c r="A38" s="238">
        <v>11</v>
      </c>
      <c r="B38" s="774" t="s">
        <v>427</v>
      </c>
      <c r="C38" s="775"/>
      <c r="D38" s="775"/>
      <c r="E38" s="775"/>
      <c r="F38" s="775"/>
      <c r="G38" s="775"/>
      <c r="H38" s="775"/>
      <c r="I38" s="775"/>
      <c r="J38" s="775"/>
      <c r="K38" s="775"/>
      <c r="L38" s="775"/>
      <c r="M38" s="775"/>
      <c r="N38" s="775"/>
      <c r="O38" s="775"/>
      <c r="P38" s="776"/>
      <c r="Q38" s="737">
        <v>371</v>
      </c>
      <c r="R38" s="738"/>
      <c r="S38" s="738"/>
      <c r="T38" s="738"/>
      <c r="U38" s="738"/>
      <c r="V38" s="738">
        <v>361</v>
      </c>
      <c r="W38" s="738"/>
      <c r="X38" s="738"/>
      <c r="Y38" s="738"/>
      <c r="Z38" s="738"/>
      <c r="AA38" s="738">
        <v>10</v>
      </c>
      <c r="AB38" s="738"/>
      <c r="AC38" s="738"/>
      <c r="AD38" s="738"/>
      <c r="AE38" s="739"/>
      <c r="AF38" s="777">
        <v>10</v>
      </c>
      <c r="AG38" s="771"/>
      <c r="AH38" s="771"/>
      <c r="AI38" s="771"/>
      <c r="AJ38" s="773"/>
      <c r="AK38" s="728">
        <v>161</v>
      </c>
      <c r="AL38" s="729"/>
      <c r="AM38" s="729"/>
      <c r="AN38" s="729"/>
      <c r="AO38" s="729"/>
      <c r="AP38" s="729">
        <v>454</v>
      </c>
      <c r="AQ38" s="729"/>
      <c r="AR38" s="729"/>
      <c r="AS38" s="729"/>
      <c r="AT38" s="729"/>
      <c r="AU38" s="729">
        <v>171</v>
      </c>
      <c r="AV38" s="729"/>
      <c r="AW38" s="729"/>
      <c r="AX38" s="729"/>
      <c r="AY38" s="729"/>
      <c r="AZ38" s="730" t="s">
        <v>533</v>
      </c>
      <c r="BA38" s="730"/>
      <c r="BB38" s="730"/>
      <c r="BC38" s="730"/>
      <c r="BD38" s="730"/>
      <c r="BE38" s="835" t="s">
        <v>428</v>
      </c>
      <c r="BF38" s="835"/>
      <c r="BG38" s="835"/>
      <c r="BH38" s="835"/>
      <c r="BI38" s="836"/>
      <c r="BJ38" s="228"/>
      <c r="BK38" s="228"/>
      <c r="BL38" s="228"/>
      <c r="BM38" s="228"/>
      <c r="BN38" s="228"/>
      <c r="BO38" s="237"/>
      <c r="BP38" s="237"/>
      <c r="BQ38" s="234">
        <v>32</v>
      </c>
      <c r="BR38" s="235"/>
      <c r="BS38" s="724"/>
      <c r="BT38" s="725"/>
      <c r="BU38" s="725"/>
      <c r="BV38" s="725"/>
      <c r="BW38" s="725"/>
      <c r="BX38" s="725"/>
      <c r="BY38" s="725"/>
      <c r="BZ38" s="725"/>
      <c r="CA38" s="725"/>
      <c r="CB38" s="725"/>
      <c r="CC38" s="725"/>
      <c r="CD38" s="725"/>
      <c r="CE38" s="725"/>
      <c r="CF38" s="725"/>
      <c r="CG38" s="727"/>
      <c r="CH38" s="721"/>
      <c r="CI38" s="722"/>
      <c r="CJ38" s="722"/>
      <c r="CK38" s="722"/>
      <c r="CL38" s="723"/>
      <c r="CM38" s="721"/>
      <c r="CN38" s="722"/>
      <c r="CO38" s="722"/>
      <c r="CP38" s="722"/>
      <c r="CQ38" s="723"/>
      <c r="CR38" s="721"/>
      <c r="CS38" s="722"/>
      <c r="CT38" s="722"/>
      <c r="CU38" s="722"/>
      <c r="CV38" s="723"/>
      <c r="CW38" s="721"/>
      <c r="CX38" s="722"/>
      <c r="CY38" s="722"/>
      <c r="CZ38" s="722"/>
      <c r="DA38" s="723"/>
      <c r="DB38" s="721"/>
      <c r="DC38" s="722"/>
      <c r="DD38" s="722"/>
      <c r="DE38" s="722"/>
      <c r="DF38" s="723"/>
      <c r="DG38" s="721"/>
      <c r="DH38" s="722"/>
      <c r="DI38" s="722"/>
      <c r="DJ38" s="722"/>
      <c r="DK38" s="723"/>
      <c r="DL38" s="721"/>
      <c r="DM38" s="722"/>
      <c r="DN38" s="722"/>
      <c r="DO38" s="722"/>
      <c r="DP38" s="723"/>
      <c r="DQ38" s="721"/>
      <c r="DR38" s="722"/>
      <c r="DS38" s="722"/>
      <c r="DT38" s="722"/>
      <c r="DU38" s="723"/>
      <c r="DV38" s="724"/>
      <c r="DW38" s="725"/>
      <c r="DX38" s="725"/>
      <c r="DY38" s="725"/>
      <c r="DZ38" s="726"/>
      <c r="EA38" s="226"/>
    </row>
    <row r="39" spans="1:131" ht="26.25" customHeight="1" x14ac:dyDescent="0.15">
      <c r="A39" s="238">
        <v>12</v>
      </c>
      <c r="B39" s="774" t="s">
        <v>429</v>
      </c>
      <c r="C39" s="775"/>
      <c r="D39" s="775"/>
      <c r="E39" s="775"/>
      <c r="F39" s="775"/>
      <c r="G39" s="775"/>
      <c r="H39" s="775"/>
      <c r="I39" s="775"/>
      <c r="J39" s="775"/>
      <c r="K39" s="775"/>
      <c r="L39" s="775"/>
      <c r="M39" s="775"/>
      <c r="N39" s="775"/>
      <c r="O39" s="775"/>
      <c r="P39" s="776"/>
      <c r="Q39" s="737">
        <v>1050</v>
      </c>
      <c r="R39" s="738"/>
      <c r="S39" s="738"/>
      <c r="T39" s="738"/>
      <c r="U39" s="738"/>
      <c r="V39" s="738">
        <v>908</v>
      </c>
      <c r="W39" s="738"/>
      <c r="X39" s="738"/>
      <c r="Y39" s="738"/>
      <c r="Z39" s="738"/>
      <c r="AA39" s="738">
        <v>142</v>
      </c>
      <c r="AB39" s="738"/>
      <c r="AC39" s="738"/>
      <c r="AD39" s="738"/>
      <c r="AE39" s="739"/>
      <c r="AF39" s="777">
        <v>141</v>
      </c>
      <c r="AG39" s="771"/>
      <c r="AH39" s="771"/>
      <c r="AI39" s="771"/>
      <c r="AJ39" s="773"/>
      <c r="AK39" s="728">
        <v>158</v>
      </c>
      <c r="AL39" s="729"/>
      <c r="AM39" s="729"/>
      <c r="AN39" s="729"/>
      <c r="AO39" s="729"/>
      <c r="AP39" s="729">
        <v>1720</v>
      </c>
      <c r="AQ39" s="729"/>
      <c r="AR39" s="729"/>
      <c r="AS39" s="729"/>
      <c r="AT39" s="729"/>
      <c r="AU39" s="729">
        <v>740</v>
      </c>
      <c r="AV39" s="729"/>
      <c r="AW39" s="729"/>
      <c r="AX39" s="729"/>
      <c r="AY39" s="729"/>
      <c r="AZ39" s="730" t="s">
        <v>533</v>
      </c>
      <c r="BA39" s="730"/>
      <c r="BB39" s="730"/>
      <c r="BC39" s="730"/>
      <c r="BD39" s="730"/>
      <c r="BE39" s="835" t="s">
        <v>428</v>
      </c>
      <c r="BF39" s="835"/>
      <c r="BG39" s="835"/>
      <c r="BH39" s="835"/>
      <c r="BI39" s="836"/>
      <c r="BJ39" s="228"/>
      <c r="BK39" s="228"/>
      <c r="BL39" s="228"/>
      <c r="BM39" s="228"/>
      <c r="BN39" s="228"/>
      <c r="BO39" s="237"/>
      <c r="BP39" s="237"/>
      <c r="BQ39" s="234">
        <v>33</v>
      </c>
      <c r="BR39" s="235"/>
      <c r="BS39" s="724"/>
      <c r="BT39" s="725"/>
      <c r="BU39" s="725"/>
      <c r="BV39" s="725"/>
      <c r="BW39" s="725"/>
      <c r="BX39" s="725"/>
      <c r="BY39" s="725"/>
      <c r="BZ39" s="725"/>
      <c r="CA39" s="725"/>
      <c r="CB39" s="725"/>
      <c r="CC39" s="725"/>
      <c r="CD39" s="725"/>
      <c r="CE39" s="725"/>
      <c r="CF39" s="725"/>
      <c r="CG39" s="727"/>
      <c r="CH39" s="721"/>
      <c r="CI39" s="722"/>
      <c r="CJ39" s="722"/>
      <c r="CK39" s="722"/>
      <c r="CL39" s="723"/>
      <c r="CM39" s="721"/>
      <c r="CN39" s="722"/>
      <c r="CO39" s="722"/>
      <c r="CP39" s="722"/>
      <c r="CQ39" s="723"/>
      <c r="CR39" s="721"/>
      <c r="CS39" s="722"/>
      <c r="CT39" s="722"/>
      <c r="CU39" s="722"/>
      <c r="CV39" s="723"/>
      <c r="CW39" s="721"/>
      <c r="CX39" s="722"/>
      <c r="CY39" s="722"/>
      <c r="CZ39" s="722"/>
      <c r="DA39" s="723"/>
      <c r="DB39" s="721"/>
      <c r="DC39" s="722"/>
      <c r="DD39" s="722"/>
      <c r="DE39" s="722"/>
      <c r="DF39" s="723"/>
      <c r="DG39" s="721"/>
      <c r="DH39" s="722"/>
      <c r="DI39" s="722"/>
      <c r="DJ39" s="722"/>
      <c r="DK39" s="723"/>
      <c r="DL39" s="721"/>
      <c r="DM39" s="722"/>
      <c r="DN39" s="722"/>
      <c r="DO39" s="722"/>
      <c r="DP39" s="723"/>
      <c r="DQ39" s="721"/>
      <c r="DR39" s="722"/>
      <c r="DS39" s="722"/>
      <c r="DT39" s="722"/>
      <c r="DU39" s="723"/>
      <c r="DV39" s="724"/>
      <c r="DW39" s="725"/>
      <c r="DX39" s="725"/>
      <c r="DY39" s="725"/>
      <c r="DZ39" s="726"/>
      <c r="EA39" s="226"/>
    </row>
    <row r="40" spans="1:131" ht="26.25" customHeight="1" x14ac:dyDescent="0.15">
      <c r="A40" s="234">
        <v>13</v>
      </c>
      <c r="B40" s="774" t="s">
        <v>430</v>
      </c>
      <c r="C40" s="775"/>
      <c r="D40" s="775"/>
      <c r="E40" s="775"/>
      <c r="F40" s="775"/>
      <c r="G40" s="775"/>
      <c r="H40" s="775"/>
      <c r="I40" s="775"/>
      <c r="J40" s="775"/>
      <c r="K40" s="775"/>
      <c r="L40" s="775"/>
      <c r="M40" s="775"/>
      <c r="N40" s="775"/>
      <c r="O40" s="775"/>
      <c r="P40" s="776"/>
      <c r="Q40" s="737">
        <v>549</v>
      </c>
      <c r="R40" s="738"/>
      <c r="S40" s="738"/>
      <c r="T40" s="738"/>
      <c r="U40" s="738"/>
      <c r="V40" s="738">
        <v>401</v>
      </c>
      <c r="W40" s="738"/>
      <c r="X40" s="738"/>
      <c r="Y40" s="738"/>
      <c r="Z40" s="738"/>
      <c r="AA40" s="738">
        <v>148</v>
      </c>
      <c r="AB40" s="738"/>
      <c r="AC40" s="738"/>
      <c r="AD40" s="738"/>
      <c r="AE40" s="739"/>
      <c r="AF40" s="777">
        <v>148</v>
      </c>
      <c r="AG40" s="771"/>
      <c r="AH40" s="771"/>
      <c r="AI40" s="771"/>
      <c r="AJ40" s="773"/>
      <c r="AK40" s="728">
        <v>228</v>
      </c>
      <c r="AL40" s="729"/>
      <c r="AM40" s="729"/>
      <c r="AN40" s="729"/>
      <c r="AO40" s="729"/>
      <c r="AP40" s="729">
        <v>361</v>
      </c>
      <c r="AQ40" s="729"/>
      <c r="AR40" s="729"/>
      <c r="AS40" s="729"/>
      <c r="AT40" s="729"/>
      <c r="AU40" s="729">
        <v>188</v>
      </c>
      <c r="AV40" s="729"/>
      <c r="AW40" s="729"/>
      <c r="AX40" s="729"/>
      <c r="AY40" s="729"/>
      <c r="AZ40" s="730" t="s">
        <v>533</v>
      </c>
      <c r="BA40" s="730"/>
      <c r="BB40" s="730"/>
      <c r="BC40" s="730"/>
      <c r="BD40" s="730"/>
      <c r="BE40" s="835" t="s">
        <v>428</v>
      </c>
      <c r="BF40" s="835"/>
      <c r="BG40" s="835"/>
      <c r="BH40" s="835"/>
      <c r="BI40" s="836"/>
      <c r="BJ40" s="228"/>
      <c r="BK40" s="228"/>
      <c r="BL40" s="228"/>
      <c r="BM40" s="228"/>
      <c r="BN40" s="228"/>
      <c r="BO40" s="237"/>
      <c r="BP40" s="237"/>
      <c r="BQ40" s="234">
        <v>34</v>
      </c>
      <c r="BR40" s="235"/>
      <c r="BS40" s="724"/>
      <c r="BT40" s="725"/>
      <c r="BU40" s="725"/>
      <c r="BV40" s="725"/>
      <c r="BW40" s="725"/>
      <c r="BX40" s="725"/>
      <c r="BY40" s="725"/>
      <c r="BZ40" s="725"/>
      <c r="CA40" s="725"/>
      <c r="CB40" s="725"/>
      <c r="CC40" s="725"/>
      <c r="CD40" s="725"/>
      <c r="CE40" s="725"/>
      <c r="CF40" s="725"/>
      <c r="CG40" s="727"/>
      <c r="CH40" s="721"/>
      <c r="CI40" s="722"/>
      <c r="CJ40" s="722"/>
      <c r="CK40" s="722"/>
      <c r="CL40" s="723"/>
      <c r="CM40" s="721"/>
      <c r="CN40" s="722"/>
      <c r="CO40" s="722"/>
      <c r="CP40" s="722"/>
      <c r="CQ40" s="723"/>
      <c r="CR40" s="721"/>
      <c r="CS40" s="722"/>
      <c r="CT40" s="722"/>
      <c r="CU40" s="722"/>
      <c r="CV40" s="723"/>
      <c r="CW40" s="721"/>
      <c r="CX40" s="722"/>
      <c r="CY40" s="722"/>
      <c r="CZ40" s="722"/>
      <c r="DA40" s="723"/>
      <c r="DB40" s="721"/>
      <c r="DC40" s="722"/>
      <c r="DD40" s="722"/>
      <c r="DE40" s="722"/>
      <c r="DF40" s="723"/>
      <c r="DG40" s="721"/>
      <c r="DH40" s="722"/>
      <c r="DI40" s="722"/>
      <c r="DJ40" s="722"/>
      <c r="DK40" s="723"/>
      <c r="DL40" s="721"/>
      <c r="DM40" s="722"/>
      <c r="DN40" s="722"/>
      <c r="DO40" s="722"/>
      <c r="DP40" s="723"/>
      <c r="DQ40" s="721"/>
      <c r="DR40" s="722"/>
      <c r="DS40" s="722"/>
      <c r="DT40" s="722"/>
      <c r="DU40" s="723"/>
      <c r="DV40" s="724"/>
      <c r="DW40" s="725"/>
      <c r="DX40" s="725"/>
      <c r="DY40" s="725"/>
      <c r="DZ40" s="726"/>
      <c r="EA40" s="226"/>
    </row>
    <row r="41" spans="1:131" ht="26.25" customHeight="1" x14ac:dyDescent="0.15">
      <c r="A41" s="234">
        <v>14</v>
      </c>
      <c r="B41" s="774" t="s">
        <v>431</v>
      </c>
      <c r="C41" s="775"/>
      <c r="D41" s="775"/>
      <c r="E41" s="775"/>
      <c r="F41" s="775"/>
      <c r="G41" s="775"/>
      <c r="H41" s="775"/>
      <c r="I41" s="775"/>
      <c r="J41" s="775"/>
      <c r="K41" s="775"/>
      <c r="L41" s="775"/>
      <c r="M41" s="775"/>
      <c r="N41" s="775"/>
      <c r="O41" s="775"/>
      <c r="P41" s="776"/>
      <c r="Q41" s="737">
        <v>54</v>
      </c>
      <c r="R41" s="738"/>
      <c r="S41" s="738"/>
      <c r="T41" s="738"/>
      <c r="U41" s="738"/>
      <c r="V41" s="738">
        <v>44</v>
      </c>
      <c r="W41" s="738"/>
      <c r="X41" s="738"/>
      <c r="Y41" s="738"/>
      <c r="Z41" s="738"/>
      <c r="AA41" s="738">
        <v>10</v>
      </c>
      <c r="AB41" s="738"/>
      <c r="AC41" s="738"/>
      <c r="AD41" s="738"/>
      <c r="AE41" s="739"/>
      <c r="AF41" s="777">
        <v>10</v>
      </c>
      <c r="AG41" s="771"/>
      <c r="AH41" s="771"/>
      <c r="AI41" s="771"/>
      <c r="AJ41" s="773"/>
      <c r="AK41" s="728">
        <v>40</v>
      </c>
      <c r="AL41" s="729"/>
      <c r="AM41" s="729"/>
      <c r="AN41" s="729"/>
      <c r="AO41" s="729"/>
      <c r="AP41" s="729">
        <v>143</v>
      </c>
      <c r="AQ41" s="729"/>
      <c r="AR41" s="729"/>
      <c r="AS41" s="729"/>
      <c r="AT41" s="729"/>
      <c r="AU41" s="729">
        <v>115</v>
      </c>
      <c r="AV41" s="729"/>
      <c r="AW41" s="729"/>
      <c r="AX41" s="729"/>
      <c r="AY41" s="729"/>
      <c r="AZ41" s="730" t="s">
        <v>533</v>
      </c>
      <c r="BA41" s="730"/>
      <c r="BB41" s="730"/>
      <c r="BC41" s="730"/>
      <c r="BD41" s="730"/>
      <c r="BE41" s="835" t="s">
        <v>428</v>
      </c>
      <c r="BF41" s="835"/>
      <c r="BG41" s="835"/>
      <c r="BH41" s="835"/>
      <c r="BI41" s="836"/>
      <c r="BJ41" s="228"/>
      <c r="BK41" s="228"/>
      <c r="BL41" s="228"/>
      <c r="BM41" s="228"/>
      <c r="BN41" s="228"/>
      <c r="BO41" s="237"/>
      <c r="BP41" s="237"/>
      <c r="BQ41" s="234">
        <v>35</v>
      </c>
      <c r="BR41" s="235"/>
      <c r="BS41" s="724"/>
      <c r="BT41" s="725"/>
      <c r="BU41" s="725"/>
      <c r="BV41" s="725"/>
      <c r="BW41" s="725"/>
      <c r="BX41" s="725"/>
      <c r="BY41" s="725"/>
      <c r="BZ41" s="725"/>
      <c r="CA41" s="725"/>
      <c r="CB41" s="725"/>
      <c r="CC41" s="725"/>
      <c r="CD41" s="725"/>
      <c r="CE41" s="725"/>
      <c r="CF41" s="725"/>
      <c r="CG41" s="727"/>
      <c r="CH41" s="721"/>
      <c r="CI41" s="722"/>
      <c r="CJ41" s="722"/>
      <c r="CK41" s="722"/>
      <c r="CL41" s="723"/>
      <c r="CM41" s="721"/>
      <c r="CN41" s="722"/>
      <c r="CO41" s="722"/>
      <c r="CP41" s="722"/>
      <c r="CQ41" s="723"/>
      <c r="CR41" s="721"/>
      <c r="CS41" s="722"/>
      <c r="CT41" s="722"/>
      <c r="CU41" s="722"/>
      <c r="CV41" s="723"/>
      <c r="CW41" s="721"/>
      <c r="CX41" s="722"/>
      <c r="CY41" s="722"/>
      <c r="CZ41" s="722"/>
      <c r="DA41" s="723"/>
      <c r="DB41" s="721"/>
      <c r="DC41" s="722"/>
      <c r="DD41" s="722"/>
      <c r="DE41" s="722"/>
      <c r="DF41" s="723"/>
      <c r="DG41" s="721"/>
      <c r="DH41" s="722"/>
      <c r="DI41" s="722"/>
      <c r="DJ41" s="722"/>
      <c r="DK41" s="723"/>
      <c r="DL41" s="721"/>
      <c r="DM41" s="722"/>
      <c r="DN41" s="722"/>
      <c r="DO41" s="722"/>
      <c r="DP41" s="723"/>
      <c r="DQ41" s="721"/>
      <c r="DR41" s="722"/>
      <c r="DS41" s="722"/>
      <c r="DT41" s="722"/>
      <c r="DU41" s="723"/>
      <c r="DV41" s="724"/>
      <c r="DW41" s="725"/>
      <c r="DX41" s="725"/>
      <c r="DY41" s="725"/>
      <c r="DZ41" s="726"/>
      <c r="EA41" s="226"/>
    </row>
    <row r="42" spans="1:131" ht="26.25" customHeight="1" x14ac:dyDescent="0.15">
      <c r="A42" s="234">
        <v>15</v>
      </c>
      <c r="B42" s="774" t="s">
        <v>432</v>
      </c>
      <c r="C42" s="775"/>
      <c r="D42" s="775"/>
      <c r="E42" s="775"/>
      <c r="F42" s="775"/>
      <c r="G42" s="775"/>
      <c r="H42" s="775"/>
      <c r="I42" s="775"/>
      <c r="J42" s="775"/>
      <c r="K42" s="775"/>
      <c r="L42" s="775"/>
      <c r="M42" s="775"/>
      <c r="N42" s="775"/>
      <c r="O42" s="775"/>
      <c r="P42" s="776"/>
      <c r="Q42" s="737">
        <v>8794</v>
      </c>
      <c r="R42" s="738"/>
      <c r="S42" s="738"/>
      <c r="T42" s="738"/>
      <c r="U42" s="738"/>
      <c r="V42" s="738">
        <v>4808</v>
      </c>
      <c r="W42" s="738"/>
      <c r="X42" s="738"/>
      <c r="Y42" s="738"/>
      <c r="Z42" s="738"/>
      <c r="AA42" s="738">
        <v>3987</v>
      </c>
      <c r="AB42" s="738"/>
      <c r="AC42" s="738"/>
      <c r="AD42" s="738"/>
      <c r="AE42" s="739"/>
      <c r="AF42" s="777">
        <v>3912</v>
      </c>
      <c r="AG42" s="771"/>
      <c r="AH42" s="771"/>
      <c r="AI42" s="771"/>
      <c r="AJ42" s="773"/>
      <c r="AK42" s="728">
        <v>321</v>
      </c>
      <c r="AL42" s="729"/>
      <c r="AM42" s="729"/>
      <c r="AN42" s="729"/>
      <c r="AO42" s="729"/>
      <c r="AP42" s="729">
        <v>23046</v>
      </c>
      <c r="AQ42" s="729"/>
      <c r="AR42" s="729"/>
      <c r="AS42" s="729"/>
      <c r="AT42" s="729"/>
      <c r="AU42" s="729" t="s">
        <v>533</v>
      </c>
      <c r="AV42" s="729"/>
      <c r="AW42" s="729"/>
      <c r="AX42" s="729"/>
      <c r="AY42" s="729"/>
      <c r="AZ42" s="730" t="s">
        <v>533</v>
      </c>
      <c r="BA42" s="730"/>
      <c r="BB42" s="730"/>
      <c r="BC42" s="730"/>
      <c r="BD42" s="730"/>
      <c r="BE42" s="835" t="s">
        <v>428</v>
      </c>
      <c r="BF42" s="835"/>
      <c r="BG42" s="835"/>
      <c r="BH42" s="835"/>
      <c r="BI42" s="836"/>
      <c r="BJ42" s="228"/>
      <c r="BK42" s="228"/>
      <c r="BL42" s="228"/>
      <c r="BM42" s="228"/>
      <c r="BN42" s="228"/>
      <c r="BO42" s="237"/>
      <c r="BP42" s="237"/>
      <c r="BQ42" s="234">
        <v>36</v>
      </c>
      <c r="BR42" s="235"/>
      <c r="BS42" s="724"/>
      <c r="BT42" s="725"/>
      <c r="BU42" s="725"/>
      <c r="BV42" s="725"/>
      <c r="BW42" s="725"/>
      <c r="BX42" s="725"/>
      <c r="BY42" s="725"/>
      <c r="BZ42" s="725"/>
      <c r="CA42" s="725"/>
      <c r="CB42" s="725"/>
      <c r="CC42" s="725"/>
      <c r="CD42" s="725"/>
      <c r="CE42" s="725"/>
      <c r="CF42" s="725"/>
      <c r="CG42" s="727"/>
      <c r="CH42" s="721"/>
      <c r="CI42" s="722"/>
      <c r="CJ42" s="722"/>
      <c r="CK42" s="722"/>
      <c r="CL42" s="723"/>
      <c r="CM42" s="721"/>
      <c r="CN42" s="722"/>
      <c r="CO42" s="722"/>
      <c r="CP42" s="722"/>
      <c r="CQ42" s="723"/>
      <c r="CR42" s="721"/>
      <c r="CS42" s="722"/>
      <c r="CT42" s="722"/>
      <c r="CU42" s="722"/>
      <c r="CV42" s="723"/>
      <c r="CW42" s="721"/>
      <c r="CX42" s="722"/>
      <c r="CY42" s="722"/>
      <c r="CZ42" s="722"/>
      <c r="DA42" s="723"/>
      <c r="DB42" s="721"/>
      <c r="DC42" s="722"/>
      <c r="DD42" s="722"/>
      <c r="DE42" s="722"/>
      <c r="DF42" s="723"/>
      <c r="DG42" s="721"/>
      <c r="DH42" s="722"/>
      <c r="DI42" s="722"/>
      <c r="DJ42" s="722"/>
      <c r="DK42" s="723"/>
      <c r="DL42" s="721"/>
      <c r="DM42" s="722"/>
      <c r="DN42" s="722"/>
      <c r="DO42" s="722"/>
      <c r="DP42" s="723"/>
      <c r="DQ42" s="721"/>
      <c r="DR42" s="722"/>
      <c r="DS42" s="722"/>
      <c r="DT42" s="722"/>
      <c r="DU42" s="723"/>
      <c r="DV42" s="724"/>
      <c r="DW42" s="725"/>
      <c r="DX42" s="725"/>
      <c r="DY42" s="725"/>
      <c r="DZ42" s="726"/>
      <c r="EA42" s="226"/>
    </row>
    <row r="43" spans="1:131" ht="26.25" customHeight="1" x14ac:dyDescent="0.15">
      <c r="A43" s="234">
        <v>16</v>
      </c>
      <c r="B43" s="774" t="s">
        <v>433</v>
      </c>
      <c r="C43" s="775"/>
      <c r="D43" s="775"/>
      <c r="E43" s="775"/>
      <c r="F43" s="775"/>
      <c r="G43" s="775"/>
      <c r="H43" s="775"/>
      <c r="I43" s="775"/>
      <c r="J43" s="775"/>
      <c r="K43" s="775"/>
      <c r="L43" s="775"/>
      <c r="M43" s="775"/>
      <c r="N43" s="775"/>
      <c r="O43" s="775"/>
      <c r="P43" s="776"/>
      <c r="Q43" s="737">
        <v>294</v>
      </c>
      <c r="R43" s="738"/>
      <c r="S43" s="738"/>
      <c r="T43" s="738"/>
      <c r="U43" s="738"/>
      <c r="V43" s="738">
        <v>85</v>
      </c>
      <c r="W43" s="738"/>
      <c r="X43" s="738"/>
      <c r="Y43" s="738"/>
      <c r="Z43" s="738"/>
      <c r="AA43" s="738">
        <v>209</v>
      </c>
      <c r="AB43" s="738"/>
      <c r="AC43" s="738"/>
      <c r="AD43" s="738"/>
      <c r="AE43" s="739"/>
      <c r="AF43" s="777">
        <v>209</v>
      </c>
      <c r="AG43" s="771"/>
      <c r="AH43" s="771"/>
      <c r="AI43" s="771"/>
      <c r="AJ43" s="773"/>
      <c r="AK43" s="728" t="s">
        <v>533</v>
      </c>
      <c r="AL43" s="729"/>
      <c r="AM43" s="729"/>
      <c r="AN43" s="729"/>
      <c r="AO43" s="729"/>
      <c r="AP43" s="729">
        <v>350</v>
      </c>
      <c r="AQ43" s="729"/>
      <c r="AR43" s="729"/>
      <c r="AS43" s="729"/>
      <c r="AT43" s="729"/>
      <c r="AU43" s="729" t="s">
        <v>533</v>
      </c>
      <c r="AV43" s="729"/>
      <c r="AW43" s="729"/>
      <c r="AX43" s="729"/>
      <c r="AY43" s="729"/>
      <c r="AZ43" s="730" t="s">
        <v>533</v>
      </c>
      <c r="BA43" s="730"/>
      <c r="BB43" s="730"/>
      <c r="BC43" s="730"/>
      <c r="BD43" s="730"/>
      <c r="BE43" s="835" t="s">
        <v>428</v>
      </c>
      <c r="BF43" s="835"/>
      <c r="BG43" s="835"/>
      <c r="BH43" s="835"/>
      <c r="BI43" s="836"/>
      <c r="BJ43" s="228"/>
      <c r="BK43" s="228"/>
      <c r="BL43" s="228"/>
      <c r="BM43" s="228"/>
      <c r="BN43" s="228"/>
      <c r="BO43" s="237"/>
      <c r="BP43" s="237"/>
      <c r="BQ43" s="234">
        <v>37</v>
      </c>
      <c r="BR43" s="235"/>
      <c r="BS43" s="724"/>
      <c r="BT43" s="725"/>
      <c r="BU43" s="725"/>
      <c r="BV43" s="725"/>
      <c r="BW43" s="725"/>
      <c r="BX43" s="725"/>
      <c r="BY43" s="725"/>
      <c r="BZ43" s="725"/>
      <c r="CA43" s="725"/>
      <c r="CB43" s="725"/>
      <c r="CC43" s="725"/>
      <c r="CD43" s="725"/>
      <c r="CE43" s="725"/>
      <c r="CF43" s="725"/>
      <c r="CG43" s="727"/>
      <c r="CH43" s="721"/>
      <c r="CI43" s="722"/>
      <c r="CJ43" s="722"/>
      <c r="CK43" s="722"/>
      <c r="CL43" s="723"/>
      <c r="CM43" s="721"/>
      <c r="CN43" s="722"/>
      <c r="CO43" s="722"/>
      <c r="CP43" s="722"/>
      <c r="CQ43" s="723"/>
      <c r="CR43" s="721"/>
      <c r="CS43" s="722"/>
      <c r="CT43" s="722"/>
      <c r="CU43" s="722"/>
      <c r="CV43" s="723"/>
      <c r="CW43" s="721"/>
      <c r="CX43" s="722"/>
      <c r="CY43" s="722"/>
      <c r="CZ43" s="722"/>
      <c r="DA43" s="723"/>
      <c r="DB43" s="721"/>
      <c r="DC43" s="722"/>
      <c r="DD43" s="722"/>
      <c r="DE43" s="722"/>
      <c r="DF43" s="723"/>
      <c r="DG43" s="721"/>
      <c r="DH43" s="722"/>
      <c r="DI43" s="722"/>
      <c r="DJ43" s="722"/>
      <c r="DK43" s="723"/>
      <c r="DL43" s="721"/>
      <c r="DM43" s="722"/>
      <c r="DN43" s="722"/>
      <c r="DO43" s="722"/>
      <c r="DP43" s="723"/>
      <c r="DQ43" s="721"/>
      <c r="DR43" s="722"/>
      <c r="DS43" s="722"/>
      <c r="DT43" s="722"/>
      <c r="DU43" s="723"/>
      <c r="DV43" s="724"/>
      <c r="DW43" s="725"/>
      <c r="DX43" s="725"/>
      <c r="DY43" s="725"/>
      <c r="DZ43" s="726"/>
      <c r="EA43" s="226"/>
    </row>
    <row r="44" spans="1:131" ht="26.25" customHeight="1" x14ac:dyDescent="0.15">
      <c r="A44" s="234">
        <v>17</v>
      </c>
      <c r="B44" s="774" t="s">
        <v>434</v>
      </c>
      <c r="C44" s="775"/>
      <c r="D44" s="775"/>
      <c r="E44" s="775"/>
      <c r="F44" s="775"/>
      <c r="G44" s="775"/>
      <c r="H44" s="775"/>
      <c r="I44" s="775"/>
      <c r="J44" s="775"/>
      <c r="K44" s="775"/>
      <c r="L44" s="775"/>
      <c r="M44" s="775"/>
      <c r="N44" s="775"/>
      <c r="O44" s="775"/>
      <c r="P44" s="776"/>
      <c r="Q44" s="737">
        <v>870</v>
      </c>
      <c r="R44" s="738"/>
      <c r="S44" s="738"/>
      <c r="T44" s="738"/>
      <c r="U44" s="738"/>
      <c r="V44" s="738">
        <v>139</v>
      </c>
      <c r="W44" s="738"/>
      <c r="X44" s="738"/>
      <c r="Y44" s="738"/>
      <c r="Z44" s="738"/>
      <c r="AA44" s="738">
        <v>731</v>
      </c>
      <c r="AB44" s="738"/>
      <c r="AC44" s="738"/>
      <c r="AD44" s="738"/>
      <c r="AE44" s="739"/>
      <c r="AF44" s="777" t="s">
        <v>132</v>
      </c>
      <c r="AG44" s="771"/>
      <c r="AH44" s="771"/>
      <c r="AI44" s="771"/>
      <c r="AJ44" s="773"/>
      <c r="AK44" s="728" t="s">
        <v>533</v>
      </c>
      <c r="AL44" s="729"/>
      <c r="AM44" s="729"/>
      <c r="AN44" s="729"/>
      <c r="AO44" s="729"/>
      <c r="AP44" s="729">
        <v>2663</v>
      </c>
      <c r="AQ44" s="729"/>
      <c r="AR44" s="729"/>
      <c r="AS44" s="729"/>
      <c r="AT44" s="729"/>
      <c r="AU44" s="729" t="s">
        <v>533</v>
      </c>
      <c r="AV44" s="729"/>
      <c r="AW44" s="729"/>
      <c r="AX44" s="729"/>
      <c r="AY44" s="729"/>
      <c r="AZ44" s="730" t="s">
        <v>533</v>
      </c>
      <c r="BA44" s="730"/>
      <c r="BB44" s="730"/>
      <c r="BC44" s="730"/>
      <c r="BD44" s="730"/>
      <c r="BE44" s="835" t="s">
        <v>428</v>
      </c>
      <c r="BF44" s="835"/>
      <c r="BG44" s="835"/>
      <c r="BH44" s="835"/>
      <c r="BI44" s="836"/>
      <c r="BJ44" s="228"/>
      <c r="BK44" s="228"/>
      <c r="BL44" s="228"/>
      <c r="BM44" s="228"/>
      <c r="BN44" s="228"/>
      <c r="BO44" s="237"/>
      <c r="BP44" s="237"/>
      <c r="BQ44" s="234">
        <v>38</v>
      </c>
      <c r="BR44" s="235"/>
      <c r="BS44" s="724"/>
      <c r="BT44" s="725"/>
      <c r="BU44" s="725"/>
      <c r="BV44" s="725"/>
      <c r="BW44" s="725"/>
      <c r="BX44" s="725"/>
      <c r="BY44" s="725"/>
      <c r="BZ44" s="725"/>
      <c r="CA44" s="725"/>
      <c r="CB44" s="725"/>
      <c r="CC44" s="725"/>
      <c r="CD44" s="725"/>
      <c r="CE44" s="725"/>
      <c r="CF44" s="725"/>
      <c r="CG44" s="727"/>
      <c r="CH44" s="721"/>
      <c r="CI44" s="722"/>
      <c r="CJ44" s="722"/>
      <c r="CK44" s="722"/>
      <c r="CL44" s="723"/>
      <c r="CM44" s="721"/>
      <c r="CN44" s="722"/>
      <c r="CO44" s="722"/>
      <c r="CP44" s="722"/>
      <c r="CQ44" s="723"/>
      <c r="CR44" s="721"/>
      <c r="CS44" s="722"/>
      <c r="CT44" s="722"/>
      <c r="CU44" s="722"/>
      <c r="CV44" s="723"/>
      <c r="CW44" s="721"/>
      <c r="CX44" s="722"/>
      <c r="CY44" s="722"/>
      <c r="CZ44" s="722"/>
      <c r="DA44" s="723"/>
      <c r="DB44" s="721"/>
      <c r="DC44" s="722"/>
      <c r="DD44" s="722"/>
      <c r="DE44" s="722"/>
      <c r="DF44" s="723"/>
      <c r="DG44" s="721"/>
      <c r="DH44" s="722"/>
      <c r="DI44" s="722"/>
      <c r="DJ44" s="722"/>
      <c r="DK44" s="723"/>
      <c r="DL44" s="721"/>
      <c r="DM44" s="722"/>
      <c r="DN44" s="722"/>
      <c r="DO44" s="722"/>
      <c r="DP44" s="723"/>
      <c r="DQ44" s="721"/>
      <c r="DR44" s="722"/>
      <c r="DS44" s="722"/>
      <c r="DT44" s="722"/>
      <c r="DU44" s="723"/>
      <c r="DV44" s="724"/>
      <c r="DW44" s="725"/>
      <c r="DX44" s="725"/>
      <c r="DY44" s="725"/>
      <c r="DZ44" s="726"/>
      <c r="EA44" s="226"/>
    </row>
    <row r="45" spans="1:131" ht="26.25" customHeight="1" x14ac:dyDescent="0.15">
      <c r="A45" s="234">
        <v>18</v>
      </c>
      <c r="B45" s="774" t="s">
        <v>435</v>
      </c>
      <c r="C45" s="775"/>
      <c r="D45" s="775"/>
      <c r="E45" s="775"/>
      <c r="F45" s="775"/>
      <c r="G45" s="775"/>
      <c r="H45" s="775"/>
      <c r="I45" s="775"/>
      <c r="J45" s="775"/>
      <c r="K45" s="775"/>
      <c r="L45" s="775"/>
      <c r="M45" s="775"/>
      <c r="N45" s="775"/>
      <c r="O45" s="775"/>
      <c r="P45" s="776"/>
      <c r="Q45" s="737">
        <v>23</v>
      </c>
      <c r="R45" s="738"/>
      <c r="S45" s="738"/>
      <c r="T45" s="738"/>
      <c r="U45" s="738"/>
      <c r="V45" s="738">
        <v>0</v>
      </c>
      <c r="W45" s="738"/>
      <c r="X45" s="738"/>
      <c r="Y45" s="738"/>
      <c r="Z45" s="738"/>
      <c r="AA45" s="738">
        <v>23</v>
      </c>
      <c r="AB45" s="738"/>
      <c r="AC45" s="738"/>
      <c r="AD45" s="738"/>
      <c r="AE45" s="739"/>
      <c r="AF45" s="777">
        <v>114</v>
      </c>
      <c r="AG45" s="771"/>
      <c r="AH45" s="771"/>
      <c r="AI45" s="771"/>
      <c r="AJ45" s="773"/>
      <c r="AK45" s="728" t="s">
        <v>533</v>
      </c>
      <c r="AL45" s="729"/>
      <c r="AM45" s="729"/>
      <c r="AN45" s="729"/>
      <c r="AO45" s="729"/>
      <c r="AP45" s="729">
        <v>38</v>
      </c>
      <c r="AQ45" s="729"/>
      <c r="AR45" s="729"/>
      <c r="AS45" s="729"/>
      <c r="AT45" s="729"/>
      <c r="AU45" s="729" t="s">
        <v>533</v>
      </c>
      <c r="AV45" s="729"/>
      <c r="AW45" s="729"/>
      <c r="AX45" s="729"/>
      <c r="AY45" s="729"/>
      <c r="AZ45" s="730" t="s">
        <v>533</v>
      </c>
      <c r="BA45" s="730"/>
      <c r="BB45" s="730"/>
      <c r="BC45" s="730"/>
      <c r="BD45" s="730"/>
      <c r="BE45" s="835" t="s">
        <v>428</v>
      </c>
      <c r="BF45" s="835"/>
      <c r="BG45" s="835"/>
      <c r="BH45" s="835"/>
      <c r="BI45" s="836"/>
      <c r="BJ45" s="228"/>
      <c r="BK45" s="228"/>
      <c r="BL45" s="228"/>
      <c r="BM45" s="228"/>
      <c r="BN45" s="228"/>
      <c r="BO45" s="237"/>
      <c r="BP45" s="237"/>
      <c r="BQ45" s="234">
        <v>39</v>
      </c>
      <c r="BR45" s="235"/>
      <c r="BS45" s="724"/>
      <c r="BT45" s="725"/>
      <c r="BU45" s="725"/>
      <c r="BV45" s="725"/>
      <c r="BW45" s="725"/>
      <c r="BX45" s="725"/>
      <c r="BY45" s="725"/>
      <c r="BZ45" s="725"/>
      <c r="CA45" s="725"/>
      <c r="CB45" s="725"/>
      <c r="CC45" s="725"/>
      <c r="CD45" s="725"/>
      <c r="CE45" s="725"/>
      <c r="CF45" s="725"/>
      <c r="CG45" s="727"/>
      <c r="CH45" s="721"/>
      <c r="CI45" s="722"/>
      <c r="CJ45" s="722"/>
      <c r="CK45" s="722"/>
      <c r="CL45" s="723"/>
      <c r="CM45" s="721"/>
      <c r="CN45" s="722"/>
      <c r="CO45" s="722"/>
      <c r="CP45" s="722"/>
      <c r="CQ45" s="723"/>
      <c r="CR45" s="721"/>
      <c r="CS45" s="722"/>
      <c r="CT45" s="722"/>
      <c r="CU45" s="722"/>
      <c r="CV45" s="723"/>
      <c r="CW45" s="721"/>
      <c r="CX45" s="722"/>
      <c r="CY45" s="722"/>
      <c r="CZ45" s="722"/>
      <c r="DA45" s="723"/>
      <c r="DB45" s="721"/>
      <c r="DC45" s="722"/>
      <c r="DD45" s="722"/>
      <c r="DE45" s="722"/>
      <c r="DF45" s="723"/>
      <c r="DG45" s="721"/>
      <c r="DH45" s="722"/>
      <c r="DI45" s="722"/>
      <c r="DJ45" s="722"/>
      <c r="DK45" s="723"/>
      <c r="DL45" s="721"/>
      <c r="DM45" s="722"/>
      <c r="DN45" s="722"/>
      <c r="DO45" s="722"/>
      <c r="DP45" s="723"/>
      <c r="DQ45" s="721"/>
      <c r="DR45" s="722"/>
      <c r="DS45" s="722"/>
      <c r="DT45" s="722"/>
      <c r="DU45" s="723"/>
      <c r="DV45" s="724"/>
      <c r="DW45" s="725"/>
      <c r="DX45" s="725"/>
      <c r="DY45" s="725"/>
      <c r="DZ45" s="726"/>
      <c r="EA45" s="226"/>
    </row>
    <row r="46" spans="1:131" ht="26.25" customHeight="1" x14ac:dyDescent="0.15">
      <c r="A46" s="234">
        <v>19</v>
      </c>
      <c r="B46" s="774" t="s">
        <v>436</v>
      </c>
      <c r="C46" s="775"/>
      <c r="D46" s="775"/>
      <c r="E46" s="775"/>
      <c r="F46" s="775"/>
      <c r="G46" s="775"/>
      <c r="H46" s="775"/>
      <c r="I46" s="775"/>
      <c r="J46" s="775"/>
      <c r="K46" s="775"/>
      <c r="L46" s="775"/>
      <c r="M46" s="775"/>
      <c r="N46" s="775"/>
      <c r="O46" s="775"/>
      <c r="P46" s="776"/>
      <c r="Q46" s="737">
        <v>558</v>
      </c>
      <c r="R46" s="738"/>
      <c r="S46" s="738"/>
      <c r="T46" s="738"/>
      <c r="U46" s="738"/>
      <c r="V46" s="738">
        <v>226</v>
      </c>
      <c r="W46" s="738"/>
      <c r="X46" s="738"/>
      <c r="Y46" s="738"/>
      <c r="Z46" s="738"/>
      <c r="AA46" s="738">
        <v>332</v>
      </c>
      <c r="AB46" s="738"/>
      <c r="AC46" s="738"/>
      <c r="AD46" s="738"/>
      <c r="AE46" s="739"/>
      <c r="AF46" s="777" t="s">
        <v>132</v>
      </c>
      <c r="AG46" s="771"/>
      <c r="AH46" s="771"/>
      <c r="AI46" s="771"/>
      <c r="AJ46" s="773"/>
      <c r="AK46" s="728">
        <v>144</v>
      </c>
      <c r="AL46" s="729"/>
      <c r="AM46" s="729"/>
      <c r="AN46" s="729"/>
      <c r="AO46" s="729"/>
      <c r="AP46" s="729">
        <v>4967</v>
      </c>
      <c r="AQ46" s="729"/>
      <c r="AR46" s="729"/>
      <c r="AS46" s="729"/>
      <c r="AT46" s="729"/>
      <c r="AU46" s="729">
        <v>1622</v>
      </c>
      <c r="AV46" s="729"/>
      <c r="AW46" s="729"/>
      <c r="AX46" s="729"/>
      <c r="AY46" s="729"/>
      <c r="AZ46" s="730" t="s">
        <v>533</v>
      </c>
      <c r="BA46" s="730"/>
      <c r="BB46" s="730"/>
      <c r="BC46" s="730"/>
      <c r="BD46" s="730"/>
      <c r="BE46" s="835" t="s">
        <v>428</v>
      </c>
      <c r="BF46" s="835"/>
      <c r="BG46" s="835"/>
      <c r="BH46" s="835"/>
      <c r="BI46" s="836"/>
      <c r="BJ46" s="228"/>
      <c r="BK46" s="228"/>
      <c r="BL46" s="228"/>
      <c r="BM46" s="228"/>
      <c r="BN46" s="228"/>
      <c r="BO46" s="237"/>
      <c r="BP46" s="237"/>
      <c r="BQ46" s="234">
        <v>40</v>
      </c>
      <c r="BR46" s="235"/>
      <c r="BS46" s="724"/>
      <c r="BT46" s="725"/>
      <c r="BU46" s="725"/>
      <c r="BV46" s="725"/>
      <c r="BW46" s="725"/>
      <c r="BX46" s="725"/>
      <c r="BY46" s="725"/>
      <c r="BZ46" s="725"/>
      <c r="CA46" s="725"/>
      <c r="CB46" s="725"/>
      <c r="CC46" s="725"/>
      <c r="CD46" s="725"/>
      <c r="CE46" s="725"/>
      <c r="CF46" s="725"/>
      <c r="CG46" s="727"/>
      <c r="CH46" s="721"/>
      <c r="CI46" s="722"/>
      <c r="CJ46" s="722"/>
      <c r="CK46" s="722"/>
      <c r="CL46" s="723"/>
      <c r="CM46" s="721"/>
      <c r="CN46" s="722"/>
      <c r="CO46" s="722"/>
      <c r="CP46" s="722"/>
      <c r="CQ46" s="723"/>
      <c r="CR46" s="721"/>
      <c r="CS46" s="722"/>
      <c r="CT46" s="722"/>
      <c r="CU46" s="722"/>
      <c r="CV46" s="723"/>
      <c r="CW46" s="721"/>
      <c r="CX46" s="722"/>
      <c r="CY46" s="722"/>
      <c r="CZ46" s="722"/>
      <c r="DA46" s="723"/>
      <c r="DB46" s="721"/>
      <c r="DC46" s="722"/>
      <c r="DD46" s="722"/>
      <c r="DE46" s="722"/>
      <c r="DF46" s="723"/>
      <c r="DG46" s="721"/>
      <c r="DH46" s="722"/>
      <c r="DI46" s="722"/>
      <c r="DJ46" s="722"/>
      <c r="DK46" s="723"/>
      <c r="DL46" s="721"/>
      <c r="DM46" s="722"/>
      <c r="DN46" s="722"/>
      <c r="DO46" s="722"/>
      <c r="DP46" s="723"/>
      <c r="DQ46" s="721"/>
      <c r="DR46" s="722"/>
      <c r="DS46" s="722"/>
      <c r="DT46" s="722"/>
      <c r="DU46" s="723"/>
      <c r="DV46" s="724"/>
      <c r="DW46" s="725"/>
      <c r="DX46" s="725"/>
      <c r="DY46" s="725"/>
      <c r="DZ46" s="726"/>
      <c r="EA46" s="226"/>
    </row>
    <row r="47" spans="1:131" ht="26.25" customHeight="1" x14ac:dyDescent="0.15">
      <c r="A47" s="234">
        <v>20</v>
      </c>
      <c r="B47" s="774"/>
      <c r="C47" s="775"/>
      <c r="D47" s="775"/>
      <c r="E47" s="775"/>
      <c r="F47" s="775"/>
      <c r="G47" s="775"/>
      <c r="H47" s="775"/>
      <c r="I47" s="775"/>
      <c r="J47" s="775"/>
      <c r="K47" s="775"/>
      <c r="L47" s="775"/>
      <c r="M47" s="775"/>
      <c r="N47" s="775"/>
      <c r="O47" s="775"/>
      <c r="P47" s="776"/>
      <c r="Q47" s="737"/>
      <c r="R47" s="738"/>
      <c r="S47" s="738"/>
      <c r="T47" s="738"/>
      <c r="U47" s="738"/>
      <c r="V47" s="738"/>
      <c r="W47" s="738"/>
      <c r="X47" s="738"/>
      <c r="Y47" s="738"/>
      <c r="Z47" s="738"/>
      <c r="AA47" s="738"/>
      <c r="AB47" s="738"/>
      <c r="AC47" s="738"/>
      <c r="AD47" s="738"/>
      <c r="AE47" s="739"/>
      <c r="AF47" s="777"/>
      <c r="AG47" s="771"/>
      <c r="AH47" s="771"/>
      <c r="AI47" s="771"/>
      <c r="AJ47" s="773"/>
      <c r="AK47" s="728"/>
      <c r="AL47" s="729"/>
      <c r="AM47" s="729"/>
      <c r="AN47" s="729"/>
      <c r="AO47" s="729"/>
      <c r="AP47" s="729"/>
      <c r="AQ47" s="729"/>
      <c r="AR47" s="729"/>
      <c r="AS47" s="729"/>
      <c r="AT47" s="729"/>
      <c r="AU47" s="729"/>
      <c r="AV47" s="729"/>
      <c r="AW47" s="729"/>
      <c r="AX47" s="729"/>
      <c r="AY47" s="729"/>
      <c r="AZ47" s="730"/>
      <c r="BA47" s="730"/>
      <c r="BB47" s="730"/>
      <c r="BC47" s="730"/>
      <c r="BD47" s="730"/>
      <c r="BE47" s="835"/>
      <c r="BF47" s="835"/>
      <c r="BG47" s="835"/>
      <c r="BH47" s="835"/>
      <c r="BI47" s="836"/>
      <c r="BJ47" s="228"/>
      <c r="BK47" s="228"/>
      <c r="BL47" s="228"/>
      <c r="BM47" s="228"/>
      <c r="BN47" s="228"/>
      <c r="BO47" s="237"/>
      <c r="BP47" s="237"/>
      <c r="BQ47" s="234">
        <v>41</v>
      </c>
      <c r="BR47" s="235"/>
      <c r="BS47" s="724"/>
      <c r="BT47" s="725"/>
      <c r="BU47" s="725"/>
      <c r="BV47" s="725"/>
      <c r="BW47" s="725"/>
      <c r="BX47" s="725"/>
      <c r="BY47" s="725"/>
      <c r="BZ47" s="725"/>
      <c r="CA47" s="725"/>
      <c r="CB47" s="725"/>
      <c r="CC47" s="725"/>
      <c r="CD47" s="725"/>
      <c r="CE47" s="725"/>
      <c r="CF47" s="725"/>
      <c r="CG47" s="727"/>
      <c r="CH47" s="721"/>
      <c r="CI47" s="722"/>
      <c r="CJ47" s="722"/>
      <c r="CK47" s="722"/>
      <c r="CL47" s="723"/>
      <c r="CM47" s="721"/>
      <c r="CN47" s="722"/>
      <c r="CO47" s="722"/>
      <c r="CP47" s="722"/>
      <c r="CQ47" s="723"/>
      <c r="CR47" s="721"/>
      <c r="CS47" s="722"/>
      <c r="CT47" s="722"/>
      <c r="CU47" s="722"/>
      <c r="CV47" s="723"/>
      <c r="CW47" s="721"/>
      <c r="CX47" s="722"/>
      <c r="CY47" s="722"/>
      <c r="CZ47" s="722"/>
      <c r="DA47" s="723"/>
      <c r="DB47" s="721"/>
      <c r="DC47" s="722"/>
      <c r="DD47" s="722"/>
      <c r="DE47" s="722"/>
      <c r="DF47" s="723"/>
      <c r="DG47" s="721"/>
      <c r="DH47" s="722"/>
      <c r="DI47" s="722"/>
      <c r="DJ47" s="722"/>
      <c r="DK47" s="723"/>
      <c r="DL47" s="721"/>
      <c r="DM47" s="722"/>
      <c r="DN47" s="722"/>
      <c r="DO47" s="722"/>
      <c r="DP47" s="723"/>
      <c r="DQ47" s="721"/>
      <c r="DR47" s="722"/>
      <c r="DS47" s="722"/>
      <c r="DT47" s="722"/>
      <c r="DU47" s="723"/>
      <c r="DV47" s="724"/>
      <c r="DW47" s="725"/>
      <c r="DX47" s="725"/>
      <c r="DY47" s="725"/>
      <c r="DZ47" s="726"/>
      <c r="EA47" s="226"/>
    </row>
    <row r="48" spans="1:131" ht="26.25" customHeight="1" x14ac:dyDescent="0.15">
      <c r="A48" s="234">
        <v>21</v>
      </c>
      <c r="B48" s="774"/>
      <c r="C48" s="775"/>
      <c r="D48" s="775"/>
      <c r="E48" s="775"/>
      <c r="F48" s="775"/>
      <c r="G48" s="775"/>
      <c r="H48" s="775"/>
      <c r="I48" s="775"/>
      <c r="J48" s="775"/>
      <c r="K48" s="775"/>
      <c r="L48" s="775"/>
      <c r="M48" s="775"/>
      <c r="N48" s="775"/>
      <c r="O48" s="775"/>
      <c r="P48" s="776"/>
      <c r="Q48" s="737"/>
      <c r="R48" s="738"/>
      <c r="S48" s="738"/>
      <c r="T48" s="738"/>
      <c r="U48" s="738"/>
      <c r="V48" s="738"/>
      <c r="W48" s="738"/>
      <c r="X48" s="738"/>
      <c r="Y48" s="738"/>
      <c r="Z48" s="738"/>
      <c r="AA48" s="738"/>
      <c r="AB48" s="738"/>
      <c r="AC48" s="738"/>
      <c r="AD48" s="738"/>
      <c r="AE48" s="739"/>
      <c r="AF48" s="777"/>
      <c r="AG48" s="771"/>
      <c r="AH48" s="771"/>
      <c r="AI48" s="771"/>
      <c r="AJ48" s="773"/>
      <c r="AK48" s="728"/>
      <c r="AL48" s="729"/>
      <c r="AM48" s="729"/>
      <c r="AN48" s="729"/>
      <c r="AO48" s="729"/>
      <c r="AP48" s="729"/>
      <c r="AQ48" s="729"/>
      <c r="AR48" s="729"/>
      <c r="AS48" s="729"/>
      <c r="AT48" s="729"/>
      <c r="AU48" s="729"/>
      <c r="AV48" s="729"/>
      <c r="AW48" s="729"/>
      <c r="AX48" s="729"/>
      <c r="AY48" s="729"/>
      <c r="AZ48" s="730"/>
      <c r="BA48" s="730"/>
      <c r="BB48" s="730"/>
      <c r="BC48" s="730"/>
      <c r="BD48" s="730"/>
      <c r="BE48" s="835"/>
      <c r="BF48" s="835"/>
      <c r="BG48" s="835"/>
      <c r="BH48" s="835"/>
      <c r="BI48" s="836"/>
      <c r="BJ48" s="228"/>
      <c r="BK48" s="228"/>
      <c r="BL48" s="228"/>
      <c r="BM48" s="228"/>
      <c r="BN48" s="228"/>
      <c r="BO48" s="237"/>
      <c r="BP48" s="237"/>
      <c r="BQ48" s="234">
        <v>42</v>
      </c>
      <c r="BR48" s="235"/>
      <c r="BS48" s="724"/>
      <c r="BT48" s="725"/>
      <c r="BU48" s="725"/>
      <c r="BV48" s="725"/>
      <c r="BW48" s="725"/>
      <c r="BX48" s="725"/>
      <c r="BY48" s="725"/>
      <c r="BZ48" s="725"/>
      <c r="CA48" s="725"/>
      <c r="CB48" s="725"/>
      <c r="CC48" s="725"/>
      <c r="CD48" s="725"/>
      <c r="CE48" s="725"/>
      <c r="CF48" s="725"/>
      <c r="CG48" s="727"/>
      <c r="CH48" s="721"/>
      <c r="CI48" s="722"/>
      <c r="CJ48" s="722"/>
      <c r="CK48" s="722"/>
      <c r="CL48" s="723"/>
      <c r="CM48" s="721"/>
      <c r="CN48" s="722"/>
      <c r="CO48" s="722"/>
      <c r="CP48" s="722"/>
      <c r="CQ48" s="723"/>
      <c r="CR48" s="721"/>
      <c r="CS48" s="722"/>
      <c r="CT48" s="722"/>
      <c r="CU48" s="722"/>
      <c r="CV48" s="723"/>
      <c r="CW48" s="721"/>
      <c r="CX48" s="722"/>
      <c r="CY48" s="722"/>
      <c r="CZ48" s="722"/>
      <c r="DA48" s="723"/>
      <c r="DB48" s="721"/>
      <c r="DC48" s="722"/>
      <c r="DD48" s="722"/>
      <c r="DE48" s="722"/>
      <c r="DF48" s="723"/>
      <c r="DG48" s="721"/>
      <c r="DH48" s="722"/>
      <c r="DI48" s="722"/>
      <c r="DJ48" s="722"/>
      <c r="DK48" s="723"/>
      <c r="DL48" s="721"/>
      <c r="DM48" s="722"/>
      <c r="DN48" s="722"/>
      <c r="DO48" s="722"/>
      <c r="DP48" s="723"/>
      <c r="DQ48" s="721"/>
      <c r="DR48" s="722"/>
      <c r="DS48" s="722"/>
      <c r="DT48" s="722"/>
      <c r="DU48" s="723"/>
      <c r="DV48" s="724"/>
      <c r="DW48" s="725"/>
      <c r="DX48" s="725"/>
      <c r="DY48" s="725"/>
      <c r="DZ48" s="726"/>
      <c r="EA48" s="226"/>
    </row>
    <row r="49" spans="1:131" ht="26.25" customHeight="1" x14ac:dyDescent="0.15">
      <c r="A49" s="234">
        <v>22</v>
      </c>
      <c r="B49" s="774"/>
      <c r="C49" s="775"/>
      <c r="D49" s="775"/>
      <c r="E49" s="775"/>
      <c r="F49" s="775"/>
      <c r="G49" s="775"/>
      <c r="H49" s="775"/>
      <c r="I49" s="775"/>
      <c r="J49" s="775"/>
      <c r="K49" s="775"/>
      <c r="L49" s="775"/>
      <c r="M49" s="775"/>
      <c r="N49" s="775"/>
      <c r="O49" s="775"/>
      <c r="P49" s="776"/>
      <c r="Q49" s="737"/>
      <c r="R49" s="738"/>
      <c r="S49" s="738"/>
      <c r="T49" s="738"/>
      <c r="U49" s="738"/>
      <c r="V49" s="738"/>
      <c r="W49" s="738"/>
      <c r="X49" s="738"/>
      <c r="Y49" s="738"/>
      <c r="Z49" s="738"/>
      <c r="AA49" s="738"/>
      <c r="AB49" s="738"/>
      <c r="AC49" s="738"/>
      <c r="AD49" s="738"/>
      <c r="AE49" s="739"/>
      <c r="AF49" s="777"/>
      <c r="AG49" s="771"/>
      <c r="AH49" s="771"/>
      <c r="AI49" s="771"/>
      <c r="AJ49" s="773"/>
      <c r="AK49" s="728"/>
      <c r="AL49" s="729"/>
      <c r="AM49" s="729"/>
      <c r="AN49" s="729"/>
      <c r="AO49" s="729"/>
      <c r="AP49" s="729"/>
      <c r="AQ49" s="729"/>
      <c r="AR49" s="729"/>
      <c r="AS49" s="729"/>
      <c r="AT49" s="729"/>
      <c r="AU49" s="729"/>
      <c r="AV49" s="729"/>
      <c r="AW49" s="729"/>
      <c r="AX49" s="729"/>
      <c r="AY49" s="729"/>
      <c r="AZ49" s="730"/>
      <c r="BA49" s="730"/>
      <c r="BB49" s="730"/>
      <c r="BC49" s="730"/>
      <c r="BD49" s="730"/>
      <c r="BE49" s="835"/>
      <c r="BF49" s="835"/>
      <c r="BG49" s="835"/>
      <c r="BH49" s="835"/>
      <c r="BI49" s="836"/>
      <c r="BJ49" s="228"/>
      <c r="BK49" s="228"/>
      <c r="BL49" s="228"/>
      <c r="BM49" s="228"/>
      <c r="BN49" s="228"/>
      <c r="BO49" s="237"/>
      <c r="BP49" s="237"/>
      <c r="BQ49" s="234">
        <v>43</v>
      </c>
      <c r="BR49" s="235"/>
      <c r="BS49" s="724"/>
      <c r="BT49" s="725"/>
      <c r="BU49" s="725"/>
      <c r="BV49" s="725"/>
      <c r="BW49" s="725"/>
      <c r="BX49" s="725"/>
      <c r="BY49" s="725"/>
      <c r="BZ49" s="725"/>
      <c r="CA49" s="725"/>
      <c r="CB49" s="725"/>
      <c r="CC49" s="725"/>
      <c r="CD49" s="725"/>
      <c r="CE49" s="725"/>
      <c r="CF49" s="725"/>
      <c r="CG49" s="727"/>
      <c r="CH49" s="721"/>
      <c r="CI49" s="722"/>
      <c r="CJ49" s="722"/>
      <c r="CK49" s="722"/>
      <c r="CL49" s="723"/>
      <c r="CM49" s="721"/>
      <c r="CN49" s="722"/>
      <c r="CO49" s="722"/>
      <c r="CP49" s="722"/>
      <c r="CQ49" s="723"/>
      <c r="CR49" s="721"/>
      <c r="CS49" s="722"/>
      <c r="CT49" s="722"/>
      <c r="CU49" s="722"/>
      <c r="CV49" s="723"/>
      <c r="CW49" s="721"/>
      <c r="CX49" s="722"/>
      <c r="CY49" s="722"/>
      <c r="CZ49" s="722"/>
      <c r="DA49" s="723"/>
      <c r="DB49" s="721"/>
      <c r="DC49" s="722"/>
      <c r="DD49" s="722"/>
      <c r="DE49" s="722"/>
      <c r="DF49" s="723"/>
      <c r="DG49" s="721"/>
      <c r="DH49" s="722"/>
      <c r="DI49" s="722"/>
      <c r="DJ49" s="722"/>
      <c r="DK49" s="723"/>
      <c r="DL49" s="721"/>
      <c r="DM49" s="722"/>
      <c r="DN49" s="722"/>
      <c r="DO49" s="722"/>
      <c r="DP49" s="723"/>
      <c r="DQ49" s="721"/>
      <c r="DR49" s="722"/>
      <c r="DS49" s="722"/>
      <c r="DT49" s="722"/>
      <c r="DU49" s="723"/>
      <c r="DV49" s="724"/>
      <c r="DW49" s="725"/>
      <c r="DX49" s="725"/>
      <c r="DY49" s="725"/>
      <c r="DZ49" s="726"/>
      <c r="EA49" s="226"/>
    </row>
    <row r="50" spans="1:131" ht="26.25" customHeight="1" x14ac:dyDescent="0.15">
      <c r="A50" s="234">
        <v>23</v>
      </c>
      <c r="B50" s="774"/>
      <c r="C50" s="775"/>
      <c r="D50" s="775"/>
      <c r="E50" s="775"/>
      <c r="F50" s="775"/>
      <c r="G50" s="775"/>
      <c r="H50" s="775"/>
      <c r="I50" s="775"/>
      <c r="J50" s="775"/>
      <c r="K50" s="775"/>
      <c r="L50" s="775"/>
      <c r="M50" s="775"/>
      <c r="N50" s="775"/>
      <c r="O50" s="775"/>
      <c r="P50" s="776"/>
      <c r="Q50" s="837"/>
      <c r="R50" s="838"/>
      <c r="S50" s="838"/>
      <c r="T50" s="838"/>
      <c r="U50" s="838"/>
      <c r="V50" s="838"/>
      <c r="W50" s="838"/>
      <c r="X50" s="838"/>
      <c r="Y50" s="838"/>
      <c r="Z50" s="838"/>
      <c r="AA50" s="838"/>
      <c r="AB50" s="838"/>
      <c r="AC50" s="838"/>
      <c r="AD50" s="838"/>
      <c r="AE50" s="839"/>
      <c r="AF50" s="777"/>
      <c r="AG50" s="771"/>
      <c r="AH50" s="771"/>
      <c r="AI50" s="771"/>
      <c r="AJ50" s="773"/>
      <c r="AK50" s="841"/>
      <c r="AL50" s="838"/>
      <c r="AM50" s="838"/>
      <c r="AN50" s="838"/>
      <c r="AO50" s="838"/>
      <c r="AP50" s="838"/>
      <c r="AQ50" s="838"/>
      <c r="AR50" s="838"/>
      <c r="AS50" s="838"/>
      <c r="AT50" s="838"/>
      <c r="AU50" s="838"/>
      <c r="AV50" s="838"/>
      <c r="AW50" s="838"/>
      <c r="AX50" s="838"/>
      <c r="AY50" s="838"/>
      <c r="AZ50" s="840"/>
      <c r="BA50" s="840"/>
      <c r="BB50" s="840"/>
      <c r="BC50" s="840"/>
      <c r="BD50" s="840"/>
      <c r="BE50" s="835"/>
      <c r="BF50" s="835"/>
      <c r="BG50" s="835"/>
      <c r="BH50" s="835"/>
      <c r="BI50" s="836"/>
      <c r="BJ50" s="228"/>
      <c r="BK50" s="228"/>
      <c r="BL50" s="228"/>
      <c r="BM50" s="228"/>
      <c r="BN50" s="228"/>
      <c r="BO50" s="237"/>
      <c r="BP50" s="237"/>
      <c r="BQ50" s="234">
        <v>44</v>
      </c>
      <c r="BR50" s="235"/>
      <c r="BS50" s="724"/>
      <c r="BT50" s="725"/>
      <c r="BU50" s="725"/>
      <c r="BV50" s="725"/>
      <c r="BW50" s="725"/>
      <c r="BX50" s="725"/>
      <c r="BY50" s="725"/>
      <c r="BZ50" s="725"/>
      <c r="CA50" s="725"/>
      <c r="CB50" s="725"/>
      <c r="CC50" s="725"/>
      <c r="CD50" s="725"/>
      <c r="CE50" s="725"/>
      <c r="CF50" s="725"/>
      <c r="CG50" s="727"/>
      <c r="CH50" s="721"/>
      <c r="CI50" s="722"/>
      <c r="CJ50" s="722"/>
      <c r="CK50" s="722"/>
      <c r="CL50" s="723"/>
      <c r="CM50" s="721"/>
      <c r="CN50" s="722"/>
      <c r="CO50" s="722"/>
      <c r="CP50" s="722"/>
      <c r="CQ50" s="723"/>
      <c r="CR50" s="721"/>
      <c r="CS50" s="722"/>
      <c r="CT50" s="722"/>
      <c r="CU50" s="722"/>
      <c r="CV50" s="723"/>
      <c r="CW50" s="721"/>
      <c r="CX50" s="722"/>
      <c r="CY50" s="722"/>
      <c r="CZ50" s="722"/>
      <c r="DA50" s="723"/>
      <c r="DB50" s="721"/>
      <c r="DC50" s="722"/>
      <c r="DD50" s="722"/>
      <c r="DE50" s="722"/>
      <c r="DF50" s="723"/>
      <c r="DG50" s="721"/>
      <c r="DH50" s="722"/>
      <c r="DI50" s="722"/>
      <c r="DJ50" s="722"/>
      <c r="DK50" s="723"/>
      <c r="DL50" s="721"/>
      <c r="DM50" s="722"/>
      <c r="DN50" s="722"/>
      <c r="DO50" s="722"/>
      <c r="DP50" s="723"/>
      <c r="DQ50" s="721"/>
      <c r="DR50" s="722"/>
      <c r="DS50" s="722"/>
      <c r="DT50" s="722"/>
      <c r="DU50" s="723"/>
      <c r="DV50" s="724"/>
      <c r="DW50" s="725"/>
      <c r="DX50" s="725"/>
      <c r="DY50" s="725"/>
      <c r="DZ50" s="726"/>
      <c r="EA50" s="226"/>
    </row>
    <row r="51" spans="1:131" ht="26.25" customHeight="1" x14ac:dyDescent="0.15">
      <c r="A51" s="234">
        <v>24</v>
      </c>
      <c r="B51" s="774"/>
      <c r="C51" s="775"/>
      <c r="D51" s="775"/>
      <c r="E51" s="775"/>
      <c r="F51" s="775"/>
      <c r="G51" s="775"/>
      <c r="H51" s="775"/>
      <c r="I51" s="775"/>
      <c r="J51" s="775"/>
      <c r="K51" s="775"/>
      <c r="L51" s="775"/>
      <c r="M51" s="775"/>
      <c r="N51" s="775"/>
      <c r="O51" s="775"/>
      <c r="P51" s="776"/>
      <c r="Q51" s="837"/>
      <c r="R51" s="838"/>
      <c r="S51" s="838"/>
      <c r="T51" s="838"/>
      <c r="U51" s="838"/>
      <c r="V51" s="838"/>
      <c r="W51" s="838"/>
      <c r="X51" s="838"/>
      <c r="Y51" s="838"/>
      <c r="Z51" s="838"/>
      <c r="AA51" s="838"/>
      <c r="AB51" s="838"/>
      <c r="AC51" s="838"/>
      <c r="AD51" s="838"/>
      <c r="AE51" s="839"/>
      <c r="AF51" s="777"/>
      <c r="AG51" s="771"/>
      <c r="AH51" s="771"/>
      <c r="AI51" s="771"/>
      <c r="AJ51" s="773"/>
      <c r="AK51" s="841"/>
      <c r="AL51" s="838"/>
      <c r="AM51" s="838"/>
      <c r="AN51" s="838"/>
      <c r="AO51" s="838"/>
      <c r="AP51" s="838"/>
      <c r="AQ51" s="838"/>
      <c r="AR51" s="838"/>
      <c r="AS51" s="838"/>
      <c r="AT51" s="838"/>
      <c r="AU51" s="838"/>
      <c r="AV51" s="838"/>
      <c r="AW51" s="838"/>
      <c r="AX51" s="838"/>
      <c r="AY51" s="838"/>
      <c r="AZ51" s="840"/>
      <c r="BA51" s="840"/>
      <c r="BB51" s="840"/>
      <c r="BC51" s="840"/>
      <c r="BD51" s="840"/>
      <c r="BE51" s="835"/>
      <c r="BF51" s="835"/>
      <c r="BG51" s="835"/>
      <c r="BH51" s="835"/>
      <c r="BI51" s="836"/>
      <c r="BJ51" s="228"/>
      <c r="BK51" s="228"/>
      <c r="BL51" s="228"/>
      <c r="BM51" s="228"/>
      <c r="BN51" s="228"/>
      <c r="BO51" s="237"/>
      <c r="BP51" s="237"/>
      <c r="BQ51" s="234">
        <v>45</v>
      </c>
      <c r="BR51" s="235"/>
      <c r="BS51" s="724"/>
      <c r="BT51" s="725"/>
      <c r="BU51" s="725"/>
      <c r="BV51" s="725"/>
      <c r="BW51" s="725"/>
      <c r="BX51" s="725"/>
      <c r="BY51" s="725"/>
      <c r="BZ51" s="725"/>
      <c r="CA51" s="725"/>
      <c r="CB51" s="725"/>
      <c r="CC51" s="725"/>
      <c r="CD51" s="725"/>
      <c r="CE51" s="725"/>
      <c r="CF51" s="725"/>
      <c r="CG51" s="727"/>
      <c r="CH51" s="721"/>
      <c r="CI51" s="722"/>
      <c r="CJ51" s="722"/>
      <c r="CK51" s="722"/>
      <c r="CL51" s="723"/>
      <c r="CM51" s="721"/>
      <c r="CN51" s="722"/>
      <c r="CO51" s="722"/>
      <c r="CP51" s="722"/>
      <c r="CQ51" s="723"/>
      <c r="CR51" s="721"/>
      <c r="CS51" s="722"/>
      <c r="CT51" s="722"/>
      <c r="CU51" s="722"/>
      <c r="CV51" s="723"/>
      <c r="CW51" s="721"/>
      <c r="CX51" s="722"/>
      <c r="CY51" s="722"/>
      <c r="CZ51" s="722"/>
      <c r="DA51" s="723"/>
      <c r="DB51" s="721"/>
      <c r="DC51" s="722"/>
      <c r="DD51" s="722"/>
      <c r="DE51" s="722"/>
      <c r="DF51" s="723"/>
      <c r="DG51" s="721"/>
      <c r="DH51" s="722"/>
      <c r="DI51" s="722"/>
      <c r="DJ51" s="722"/>
      <c r="DK51" s="723"/>
      <c r="DL51" s="721"/>
      <c r="DM51" s="722"/>
      <c r="DN51" s="722"/>
      <c r="DO51" s="722"/>
      <c r="DP51" s="723"/>
      <c r="DQ51" s="721"/>
      <c r="DR51" s="722"/>
      <c r="DS51" s="722"/>
      <c r="DT51" s="722"/>
      <c r="DU51" s="723"/>
      <c r="DV51" s="724"/>
      <c r="DW51" s="725"/>
      <c r="DX51" s="725"/>
      <c r="DY51" s="725"/>
      <c r="DZ51" s="726"/>
      <c r="EA51" s="226"/>
    </row>
    <row r="52" spans="1:131" ht="26.25" customHeight="1" x14ac:dyDescent="0.15">
      <c r="A52" s="234">
        <v>25</v>
      </c>
      <c r="B52" s="774"/>
      <c r="C52" s="775"/>
      <c r="D52" s="775"/>
      <c r="E52" s="775"/>
      <c r="F52" s="775"/>
      <c r="G52" s="775"/>
      <c r="H52" s="775"/>
      <c r="I52" s="775"/>
      <c r="J52" s="775"/>
      <c r="K52" s="775"/>
      <c r="L52" s="775"/>
      <c r="M52" s="775"/>
      <c r="N52" s="775"/>
      <c r="O52" s="775"/>
      <c r="P52" s="776"/>
      <c r="Q52" s="837"/>
      <c r="R52" s="838"/>
      <c r="S52" s="838"/>
      <c r="T52" s="838"/>
      <c r="U52" s="838"/>
      <c r="V52" s="838"/>
      <c r="W52" s="838"/>
      <c r="X52" s="838"/>
      <c r="Y52" s="838"/>
      <c r="Z52" s="838"/>
      <c r="AA52" s="838"/>
      <c r="AB52" s="838"/>
      <c r="AC52" s="838"/>
      <c r="AD52" s="838"/>
      <c r="AE52" s="839"/>
      <c r="AF52" s="777"/>
      <c r="AG52" s="771"/>
      <c r="AH52" s="771"/>
      <c r="AI52" s="771"/>
      <c r="AJ52" s="773"/>
      <c r="AK52" s="841"/>
      <c r="AL52" s="838"/>
      <c r="AM52" s="838"/>
      <c r="AN52" s="838"/>
      <c r="AO52" s="838"/>
      <c r="AP52" s="838"/>
      <c r="AQ52" s="838"/>
      <c r="AR52" s="838"/>
      <c r="AS52" s="838"/>
      <c r="AT52" s="838"/>
      <c r="AU52" s="838"/>
      <c r="AV52" s="838"/>
      <c r="AW52" s="838"/>
      <c r="AX52" s="838"/>
      <c r="AY52" s="838"/>
      <c r="AZ52" s="840"/>
      <c r="BA52" s="840"/>
      <c r="BB52" s="840"/>
      <c r="BC52" s="840"/>
      <c r="BD52" s="840"/>
      <c r="BE52" s="835"/>
      <c r="BF52" s="835"/>
      <c r="BG52" s="835"/>
      <c r="BH52" s="835"/>
      <c r="BI52" s="836"/>
      <c r="BJ52" s="228"/>
      <c r="BK52" s="228"/>
      <c r="BL52" s="228"/>
      <c r="BM52" s="228"/>
      <c r="BN52" s="228"/>
      <c r="BO52" s="237"/>
      <c r="BP52" s="237"/>
      <c r="BQ52" s="234">
        <v>46</v>
      </c>
      <c r="BR52" s="235"/>
      <c r="BS52" s="724"/>
      <c r="BT52" s="725"/>
      <c r="BU52" s="725"/>
      <c r="BV52" s="725"/>
      <c r="BW52" s="725"/>
      <c r="BX52" s="725"/>
      <c r="BY52" s="725"/>
      <c r="BZ52" s="725"/>
      <c r="CA52" s="725"/>
      <c r="CB52" s="725"/>
      <c r="CC52" s="725"/>
      <c r="CD52" s="725"/>
      <c r="CE52" s="725"/>
      <c r="CF52" s="725"/>
      <c r="CG52" s="727"/>
      <c r="CH52" s="721"/>
      <c r="CI52" s="722"/>
      <c r="CJ52" s="722"/>
      <c r="CK52" s="722"/>
      <c r="CL52" s="723"/>
      <c r="CM52" s="721"/>
      <c r="CN52" s="722"/>
      <c r="CO52" s="722"/>
      <c r="CP52" s="722"/>
      <c r="CQ52" s="723"/>
      <c r="CR52" s="721"/>
      <c r="CS52" s="722"/>
      <c r="CT52" s="722"/>
      <c r="CU52" s="722"/>
      <c r="CV52" s="723"/>
      <c r="CW52" s="721"/>
      <c r="CX52" s="722"/>
      <c r="CY52" s="722"/>
      <c r="CZ52" s="722"/>
      <c r="DA52" s="723"/>
      <c r="DB52" s="721"/>
      <c r="DC52" s="722"/>
      <c r="DD52" s="722"/>
      <c r="DE52" s="722"/>
      <c r="DF52" s="723"/>
      <c r="DG52" s="721"/>
      <c r="DH52" s="722"/>
      <c r="DI52" s="722"/>
      <c r="DJ52" s="722"/>
      <c r="DK52" s="723"/>
      <c r="DL52" s="721"/>
      <c r="DM52" s="722"/>
      <c r="DN52" s="722"/>
      <c r="DO52" s="722"/>
      <c r="DP52" s="723"/>
      <c r="DQ52" s="721"/>
      <c r="DR52" s="722"/>
      <c r="DS52" s="722"/>
      <c r="DT52" s="722"/>
      <c r="DU52" s="723"/>
      <c r="DV52" s="724"/>
      <c r="DW52" s="725"/>
      <c r="DX52" s="725"/>
      <c r="DY52" s="725"/>
      <c r="DZ52" s="726"/>
      <c r="EA52" s="226"/>
    </row>
    <row r="53" spans="1:131" ht="26.25" customHeight="1" x14ac:dyDescent="0.15">
      <c r="A53" s="234">
        <v>26</v>
      </c>
      <c r="B53" s="774"/>
      <c r="C53" s="775"/>
      <c r="D53" s="775"/>
      <c r="E53" s="775"/>
      <c r="F53" s="775"/>
      <c r="G53" s="775"/>
      <c r="H53" s="775"/>
      <c r="I53" s="775"/>
      <c r="J53" s="775"/>
      <c r="K53" s="775"/>
      <c r="L53" s="775"/>
      <c r="M53" s="775"/>
      <c r="N53" s="775"/>
      <c r="O53" s="775"/>
      <c r="P53" s="776"/>
      <c r="Q53" s="837"/>
      <c r="R53" s="838"/>
      <c r="S53" s="838"/>
      <c r="T53" s="838"/>
      <c r="U53" s="838"/>
      <c r="V53" s="838"/>
      <c r="W53" s="838"/>
      <c r="X53" s="838"/>
      <c r="Y53" s="838"/>
      <c r="Z53" s="838"/>
      <c r="AA53" s="838"/>
      <c r="AB53" s="838"/>
      <c r="AC53" s="838"/>
      <c r="AD53" s="838"/>
      <c r="AE53" s="839"/>
      <c r="AF53" s="777"/>
      <c r="AG53" s="771"/>
      <c r="AH53" s="771"/>
      <c r="AI53" s="771"/>
      <c r="AJ53" s="773"/>
      <c r="AK53" s="841"/>
      <c r="AL53" s="838"/>
      <c r="AM53" s="838"/>
      <c r="AN53" s="838"/>
      <c r="AO53" s="838"/>
      <c r="AP53" s="838"/>
      <c r="AQ53" s="838"/>
      <c r="AR53" s="838"/>
      <c r="AS53" s="838"/>
      <c r="AT53" s="838"/>
      <c r="AU53" s="838"/>
      <c r="AV53" s="838"/>
      <c r="AW53" s="838"/>
      <c r="AX53" s="838"/>
      <c r="AY53" s="838"/>
      <c r="AZ53" s="840"/>
      <c r="BA53" s="840"/>
      <c r="BB53" s="840"/>
      <c r="BC53" s="840"/>
      <c r="BD53" s="840"/>
      <c r="BE53" s="835"/>
      <c r="BF53" s="835"/>
      <c r="BG53" s="835"/>
      <c r="BH53" s="835"/>
      <c r="BI53" s="836"/>
      <c r="BJ53" s="228"/>
      <c r="BK53" s="228"/>
      <c r="BL53" s="228"/>
      <c r="BM53" s="228"/>
      <c r="BN53" s="228"/>
      <c r="BO53" s="237"/>
      <c r="BP53" s="237"/>
      <c r="BQ53" s="234">
        <v>47</v>
      </c>
      <c r="BR53" s="235"/>
      <c r="BS53" s="724"/>
      <c r="BT53" s="725"/>
      <c r="BU53" s="725"/>
      <c r="BV53" s="725"/>
      <c r="BW53" s="725"/>
      <c r="BX53" s="725"/>
      <c r="BY53" s="725"/>
      <c r="BZ53" s="725"/>
      <c r="CA53" s="725"/>
      <c r="CB53" s="725"/>
      <c r="CC53" s="725"/>
      <c r="CD53" s="725"/>
      <c r="CE53" s="725"/>
      <c r="CF53" s="725"/>
      <c r="CG53" s="727"/>
      <c r="CH53" s="721"/>
      <c r="CI53" s="722"/>
      <c r="CJ53" s="722"/>
      <c r="CK53" s="722"/>
      <c r="CL53" s="723"/>
      <c r="CM53" s="721"/>
      <c r="CN53" s="722"/>
      <c r="CO53" s="722"/>
      <c r="CP53" s="722"/>
      <c r="CQ53" s="723"/>
      <c r="CR53" s="721"/>
      <c r="CS53" s="722"/>
      <c r="CT53" s="722"/>
      <c r="CU53" s="722"/>
      <c r="CV53" s="723"/>
      <c r="CW53" s="721"/>
      <c r="CX53" s="722"/>
      <c r="CY53" s="722"/>
      <c r="CZ53" s="722"/>
      <c r="DA53" s="723"/>
      <c r="DB53" s="721"/>
      <c r="DC53" s="722"/>
      <c r="DD53" s="722"/>
      <c r="DE53" s="722"/>
      <c r="DF53" s="723"/>
      <c r="DG53" s="721"/>
      <c r="DH53" s="722"/>
      <c r="DI53" s="722"/>
      <c r="DJ53" s="722"/>
      <c r="DK53" s="723"/>
      <c r="DL53" s="721"/>
      <c r="DM53" s="722"/>
      <c r="DN53" s="722"/>
      <c r="DO53" s="722"/>
      <c r="DP53" s="723"/>
      <c r="DQ53" s="721"/>
      <c r="DR53" s="722"/>
      <c r="DS53" s="722"/>
      <c r="DT53" s="722"/>
      <c r="DU53" s="723"/>
      <c r="DV53" s="724"/>
      <c r="DW53" s="725"/>
      <c r="DX53" s="725"/>
      <c r="DY53" s="725"/>
      <c r="DZ53" s="726"/>
      <c r="EA53" s="226"/>
    </row>
    <row r="54" spans="1:131" ht="26.25" customHeight="1" x14ac:dyDescent="0.15">
      <c r="A54" s="234">
        <v>27</v>
      </c>
      <c r="B54" s="774"/>
      <c r="C54" s="775"/>
      <c r="D54" s="775"/>
      <c r="E54" s="775"/>
      <c r="F54" s="775"/>
      <c r="G54" s="775"/>
      <c r="H54" s="775"/>
      <c r="I54" s="775"/>
      <c r="J54" s="775"/>
      <c r="K54" s="775"/>
      <c r="L54" s="775"/>
      <c r="M54" s="775"/>
      <c r="N54" s="775"/>
      <c r="O54" s="775"/>
      <c r="P54" s="776"/>
      <c r="Q54" s="837"/>
      <c r="R54" s="838"/>
      <c r="S54" s="838"/>
      <c r="T54" s="838"/>
      <c r="U54" s="838"/>
      <c r="V54" s="838"/>
      <c r="W54" s="838"/>
      <c r="X54" s="838"/>
      <c r="Y54" s="838"/>
      <c r="Z54" s="838"/>
      <c r="AA54" s="838"/>
      <c r="AB54" s="838"/>
      <c r="AC54" s="838"/>
      <c r="AD54" s="838"/>
      <c r="AE54" s="839"/>
      <c r="AF54" s="777"/>
      <c r="AG54" s="771"/>
      <c r="AH54" s="771"/>
      <c r="AI54" s="771"/>
      <c r="AJ54" s="773"/>
      <c r="AK54" s="841"/>
      <c r="AL54" s="838"/>
      <c r="AM54" s="838"/>
      <c r="AN54" s="838"/>
      <c r="AO54" s="838"/>
      <c r="AP54" s="838"/>
      <c r="AQ54" s="838"/>
      <c r="AR54" s="838"/>
      <c r="AS54" s="838"/>
      <c r="AT54" s="838"/>
      <c r="AU54" s="838"/>
      <c r="AV54" s="838"/>
      <c r="AW54" s="838"/>
      <c r="AX54" s="838"/>
      <c r="AY54" s="838"/>
      <c r="AZ54" s="840"/>
      <c r="BA54" s="840"/>
      <c r="BB54" s="840"/>
      <c r="BC54" s="840"/>
      <c r="BD54" s="840"/>
      <c r="BE54" s="835"/>
      <c r="BF54" s="835"/>
      <c r="BG54" s="835"/>
      <c r="BH54" s="835"/>
      <c r="BI54" s="836"/>
      <c r="BJ54" s="228"/>
      <c r="BK54" s="228"/>
      <c r="BL54" s="228"/>
      <c r="BM54" s="228"/>
      <c r="BN54" s="228"/>
      <c r="BO54" s="237"/>
      <c r="BP54" s="237"/>
      <c r="BQ54" s="234">
        <v>48</v>
      </c>
      <c r="BR54" s="235"/>
      <c r="BS54" s="724"/>
      <c r="BT54" s="725"/>
      <c r="BU54" s="725"/>
      <c r="BV54" s="725"/>
      <c r="BW54" s="725"/>
      <c r="BX54" s="725"/>
      <c r="BY54" s="725"/>
      <c r="BZ54" s="725"/>
      <c r="CA54" s="725"/>
      <c r="CB54" s="725"/>
      <c r="CC54" s="725"/>
      <c r="CD54" s="725"/>
      <c r="CE54" s="725"/>
      <c r="CF54" s="725"/>
      <c r="CG54" s="727"/>
      <c r="CH54" s="721"/>
      <c r="CI54" s="722"/>
      <c r="CJ54" s="722"/>
      <c r="CK54" s="722"/>
      <c r="CL54" s="723"/>
      <c r="CM54" s="721"/>
      <c r="CN54" s="722"/>
      <c r="CO54" s="722"/>
      <c r="CP54" s="722"/>
      <c r="CQ54" s="723"/>
      <c r="CR54" s="721"/>
      <c r="CS54" s="722"/>
      <c r="CT54" s="722"/>
      <c r="CU54" s="722"/>
      <c r="CV54" s="723"/>
      <c r="CW54" s="721"/>
      <c r="CX54" s="722"/>
      <c r="CY54" s="722"/>
      <c r="CZ54" s="722"/>
      <c r="DA54" s="723"/>
      <c r="DB54" s="721"/>
      <c r="DC54" s="722"/>
      <c r="DD54" s="722"/>
      <c r="DE54" s="722"/>
      <c r="DF54" s="723"/>
      <c r="DG54" s="721"/>
      <c r="DH54" s="722"/>
      <c r="DI54" s="722"/>
      <c r="DJ54" s="722"/>
      <c r="DK54" s="723"/>
      <c r="DL54" s="721"/>
      <c r="DM54" s="722"/>
      <c r="DN54" s="722"/>
      <c r="DO54" s="722"/>
      <c r="DP54" s="723"/>
      <c r="DQ54" s="721"/>
      <c r="DR54" s="722"/>
      <c r="DS54" s="722"/>
      <c r="DT54" s="722"/>
      <c r="DU54" s="723"/>
      <c r="DV54" s="724"/>
      <c r="DW54" s="725"/>
      <c r="DX54" s="725"/>
      <c r="DY54" s="725"/>
      <c r="DZ54" s="726"/>
      <c r="EA54" s="226"/>
    </row>
    <row r="55" spans="1:131" ht="26.25" customHeight="1" x14ac:dyDescent="0.15">
      <c r="A55" s="234">
        <v>28</v>
      </c>
      <c r="B55" s="774"/>
      <c r="C55" s="775"/>
      <c r="D55" s="775"/>
      <c r="E55" s="775"/>
      <c r="F55" s="775"/>
      <c r="G55" s="775"/>
      <c r="H55" s="775"/>
      <c r="I55" s="775"/>
      <c r="J55" s="775"/>
      <c r="K55" s="775"/>
      <c r="L55" s="775"/>
      <c r="M55" s="775"/>
      <c r="N55" s="775"/>
      <c r="O55" s="775"/>
      <c r="P55" s="776"/>
      <c r="Q55" s="837"/>
      <c r="R55" s="838"/>
      <c r="S55" s="838"/>
      <c r="T55" s="838"/>
      <c r="U55" s="838"/>
      <c r="V55" s="838"/>
      <c r="W55" s="838"/>
      <c r="X55" s="838"/>
      <c r="Y55" s="838"/>
      <c r="Z55" s="838"/>
      <c r="AA55" s="838"/>
      <c r="AB55" s="838"/>
      <c r="AC55" s="838"/>
      <c r="AD55" s="838"/>
      <c r="AE55" s="839"/>
      <c r="AF55" s="777"/>
      <c r="AG55" s="771"/>
      <c r="AH55" s="771"/>
      <c r="AI55" s="771"/>
      <c r="AJ55" s="773"/>
      <c r="AK55" s="841"/>
      <c r="AL55" s="838"/>
      <c r="AM55" s="838"/>
      <c r="AN55" s="838"/>
      <c r="AO55" s="838"/>
      <c r="AP55" s="838"/>
      <c r="AQ55" s="838"/>
      <c r="AR55" s="838"/>
      <c r="AS55" s="838"/>
      <c r="AT55" s="838"/>
      <c r="AU55" s="838"/>
      <c r="AV55" s="838"/>
      <c r="AW55" s="838"/>
      <c r="AX55" s="838"/>
      <c r="AY55" s="838"/>
      <c r="AZ55" s="840"/>
      <c r="BA55" s="840"/>
      <c r="BB55" s="840"/>
      <c r="BC55" s="840"/>
      <c r="BD55" s="840"/>
      <c r="BE55" s="835"/>
      <c r="BF55" s="835"/>
      <c r="BG55" s="835"/>
      <c r="BH55" s="835"/>
      <c r="BI55" s="836"/>
      <c r="BJ55" s="228"/>
      <c r="BK55" s="228"/>
      <c r="BL55" s="228"/>
      <c r="BM55" s="228"/>
      <c r="BN55" s="228"/>
      <c r="BO55" s="237"/>
      <c r="BP55" s="237"/>
      <c r="BQ55" s="234">
        <v>49</v>
      </c>
      <c r="BR55" s="235"/>
      <c r="BS55" s="724"/>
      <c r="BT55" s="725"/>
      <c r="BU55" s="725"/>
      <c r="BV55" s="725"/>
      <c r="BW55" s="725"/>
      <c r="BX55" s="725"/>
      <c r="BY55" s="725"/>
      <c r="BZ55" s="725"/>
      <c r="CA55" s="725"/>
      <c r="CB55" s="725"/>
      <c r="CC55" s="725"/>
      <c r="CD55" s="725"/>
      <c r="CE55" s="725"/>
      <c r="CF55" s="725"/>
      <c r="CG55" s="727"/>
      <c r="CH55" s="721"/>
      <c r="CI55" s="722"/>
      <c r="CJ55" s="722"/>
      <c r="CK55" s="722"/>
      <c r="CL55" s="723"/>
      <c r="CM55" s="721"/>
      <c r="CN55" s="722"/>
      <c r="CO55" s="722"/>
      <c r="CP55" s="722"/>
      <c r="CQ55" s="723"/>
      <c r="CR55" s="721"/>
      <c r="CS55" s="722"/>
      <c r="CT55" s="722"/>
      <c r="CU55" s="722"/>
      <c r="CV55" s="723"/>
      <c r="CW55" s="721"/>
      <c r="CX55" s="722"/>
      <c r="CY55" s="722"/>
      <c r="CZ55" s="722"/>
      <c r="DA55" s="723"/>
      <c r="DB55" s="721"/>
      <c r="DC55" s="722"/>
      <c r="DD55" s="722"/>
      <c r="DE55" s="722"/>
      <c r="DF55" s="723"/>
      <c r="DG55" s="721"/>
      <c r="DH55" s="722"/>
      <c r="DI55" s="722"/>
      <c r="DJ55" s="722"/>
      <c r="DK55" s="723"/>
      <c r="DL55" s="721"/>
      <c r="DM55" s="722"/>
      <c r="DN55" s="722"/>
      <c r="DO55" s="722"/>
      <c r="DP55" s="723"/>
      <c r="DQ55" s="721"/>
      <c r="DR55" s="722"/>
      <c r="DS55" s="722"/>
      <c r="DT55" s="722"/>
      <c r="DU55" s="723"/>
      <c r="DV55" s="724"/>
      <c r="DW55" s="725"/>
      <c r="DX55" s="725"/>
      <c r="DY55" s="725"/>
      <c r="DZ55" s="726"/>
      <c r="EA55" s="226"/>
    </row>
    <row r="56" spans="1:131" ht="26.25" customHeight="1" x14ac:dyDescent="0.15">
      <c r="A56" s="234">
        <v>29</v>
      </c>
      <c r="B56" s="774"/>
      <c r="C56" s="775"/>
      <c r="D56" s="775"/>
      <c r="E56" s="775"/>
      <c r="F56" s="775"/>
      <c r="G56" s="775"/>
      <c r="H56" s="775"/>
      <c r="I56" s="775"/>
      <c r="J56" s="775"/>
      <c r="K56" s="775"/>
      <c r="L56" s="775"/>
      <c r="M56" s="775"/>
      <c r="N56" s="775"/>
      <c r="O56" s="775"/>
      <c r="P56" s="776"/>
      <c r="Q56" s="837"/>
      <c r="R56" s="838"/>
      <c r="S56" s="838"/>
      <c r="T56" s="838"/>
      <c r="U56" s="838"/>
      <c r="V56" s="838"/>
      <c r="W56" s="838"/>
      <c r="X56" s="838"/>
      <c r="Y56" s="838"/>
      <c r="Z56" s="838"/>
      <c r="AA56" s="838"/>
      <c r="AB56" s="838"/>
      <c r="AC56" s="838"/>
      <c r="AD56" s="838"/>
      <c r="AE56" s="839"/>
      <c r="AF56" s="777"/>
      <c r="AG56" s="771"/>
      <c r="AH56" s="771"/>
      <c r="AI56" s="771"/>
      <c r="AJ56" s="773"/>
      <c r="AK56" s="841"/>
      <c r="AL56" s="838"/>
      <c r="AM56" s="838"/>
      <c r="AN56" s="838"/>
      <c r="AO56" s="838"/>
      <c r="AP56" s="838"/>
      <c r="AQ56" s="838"/>
      <c r="AR56" s="838"/>
      <c r="AS56" s="838"/>
      <c r="AT56" s="838"/>
      <c r="AU56" s="838"/>
      <c r="AV56" s="838"/>
      <c r="AW56" s="838"/>
      <c r="AX56" s="838"/>
      <c r="AY56" s="838"/>
      <c r="AZ56" s="840"/>
      <c r="BA56" s="840"/>
      <c r="BB56" s="840"/>
      <c r="BC56" s="840"/>
      <c r="BD56" s="840"/>
      <c r="BE56" s="835"/>
      <c r="BF56" s="835"/>
      <c r="BG56" s="835"/>
      <c r="BH56" s="835"/>
      <c r="BI56" s="836"/>
      <c r="BJ56" s="228"/>
      <c r="BK56" s="228"/>
      <c r="BL56" s="228"/>
      <c r="BM56" s="228"/>
      <c r="BN56" s="228"/>
      <c r="BO56" s="237"/>
      <c r="BP56" s="237"/>
      <c r="BQ56" s="234">
        <v>50</v>
      </c>
      <c r="BR56" s="235"/>
      <c r="BS56" s="724"/>
      <c r="BT56" s="725"/>
      <c r="BU56" s="725"/>
      <c r="BV56" s="725"/>
      <c r="BW56" s="725"/>
      <c r="BX56" s="725"/>
      <c r="BY56" s="725"/>
      <c r="BZ56" s="725"/>
      <c r="CA56" s="725"/>
      <c r="CB56" s="725"/>
      <c r="CC56" s="725"/>
      <c r="CD56" s="725"/>
      <c r="CE56" s="725"/>
      <c r="CF56" s="725"/>
      <c r="CG56" s="727"/>
      <c r="CH56" s="721"/>
      <c r="CI56" s="722"/>
      <c r="CJ56" s="722"/>
      <c r="CK56" s="722"/>
      <c r="CL56" s="723"/>
      <c r="CM56" s="721"/>
      <c r="CN56" s="722"/>
      <c r="CO56" s="722"/>
      <c r="CP56" s="722"/>
      <c r="CQ56" s="723"/>
      <c r="CR56" s="721"/>
      <c r="CS56" s="722"/>
      <c r="CT56" s="722"/>
      <c r="CU56" s="722"/>
      <c r="CV56" s="723"/>
      <c r="CW56" s="721"/>
      <c r="CX56" s="722"/>
      <c r="CY56" s="722"/>
      <c r="CZ56" s="722"/>
      <c r="DA56" s="723"/>
      <c r="DB56" s="721"/>
      <c r="DC56" s="722"/>
      <c r="DD56" s="722"/>
      <c r="DE56" s="722"/>
      <c r="DF56" s="723"/>
      <c r="DG56" s="721"/>
      <c r="DH56" s="722"/>
      <c r="DI56" s="722"/>
      <c r="DJ56" s="722"/>
      <c r="DK56" s="723"/>
      <c r="DL56" s="721"/>
      <c r="DM56" s="722"/>
      <c r="DN56" s="722"/>
      <c r="DO56" s="722"/>
      <c r="DP56" s="723"/>
      <c r="DQ56" s="721"/>
      <c r="DR56" s="722"/>
      <c r="DS56" s="722"/>
      <c r="DT56" s="722"/>
      <c r="DU56" s="723"/>
      <c r="DV56" s="724"/>
      <c r="DW56" s="725"/>
      <c r="DX56" s="725"/>
      <c r="DY56" s="725"/>
      <c r="DZ56" s="726"/>
      <c r="EA56" s="226"/>
    </row>
    <row r="57" spans="1:131" ht="26.25" customHeight="1" x14ac:dyDescent="0.15">
      <c r="A57" s="234">
        <v>30</v>
      </c>
      <c r="B57" s="774"/>
      <c r="C57" s="775"/>
      <c r="D57" s="775"/>
      <c r="E57" s="775"/>
      <c r="F57" s="775"/>
      <c r="G57" s="775"/>
      <c r="H57" s="775"/>
      <c r="I57" s="775"/>
      <c r="J57" s="775"/>
      <c r="K57" s="775"/>
      <c r="L57" s="775"/>
      <c r="M57" s="775"/>
      <c r="N57" s="775"/>
      <c r="O57" s="775"/>
      <c r="P57" s="776"/>
      <c r="Q57" s="837"/>
      <c r="R57" s="838"/>
      <c r="S57" s="838"/>
      <c r="T57" s="838"/>
      <c r="U57" s="838"/>
      <c r="V57" s="838"/>
      <c r="W57" s="838"/>
      <c r="X57" s="838"/>
      <c r="Y57" s="838"/>
      <c r="Z57" s="838"/>
      <c r="AA57" s="838"/>
      <c r="AB57" s="838"/>
      <c r="AC57" s="838"/>
      <c r="AD57" s="838"/>
      <c r="AE57" s="839"/>
      <c r="AF57" s="777"/>
      <c r="AG57" s="771"/>
      <c r="AH57" s="771"/>
      <c r="AI57" s="771"/>
      <c r="AJ57" s="773"/>
      <c r="AK57" s="841"/>
      <c r="AL57" s="838"/>
      <c r="AM57" s="838"/>
      <c r="AN57" s="838"/>
      <c r="AO57" s="838"/>
      <c r="AP57" s="838"/>
      <c r="AQ57" s="838"/>
      <c r="AR57" s="838"/>
      <c r="AS57" s="838"/>
      <c r="AT57" s="838"/>
      <c r="AU57" s="838"/>
      <c r="AV57" s="838"/>
      <c r="AW57" s="838"/>
      <c r="AX57" s="838"/>
      <c r="AY57" s="838"/>
      <c r="AZ57" s="840"/>
      <c r="BA57" s="840"/>
      <c r="BB57" s="840"/>
      <c r="BC57" s="840"/>
      <c r="BD57" s="840"/>
      <c r="BE57" s="835"/>
      <c r="BF57" s="835"/>
      <c r="BG57" s="835"/>
      <c r="BH57" s="835"/>
      <c r="BI57" s="836"/>
      <c r="BJ57" s="228"/>
      <c r="BK57" s="228"/>
      <c r="BL57" s="228"/>
      <c r="BM57" s="228"/>
      <c r="BN57" s="228"/>
      <c r="BO57" s="237"/>
      <c r="BP57" s="237"/>
      <c r="BQ57" s="234">
        <v>51</v>
      </c>
      <c r="BR57" s="235"/>
      <c r="BS57" s="724"/>
      <c r="BT57" s="725"/>
      <c r="BU57" s="725"/>
      <c r="BV57" s="725"/>
      <c r="BW57" s="725"/>
      <c r="BX57" s="725"/>
      <c r="BY57" s="725"/>
      <c r="BZ57" s="725"/>
      <c r="CA57" s="725"/>
      <c r="CB57" s="725"/>
      <c r="CC57" s="725"/>
      <c r="CD57" s="725"/>
      <c r="CE57" s="725"/>
      <c r="CF57" s="725"/>
      <c r="CG57" s="727"/>
      <c r="CH57" s="721"/>
      <c r="CI57" s="722"/>
      <c r="CJ57" s="722"/>
      <c r="CK57" s="722"/>
      <c r="CL57" s="723"/>
      <c r="CM57" s="721"/>
      <c r="CN57" s="722"/>
      <c r="CO57" s="722"/>
      <c r="CP57" s="722"/>
      <c r="CQ57" s="723"/>
      <c r="CR57" s="721"/>
      <c r="CS57" s="722"/>
      <c r="CT57" s="722"/>
      <c r="CU57" s="722"/>
      <c r="CV57" s="723"/>
      <c r="CW57" s="721"/>
      <c r="CX57" s="722"/>
      <c r="CY57" s="722"/>
      <c r="CZ57" s="722"/>
      <c r="DA57" s="723"/>
      <c r="DB57" s="721"/>
      <c r="DC57" s="722"/>
      <c r="DD57" s="722"/>
      <c r="DE57" s="722"/>
      <c r="DF57" s="723"/>
      <c r="DG57" s="721"/>
      <c r="DH57" s="722"/>
      <c r="DI57" s="722"/>
      <c r="DJ57" s="722"/>
      <c r="DK57" s="723"/>
      <c r="DL57" s="721"/>
      <c r="DM57" s="722"/>
      <c r="DN57" s="722"/>
      <c r="DO57" s="722"/>
      <c r="DP57" s="723"/>
      <c r="DQ57" s="721"/>
      <c r="DR57" s="722"/>
      <c r="DS57" s="722"/>
      <c r="DT57" s="722"/>
      <c r="DU57" s="723"/>
      <c r="DV57" s="724"/>
      <c r="DW57" s="725"/>
      <c r="DX57" s="725"/>
      <c r="DY57" s="725"/>
      <c r="DZ57" s="726"/>
      <c r="EA57" s="226"/>
    </row>
    <row r="58" spans="1:131" ht="26.25" customHeight="1" x14ac:dyDescent="0.15">
      <c r="A58" s="234">
        <v>31</v>
      </c>
      <c r="B58" s="774"/>
      <c r="C58" s="775"/>
      <c r="D58" s="775"/>
      <c r="E58" s="775"/>
      <c r="F58" s="775"/>
      <c r="G58" s="775"/>
      <c r="H58" s="775"/>
      <c r="I58" s="775"/>
      <c r="J58" s="775"/>
      <c r="K58" s="775"/>
      <c r="L58" s="775"/>
      <c r="M58" s="775"/>
      <c r="N58" s="775"/>
      <c r="O58" s="775"/>
      <c r="P58" s="776"/>
      <c r="Q58" s="837"/>
      <c r="R58" s="838"/>
      <c r="S58" s="838"/>
      <c r="T58" s="838"/>
      <c r="U58" s="838"/>
      <c r="V58" s="838"/>
      <c r="W58" s="838"/>
      <c r="X58" s="838"/>
      <c r="Y58" s="838"/>
      <c r="Z58" s="838"/>
      <c r="AA58" s="838"/>
      <c r="AB58" s="838"/>
      <c r="AC58" s="838"/>
      <c r="AD58" s="838"/>
      <c r="AE58" s="839"/>
      <c r="AF58" s="777"/>
      <c r="AG58" s="771"/>
      <c r="AH58" s="771"/>
      <c r="AI58" s="771"/>
      <c r="AJ58" s="773"/>
      <c r="AK58" s="841"/>
      <c r="AL58" s="838"/>
      <c r="AM58" s="838"/>
      <c r="AN58" s="838"/>
      <c r="AO58" s="838"/>
      <c r="AP58" s="838"/>
      <c r="AQ58" s="838"/>
      <c r="AR58" s="838"/>
      <c r="AS58" s="838"/>
      <c r="AT58" s="838"/>
      <c r="AU58" s="838"/>
      <c r="AV58" s="838"/>
      <c r="AW58" s="838"/>
      <c r="AX58" s="838"/>
      <c r="AY58" s="838"/>
      <c r="AZ58" s="840"/>
      <c r="BA58" s="840"/>
      <c r="BB58" s="840"/>
      <c r="BC58" s="840"/>
      <c r="BD58" s="840"/>
      <c r="BE58" s="835"/>
      <c r="BF58" s="835"/>
      <c r="BG58" s="835"/>
      <c r="BH58" s="835"/>
      <c r="BI58" s="836"/>
      <c r="BJ58" s="228"/>
      <c r="BK58" s="228"/>
      <c r="BL58" s="228"/>
      <c r="BM58" s="228"/>
      <c r="BN58" s="228"/>
      <c r="BO58" s="237"/>
      <c r="BP58" s="237"/>
      <c r="BQ58" s="234">
        <v>52</v>
      </c>
      <c r="BR58" s="235"/>
      <c r="BS58" s="724"/>
      <c r="BT58" s="725"/>
      <c r="BU58" s="725"/>
      <c r="BV58" s="725"/>
      <c r="BW58" s="725"/>
      <c r="BX58" s="725"/>
      <c r="BY58" s="725"/>
      <c r="BZ58" s="725"/>
      <c r="CA58" s="725"/>
      <c r="CB58" s="725"/>
      <c r="CC58" s="725"/>
      <c r="CD58" s="725"/>
      <c r="CE58" s="725"/>
      <c r="CF58" s="725"/>
      <c r="CG58" s="727"/>
      <c r="CH58" s="721"/>
      <c r="CI58" s="722"/>
      <c r="CJ58" s="722"/>
      <c r="CK58" s="722"/>
      <c r="CL58" s="723"/>
      <c r="CM58" s="721"/>
      <c r="CN58" s="722"/>
      <c r="CO58" s="722"/>
      <c r="CP58" s="722"/>
      <c r="CQ58" s="723"/>
      <c r="CR58" s="721"/>
      <c r="CS58" s="722"/>
      <c r="CT58" s="722"/>
      <c r="CU58" s="722"/>
      <c r="CV58" s="723"/>
      <c r="CW58" s="721"/>
      <c r="CX58" s="722"/>
      <c r="CY58" s="722"/>
      <c r="CZ58" s="722"/>
      <c r="DA58" s="723"/>
      <c r="DB58" s="721"/>
      <c r="DC58" s="722"/>
      <c r="DD58" s="722"/>
      <c r="DE58" s="722"/>
      <c r="DF58" s="723"/>
      <c r="DG58" s="721"/>
      <c r="DH58" s="722"/>
      <c r="DI58" s="722"/>
      <c r="DJ58" s="722"/>
      <c r="DK58" s="723"/>
      <c r="DL58" s="721"/>
      <c r="DM58" s="722"/>
      <c r="DN58" s="722"/>
      <c r="DO58" s="722"/>
      <c r="DP58" s="723"/>
      <c r="DQ58" s="721"/>
      <c r="DR58" s="722"/>
      <c r="DS58" s="722"/>
      <c r="DT58" s="722"/>
      <c r="DU58" s="723"/>
      <c r="DV58" s="724"/>
      <c r="DW58" s="725"/>
      <c r="DX58" s="725"/>
      <c r="DY58" s="725"/>
      <c r="DZ58" s="726"/>
      <c r="EA58" s="226"/>
    </row>
    <row r="59" spans="1:131" ht="26.25" customHeight="1" x14ac:dyDescent="0.15">
      <c r="A59" s="234">
        <v>32</v>
      </c>
      <c r="B59" s="774"/>
      <c r="C59" s="775"/>
      <c r="D59" s="775"/>
      <c r="E59" s="775"/>
      <c r="F59" s="775"/>
      <c r="G59" s="775"/>
      <c r="H59" s="775"/>
      <c r="I59" s="775"/>
      <c r="J59" s="775"/>
      <c r="K59" s="775"/>
      <c r="L59" s="775"/>
      <c r="M59" s="775"/>
      <c r="N59" s="775"/>
      <c r="O59" s="775"/>
      <c r="P59" s="776"/>
      <c r="Q59" s="837"/>
      <c r="R59" s="838"/>
      <c r="S59" s="838"/>
      <c r="T59" s="838"/>
      <c r="U59" s="838"/>
      <c r="V59" s="838"/>
      <c r="W59" s="838"/>
      <c r="X59" s="838"/>
      <c r="Y59" s="838"/>
      <c r="Z59" s="838"/>
      <c r="AA59" s="838"/>
      <c r="AB59" s="838"/>
      <c r="AC59" s="838"/>
      <c r="AD59" s="838"/>
      <c r="AE59" s="839"/>
      <c r="AF59" s="777"/>
      <c r="AG59" s="771"/>
      <c r="AH59" s="771"/>
      <c r="AI59" s="771"/>
      <c r="AJ59" s="773"/>
      <c r="AK59" s="841"/>
      <c r="AL59" s="838"/>
      <c r="AM59" s="838"/>
      <c r="AN59" s="838"/>
      <c r="AO59" s="838"/>
      <c r="AP59" s="838"/>
      <c r="AQ59" s="838"/>
      <c r="AR59" s="838"/>
      <c r="AS59" s="838"/>
      <c r="AT59" s="838"/>
      <c r="AU59" s="838"/>
      <c r="AV59" s="838"/>
      <c r="AW59" s="838"/>
      <c r="AX59" s="838"/>
      <c r="AY59" s="838"/>
      <c r="AZ59" s="840"/>
      <c r="BA59" s="840"/>
      <c r="BB59" s="840"/>
      <c r="BC59" s="840"/>
      <c r="BD59" s="840"/>
      <c r="BE59" s="835"/>
      <c r="BF59" s="835"/>
      <c r="BG59" s="835"/>
      <c r="BH59" s="835"/>
      <c r="BI59" s="836"/>
      <c r="BJ59" s="228"/>
      <c r="BK59" s="228"/>
      <c r="BL59" s="228"/>
      <c r="BM59" s="228"/>
      <c r="BN59" s="228"/>
      <c r="BO59" s="237"/>
      <c r="BP59" s="237"/>
      <c r="BQ59" s="234">
        <v>53</v>
      </c>
      <c r="BR59" s="235"/>
      <c r="BS59" s="724"/>
      <c r="BT59" s="725"/>
      <c r="BU59" s="725"/>
      <c r="BV59" s="725"/>
      <c r="BW59" s="725"/>
      <c r="BX59" s="725"/>
      <c r="BY59" s="725"/>
      <c r="BZ59" s="725"/>
      <c r="CA59" s="725"/>
      <c r="CB59" s="725"/>
      <c r="CC59" s="725"/>
      <c r="CD59" s="725"/>
      <c r="CE59" s="725"/>
      <c r="CF59" s="725"/>
      <c r="CG59" s="727"/>
      <c r="CH59" s="721"/>
      <c r="CI59" s="722"/>
      <c r="CJ59" s="722"/>
      <c r="CK59" s="722"/>
      <c r="CL59" s="723"/>
      <c r="CM59" s="721"/>
      <c r="CN59" s="722"/>
      <c r="CO59" s="722"/>
      <c r="CP59" s="722"/>
      <c r="CQ59" s="723"/>
      <c r="CR59" s="721"/>
      <c r="CS59" s="722"/>
      <c r="CT59" s="722"/>
      <c r="CU59" s="722"/>
      <c r="CV59" s="723"/>
      <c r="CW59" s="721"/>
      <c r="CX59" s="722"/>
      <c r="CY59" s="722"/>
      <c r="CZ59" s="722"/>
      <c r="DA59" s="723"/>
      <c r="DB59" s="721"/>
      <c r="DC59" s="722"/>
      <c r="DD59" s="722"/>
      <c r="DE59" s="722"/>
      <c r="DF59" s="723"/>
      <c r="DG59" s="721"/>
      <c r="DH59" s="722"/>
      <c r="DI59" s="722"/>
      <c r="DJ59" s="722"/>
      <c r="DK59" s="723"/>
      <c r="DL59" s="721"/>
      <c r="DM59" s="722"/>
      <c r="DN59" s="722"/>
      <c r="DO59" s="722"/>
      <c r="DP59" s="723"/>
      <c r="DQ59" s="721"/>
      <c r="DR59" s="722"/>
      <c r="DS59" s="722"/>
      <c r="DT59" s="722"/>
      <c r="DU59" s="723"/>
      <c r="DV59" s="724"/>
      <c r="DW59" s="725"/>
      <c r="DX59" s="725"/>
      <c r="DY59" s="725"/>
      <c r="DZ59" s="726"/>
      <c r="EA59" s="226"/>
    </row>
    <row r="60" spans="1:131" ht="26.25" customHeight="1" x14ac:dyDescent="0.15">
      <c r="A60" s="234">
        <v>33</v>
      </c>
      <c r="B60" s="774"/>
      <c r="C60" s="775"/>
      <c r="D60" s="775"/>
      <c r="E60" s="775"/>
      <c r="F60" s="775"/>
      <c r="G60" s="775"/>
      <c r="H60" s="775"/>
      <c r="I60" s="775"/>
      <c r="J60" s="775"/>
      <c r="K60" s="775"/>
      <c r="L60" s="775"/>
      <c r="M60" s="775"/>
      <c r="N60" s="775"/>
      <c r="O60" s="775"/>
      <c r="P60" s="776"/>
      <c r="Q60" s="837"/>
      <c r="R60" s="838"/>
      <c r="S60" s="838"/>
      <c r="T60" s="838"/>
      <c r="U60" s="838"/>
      <c r="V60" s="838"/>
      <c r="W60" s="838"/>
      <c r="X60" s="838"/>
      <c r="Y60" s="838"/>
      <c r="Z60" s="838"/>
      <c r="AA60" s="838"/>
      <c r="AB60" s="838"/>
      <c r="AC60" s="838"/>
      <c r="AD60" s="838"/>
      <c r="AE60" s="839"/>
      <c r="AF60" s="777"/>
      <c r="AG60" s="771"/>
      <c r="AH60" s="771"/>
      <c r="AI60" s="771"/>
      <c r="AJ60" s="773"/>
      <c r="AK60" s="841"/>
      <c r="AL60" s="838"/>
      <c r="AM60" s="838"/>
      <c r="AN60" s="838"/>
      <c r="AO60" s="838"/>
      <c r="AP60" s="838"/>
      <c r="AQ60" s="838"/>
      <c r="AR60" s="838"/>
      <c r="AS60" s="838"/>
      <c r="AT60" s="838"/>
      <c r="AU60" s="838"/>
      <c r="AV60" s="838"/>
      <c r="AW60" s="838"/>
      <c r="AX60" s="838"/>
      <c r="AY60" s="838"/>
      <c r="AZ60" s="840"/>
      <c r="BA60" s="840"/>
      <c r="BB60" s="840"/>
      <c r="BC60" s="840"/>
      <c r="BD60" s="840"/>
      <c r="BE60" s="835"/>
      <c r="BF60" s="835"/>
      <c r="BG60" s="835"/>
      <c r="BH60" s="835"/>
      <c r="BI60" s="836"/>
      <c r="BJ60" s="228"/>
      <c r="BK60" s="228"/>
      <c r="BL60" s="228"/>
      <c r="BM60" s="228"/>
      <c r="BN60" s="228"/>
      <c r="BO60" s="237"/>
      <c r="BP60" s="237"/>
      <c r="BQ60" s="234">
        <v>54</v>
      </c>
      <c r="BR60" s="235"/>
      <c r="BS60" s="724"/>
      <c r="BT60" s="725"/>
      <c r="BU60" s="725"/>
      <c r="BV60" s="725"/>
      <c r="BW60" s="725"/>
      <c r="BX60" s="725"/>
      <c r="BY60" s="725"/>
      <c r="BZ60" s="725"/>
      <c r="CA60" s="725"/>
      <c r="CB60" s="725"/>
      <c r="CC60" s="725"/>
      <c r="CD60" s="725"/>
      <c r="CE60" s="725"/>
      <c r="CF60" s="725"/>
      <c r="CG60" s="727"/>
      <c r="CH60" s="721"/>
      <c r="CI60" s="722"/>
      <c r="CJ60" s="722"/>
      <c r="CK60" s="722"/>
      <c r="CL60" s="723"/>
      <c r="CM60" s="721"/>
      <c r="CN60" s="722"/>
      <c r="CO60" s="722"/>
      <c r="CP60" s="722"/>
      <c r="CQ60" s="723"/>
      <c r="CR60" s="721"/>
      <c r="CS60" s="722"/>
      <c r="CT60" s="722"/>
      <c r="CU60" s="722"/>
      <c r="CV60" s="723"/>
      <c r="CW60" s="721"/>
      <c r="CX60" s="722"/>
      <c r="CY60" s="722"/>
      <c r="CZ60" s="722"/>
      <c r="DA60" s="723"/>
      <c r="DB60" s="721"/>
      <c r="DC60" s="722"/>
      <c r="DD60" s="722"/>
      <c r="DE60" s="722"/>
      <c r="DF60" s="723"/>
      <c r="DG60" s="721"/>
      <c r="DH60" s="722"/>
      <c r="DI60" s="722"/>
      <c r="DJ60" s="722"/>
      <c r="DK60" s="723"/>
      <c r="DL60" s="721"/>
      <c r="DM60" s="722"/>
      <c r="DN60" s="722"/>
      <c r="DO60" s="722"/>
      <c r="DP60" s="723"/>
      <c r="DQ60" s="721"/>
      <c r="DR60" s="722"/>
      <c r="DS60" s="722"/>
      <c r="DT60" s="722"/>
      <c r="DU60" s="723"/>
      <c r="DV60" s="724"/>
      <c r="DW60" s="725"/>
      <c r="DX60" s="725"/>
      <c r="DY60" s="725"/>
      <c r="DZ60" s="726"/>
      <c r="EA60" s="226"/>
    </row>
    <row r="61" spans="1:131" ht="26.25" customHeight="1" thickBot="1" x14ac:dyDescent="0.2">
      <c r="A61" s="234">
        <v>34</v>
      </c>
      <c r="B61" s="774"/>
      <c r="C61" s="775"/>
      <c r="D61" s="775"/>
      <c r="E61" s="775"/>
      <c r="F61" s="775"/>
      <c r="G61" s="775"/>
      <c r="H61" s="775"/>
      <c r="I61" s="775"/>
      <c r="J61" s="775"/>
      <c r="K61" s="775"/>
      <c r="L61" s="775"/>
      <c r="M61" s="775"/>
      <c r="N61" s="775"/>
      <c r="O61" s="775"/>
      <c r="P61" s="776"/>
      <c r="Q61" s="837"/>
      <c r="R61" s="838"/>
      <c r="S61" s="838"/>
      <c r="T61" s="838"/>
      <c r="U61" s="838"/>
      <c r="V61" s="838"/>
      <c r="W61" s="838"/>
      <c r="X61" s="838"/>
      <c r="Y61" s="838"/>
      <c r="Z61" s="838"/>
      <c r="AA61" s="838"/>
      <c r="AB61" s="838"/>
      <c r="AC61" s="838"/>
      <c r="AD61" s="838"/>
      <c r="AE61" s="839"/>
      <c r="AF61" s="777"/>
      <c r="AG61" s="771"/>
      <c r="AH61" s="771"/>
      <c r="AI61" s="771"/>
      <c r="AJ61" s="773"/>
      <c r="AK61" s="841"/>
      <c r="AL61" s="838"/>
      <c r="AM61" s="838"/>
      <c r="AN61" s="838"/>
      <c r="AO61" s="838"/>
      <c r="AP61" s="838"/>
      <c r="AQ61" s="838"/>
      <c r="AR61" s="838"/>
      <c r="AS61" s="838"/>
      <c r="AT61" s="838"/>
      <c r="AU61" s="838"/>
      <c r="AV61" s="838"/>
      <c r="AW61" s="838"/>
      <c r="AX61" s="838"/>
      <c r="AY61" s="838"/>
      <c r="AZ61" s="840"/>
      <c r="BA61" s="840"/>
      <c r="BB61" s="840"/>
      <c r="BC61" s="840"/>
      <c r="BD61" s="840"/>
      <c r="BE61" s="835"/>
      <c r="BF61" s="835"/>
      <c r="BG61" s="835"/>
      <c r="BH61" s="835"/>
      <c r="BI61" s="836"/>
      <c r="BJ61" s="228"/>
      <c r="BK61" s="228"/>
      <c r="BL61" s="228"/>
      <c r="BM61" s="228"/>
      <c r="BN61" s="228"/>
      <c r="BO61" s="237"/>
      <c r="BP61" s="237"/>
      <c r="BQ61" s="234">
        <v>55</v>
      </c>
      <c r="BR61" s="235"/>
      <c r="BS61" s="724"/>
      <c r="BT61" s="725"/>
      <c r="BU61" s="725"/>
      <c r="BV61" s="725"/>
      <c r="BW61" s="725"/>
      <c r="BX61" s="725"/>
      <c r="BY61" s="725"/>
      <c r="BZ61" s="725"/>
      <c r="CA61" s="725"/>
      <c r="CB61" s="725"/>
      <c r="CC61" s="725"/>
      <c r="CD61" s="725"/>
      <c r="CE61" s="725"/>
      <c r="CF61" s="725"/>
      <c r="CG61" s="727"/>
      <c r="CH61" s="721"/>
      <c r="CI61" s="722"/>
      <c r="CJ61" s="722"/>
      <c r="CK61" s="722"/>
      <c r="CL61" s="723"/>
      <c r="CM61" s="721"/>
      <c r="CN61" s="722"/>
      <c r="CO61" s="722"/>
      <c r="CP61" s="722"/>
      <c r="CQ61" s="723"/>
      <c r="CR61" s="721"/>
      <c r="CS61" s="722"/>
      <c r="CT61" s="722"/>
      <c r="CU61" s="722"/>
      <c r="CV61" s="723"/>
      <c r="CW61" s="721"/>
      <c r="CX61" s="722"/>
      <c r="CY61" s="722"/>
      <c r="CZ61" s="722"/>
      <c r="DA61" s="723"/>
      <c r="DB61" s="721"/>
      <c r="DC61" s="722"/>
      <c r="DD61" s="722"/>
      <c r="DE61" s="722"/>
      <c r="DF61" s="723"/>
      <c r="DG61" s="721"/>
      <c r="DH61" s="722"/>
      <c r="DI61" s="722"/>
      <c r="DJ61" s="722"/>
      <c r="DK61" s="723"/>
      <c r="DL61" s="721"/>
      <c r="DM61" s="722"/>
      <c r="DN61" s="722"/>
      <c r="DO61" s="722"/>
      <c r="DP61" s="723"/>
      <c r="DQ61" s="721"/>
      <c r="DR61" s="722"/>
      <c r="DS61" s="722"/>
      <c r="DT61" s="722"/>
      <c r="DU61" s="723"/>
      <c r="DV61" s="724"/>
      <c r="DW61" s="725"/>
      <c r="DX61" s="725"/>
      <c r="DY61" s="725"/>
      <c r="DZ61" s="726"/>
      <c r="EA61" s="226"/>
    </row>
    <row r="62" spans="1:131" ht="26.25" customHeight="1" x14ac:dyDescent="0.15">
      <c r="A62" s="234">
        <v>35</v>
      </c>
      <c r="B62" s="774"/>
      <c r="C62" s="775"/>
      <c r="D62" s="775"/>
      <c r="E62" s="775"/>
      <c r="F62" s="775"/>
      <c r="G62" s="775"/>
      <c r="H62" s="775"/>
      <c r="I62" s="775"/>
      <c r="J62" s="775"/>
      <c r="K62" s="775"/>
      <c r="L62" s="775"/>
      <c r="M62" s="775"/>
      <c r="N62" s="775"/>
      <c r="O62" s="775"/>
      <c r="P62" s="776"/>
      <c r="Q62" s="837"/>
      <c r="R62" s="838"/>
      <c r="S62" s="838"/>
      <c r="T62" s="838"/>
      <c r="U62" s="838"/>
      <c r="V62" s="838"/>
      <c r="W62" s="838"/>
      <c r="X62" s="838"/>
      <c r="Y62" s="838"/>
      <c r="Z62" s="838"/>
      <c r="AA62" s="838"/>
      <c r="AB62" s="838"/>
      <c r="AC62" s="838"/>
      <c r="AD62" s="838"/>
      <c r="AE62" s="839"/>
      <c r="AF62" s="777"/>
      <c r="AG62" s="771"/>
      <c r="AH62" s="771"/>
      <c r="AI62" s="771"/>
      <c r="AJ62" s="773"/>
      <c r="AK62" s="841"/>
      <c r="AL62" s="838"/>
      <c r="AM62" s="838"/>
      <c r="AN62" s="838"/>
      <c r="AO62" s="838"/>
      <c r="AP62" s="838"/>
      <c r="AQ62" s="838"/>
      <c r="AR62" s="838"/>
      <c r="AS62" s="838"/>
      <c r="AT62" s="838"/>
      <c r="AU62" s="838"/>
      <c r="AV62" s="838"/>
      <c r="AW62" s="838"/>
      <c r="AX62" s="838"/>
      <c r="AY62" s="838"/>
      <c r="AZ62" s="840"/>
      <c r="BA62" s="840"/>
      <c r="BB62" s="840"/>
      <c r="BC62" s="840"/>
      <c r="BD62" s="840"/>
      <c r="BE62" s="835"/>
      <c r="BF62" s="835"/>
      <c r="BG62" s="835"/>
      <c r="BH62" s="835"/>
      <c r="BI62" s="836"/>
      <c r="BJ62" s="849" t="s">
        <v>437</v>
      </c>
      <c r="BK62" s="814"/>
      <c r="BL62" s="814"/>
      <c r="BM62" s="814"/>
      <c r="BN62" s="815"/>
      <c r="BO62" s="237"/>
      <c r="BP62" s="237"/>
      <c r="BQ62" s="234">
        <v>56</v>
      </c>
      <c r="BR62" s="235"/>
      <c r="BS62" s="724"/>
      <c r="BT62" s="725"/>
      <c r="BU62" s="725"/>
      <c r="BV62" s="725"/>
      <c r="BW62" s="725"/>
      <c r="BX62" s="725"/>
      <c r="BY62" s="725"/>
      <c r="BZ62" s="725"/>
      <c r="CA62" s="725"/>
      <c r="CB62" s="725"/>
      <c r="CC62" s="725"/>
      <c r="CD62" s="725"/>
      <c r="CE62" s="725"/>
      <c r="CF62" s="725"/>
      <c r="CG62" s="727"/>
      <c r="CH62" s="721"/>
      <c r="CI62" s="722"/>
      <c r="CJ62" s="722"/>
      <c r="CK62" s="722"/>
      <c r="CL62" s="723"/>
      <c r="CM62" s="721"/>
      <c r="CN62" s="722"/>
      <c r="CO62" s="722"/>
      <c r="CP62" s="722"/>
      <c r="CQ62" s="723"/>
      <c r="CR62" s="721"/>
      <c r="CS62" s="722"/>
      <c r="CT62" s="722"/>
      <c r="CU62" s="722"/>
      <c r="CV62" s="723"/>
      <c r="CW62" s="721"/>
      <c r="CX62" s="722"/>
      <c r="CY62" s="722"/>
      <c r="CZ62" s="722"/>
      <c r="DA62" s="723"/>
      <c r="DB62" s="721"/>
      <c r="DC62" s="722"/>
      <c r="DD62" s="722"/>
      <c r="DE62" s="722"/>
      <c r="DF62" s="723"/>
      <c r="DG62" s="721"/>
      <c r="DH62" s="722"/>
      <c r="DI62" s="722"/>
      <c r="DJ62" s="722"/>
      <c r="DK62" s="723"/>
      <c r="DL62" s="721"/>
      <c r="DM62" s="722"/>
      <c r="DN62" s="722"/>
      <c r="DO62" s="722"/>
      <c r="DP62" s="723"/>
      <c r="DQ62" s="721"/>
      <c r="DR62" s="722"/>
      <c r="DS62" s="722"/>
      <c r="DT62" s="722"/>
      <c r="DU62" s="723"/>
      <c r="DV62" s="724"/>
      <c r="DW62" s="725"/>
      <c r="DX62" s="725"/>
      <c r="DY62" s="725"/>
      <c r="DZ62" s="726"/>
      <c r="EA62" s="226"/>
    </row>
    <row r="63" spans="1:131" ht="26.25" customHeight="1" thickBot="1" x14ac:dyDescent="0.2">
      <c r="A63" s="236" t="s">
        <v>403</v>
      </c>
      <c r="B63" s="797" t="s">
        <v>438</v>
      </c>
      <c r="C63" s="798"/>
      <c r="D63" s="798"/>
      <c r="E63" s="798"/>
      <c r="F63" s="798"/>
      <c r="G63" s="798"/>
      <c r="H63" s="798"/>
      <c r="I63" s="798"/>
      <c r="J63" s="798"/>
      <c r="K63" s="798"/>
      <c r="L63" s="798"/>
      <c r="M63" s="798"/>
      <c r="N63" s="798"/>
      <c r="O63" s="798"/>
      <c r="P63" s="799"/>
      <c r="Q63" s="842"/>
      <c r="R63" s="843"/>
      <c r="S63" s="843"/>
      <c r="T63" s="843"/>
      <c r="U63" s="843"/>
      <c r="V63" s="843"/>
      <c r="W63" s="843"/>
      <c r="X63" s="843"/>
      <c r="Y63" s="843"/>
      <c r="Z63" s="843"/>
      <c r="AA63" s="843"/>
      <c r="AB63" s="843"/>
      <c r="AC63" s="843"/>
      <c r="AD63" s="843"/>
      <c r="AE63" s="844"/>
      <c r="AF63" s="845">
        <v>61681</v>
      </c>
      <c r="AG63" s="846"/>
      <c r="AH63" s="846"/>
      <c r="AI63" s="846"/>
      <c r="AJ63" s="847"/>
      <c r="AK63" s="848"/>
      <c r="AL63" s="843"/>
      <c r="AM63" s="843"/>
      <c r="AN63" s="843"/>
      <c r="AO63" s="843"/>
      <c r="AP63" s="846"/>
      <c r="AQ63" s="846"/>
      <c r="AR63" s="846"/>
      <c r="AS63" s="846"/>
      <c r="AT63" s="846"/>
      <c r="AU63" s="846"/>
      <c r="AV63" s="846"/>
      <c r="AW63" s="846"/>
      <c r="AX63" s="846"/>
      <c r="AY63" s="846"/>
      <c r="AZ63" s="850"/>
      <c r="BA63" s="850"/>
      <c r="BB63" s="850"/>
      <c r="BC63" s="850"/>
      <c r="BD63" s="850"/>
      <c r="BE63" s="851"/>
      <c r="BF63" s="851"/>
      <c r="BG63" s="851"/>
      <c r="BH63" s="851"/>
      <c r="BI63" s="852"/>
      <c r="BJ63" s="853" t="s">
        <v>132</v>
      </c>
      <c r="BK63" s="854"/>
      <c r="BL63" s="854"/>
      <c r="BM63" s="854"/>
      <c r="BN63" s="855"/>
      <c r="BO63" s="237"/>
      <c r="BP63" s="237"/>
      <c r="BQ63" s="234">
        <v>57</v>
      </c>
      <c r="BR63" s="235"/>
      <c r="BS63" s="724"/>
      <c r="BT63" s="725"/>
      <c r="BU63" s="725"/>
      <c r="BV63" s="725"/>
      <c r="BW63" s="725"/>
      <c r="BX63" s="725"/>
      <c r="BY63" s="725"/>
      <c r="BZ63" s="725"/>
      <c r="CA63" s="725"/>
      <c r="CB63" s="725"/>
      <c r="CC63" s="725"/>
      <c r="CD63" s="725"/>
      <c r="CE63" s="725"/>
      <c r="CF63" s="725"/>
      <c r="CG63" s="727"/>
      <c r="CH63" s="721"/>
      <c r="CI63" s="722"/>
      <c r="CJ63" s="722"/>
      <c r="CK63" s="722"/>
      <c r="CL63" s="723"/>
      <c r="CM63" s="721"/>
      <c r="CN63" s="722"/>
      <c r="CO63" s="722"/>
      <c r="CP63" s="722"/>
      <c r="CQ63" s="723"/>
      <c r="CR63" s="721"/>
      <c r="CS63" s="722"/>
      <c r="CT63" s="722"/>
      <c r="CU63" s="722"/>
      <c r="CV63" s="723"/>
      <c r="CW63" s="721"/>
      <c r="CX63" s="722"/>
      <c r="CY63" s="722"/>
      <c r="CZ63" s="722"/>
      <c r="DA63" s="723"/>
      <c r="DB63" s="721"/>
      <c r="DC63" s="722"/>
      <c r="DD63" s="722"/>
      <c r="DE63" s="722"/>
      <c r="DF63" s="723"/>
      <c r="DG63" s="721"/>
      <c r="DH63" s="722"/>
      <c r="DI63" s="722"/>
      <c r="DJ63" s="722"/>
      <c r="DK63" s="723"/>
      <c r="DL63" s="721"/>
      <c r="DM63" s="722"/>
      <c r="DN63" s="722"/>
      <c r="DO63" s="722"/>
      <c r="DP63" s="723"/>
      <c r="DQ63" s="721"/>
      <c r="DR63" s="722"/>
      <c r="DS63" s="722"/>
      <c r="DT63" s="722"/>
      <c r="DU63" s="723"/>
      <c r="DV63" s="724"/>
      <c r="DW63" s="725"/>
      <c r="DX63" s="725"/>
      <c r="DY63" s="725"/>
      <c r="DZ63" s="726"/>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24"/>
      <c r="BT64" s="725"/>
      <c r="BU64" s="725"/>
      <c r="BV64" s="725"/>
      <c r="BW64" s="725"/>
      <c r="BX64" s="725"/>
      <c r="BY64" s="725"/>
      <c r="BZ64" s="725"/>
      <c r="CA64" s="725"/>
      <c r="CB64" s="725"/>
      <c r="CC64" s="725"/>
      <c r="CD64" s="725"/>
      <c r="CE64" s="725"/>
      <c r="CF64" s="725"/>
      <c r="CG64" s="727"/>
      <c r="CH64" s="721"/>
      <c r="CI64" s="722"/>
      <c r="CJ64" s="722"/>
      <c r="CK64" s="722"/>
      <c r="CL64" s="723"/>
      <c r="CM64" s="721"/>
      <c r="CN64" s="722"/>
      <c r="CO64" s="722"/>
      <c r="CP64" s="722"/>
      <c r="CQ64" s="723"/>
      <c r="CR64" s="721"/>
      <c r="CS64" s="722"/>
      <c r="CT64" s="722"/>
      <c r="CU64" s="722"/>
      <c r="CV64" s="723"/>
      <c r="CW64" s="721"/>
      <c r="CX64" s="722"/>
      <c r="CY64" s="722"/>
      <c r="CZ64" s="722"/>
      <c r="DA64" s="723"/>
      <c r="DB64" s="721"/>
      <c r="DC64" s="722"/>
      <c r="DD64" s="722"/>
      <c r="DE64" s="722"/>
      <c r="DF64" s="723"/>
      <c r="DG64" s="721"/>
      <c r="DH64" s="722"/>
      <c r="DI64" s="722"/>
      <c r="DJ64" s="722"/>
      <c r="DK64" s="723"/>
      <c r="DL64" s="721"/>
      <c r="DM64" s="722"/>
      <c r="DN64" s="722"/>
      <c r="DO64" s="722"/>
      <c r="DP64" s="723"/>
      <c r="DQ64" s="721"/>
      <c r="DR64" s="722"/>
      <c r="DS64" s="722"/>
      <c r="DT64" s="722"/>
      <c r="DU64" s="723"/>
      <c r="DV64" s="724"/>
      <c r="DW64" s="725"/>
      <c r="DX64" s="725"/>
      <c r="DY64" s="725"/>
      <c r="DZ64" s="726"/>
      <c r="EA64" s="226"/>
    </row>
    <row r="65" spans="1:131" ht="26.25" customHeight="1" thickBot="1" x14ac:dyDescent="0.2">
      <c r="A65" s="228" t="s">
        <v>439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24"/>
      <c r="BT65" s="725"/>
      <c r="BU65" s="725"/>
      <c r="BV65" s="725"/>
      <c r="BW65" s="725"/>
      <c r="BX65" s="725"/>
      <c r="BY65" s="725"/>
      <c r="BZ65" s="725"/>
      <c r="CA65" s="725"/>
      <c r="CB65" s="725"/>
      <c r="CC65" s="725"/>
      <c r="CD65" s="725"/>
      <c r="CE65" s="725"/>
      <c r="CF65" s="725"/>
      <c r="CG65" s="727"/>
      <c r="CH65" s="721"/>
      <c r="CI65" s="722"/>
      <c r="CJ65" s="722"/>
      <c r="CK65" s="722"/>
      <c r="CL65" s="723"/>
      <c r="CM65" s="721"/>
      <c r="CN65" s="722"/>
      <c r="CO65" s="722"/>
      <c r="CP65" s="722"/>
      <c r="CQ65" s="723"/>
      <c r="CR65" s="721"/>
      <c r="CS65" s="722"/>
      <c r="CT65" s="722"/>
      <c r="CU65" s="722"/>
      <c r="CV65" s="723"/>
      <c r="CW65" s="721"/>
      <c r="CX65" s="722"/>
      <c r="CY65" s="722"/>
      <c r="CZ65" s="722"/>
      <c r="DA65" s="723"/>
      <c r="DB65" s="721"/>
      <c r="DC65" s="722"/>
      <c r="DD65" s="722"/>
      <c r="DE65" s="722"/>
      <c r="DF65" s="723"/>
      <c r="DG65" s="721"/>
      <c r="DH65" s="722"/>
      <c r="DI65" s="722"/>
      <c r="DJ65" s="722"/>
      <c r="DK65" s="723"/>
      <c r="DL65" s="721"/>
      <c r="DM65" s="722"/>
      <c r="DN65" s="722"/>
      <c r="DO65" s="722"/>
      <c r="DP65" s="723"/>
      <c r="DQ65" s="721"/>
      <c r="DR65" s="722"/>
      <c r="DS65" s="722"/>
      <c r="DT65" s="722"/>
      <c r="DU65" s="723"/>
      <c r="DV65" s="724"/>
      <c r="DW65" s="725"/>
      <c r="DX65" s="725"/>
      <c r="DY65" s="725"/>
      <c r="DZ65" s="726"/>
      <c r="EA65" s="226"/>
    </row>
    <row r="66" spans="1:131" ht="26.25" customHeight="1" x14ac:dyDescent="0.15">
      <c r="A66" s="751" t="s">
        <v>440</v>
      </c>
      <c r="B66" s="752"/>
      <c r="C66" s="752"/>
      <c r="D66" s="752"/>
      <c r="E66" s="752"/>
      <c r="F66" s="752"/>
      <c r="G66" s="752"/>
      <c r="H66" s="752"/>
      <c r="I66" s="752"/>
      <c r="J66" s="752"/>
      <c r="K66" s="752"/>
      <c r="L66" s="752"/>
      <c r="M66" s="752"/>
      <c r="N66" s="752"/>
      <c r="O66" s="752"/>
      <c r="P66" s="753"/>
      <c r="Q66" s="757" t="s">
        <v>408</v>
      </c>
      <c r="R66" s="758"/>
      <c r="S66" s="758"/>
      <c r="T66" s="758"/>
      <c r="U66" s="759"/>
      <c r="V66" s="757" t="s">
        <v>441</v>
      </c>
      <c r="W66" s="758"/>
      <c r="X66" s="758"/>
      <c r="Y66" s="758"/>
      <c r="Z66" s="759"/>
      <c r="AA66" s="757" t="s">
        <v>410</v>
      </c>
      <c r="AB66" s="758"/>
      <c r="AC66" s="758"/>
      <c r="AD66" s="758"/>
      <c r="AE66" s="759"/>
      <c r="AF66" s="856" t="s">
        <v>442</v>
      </c>
      <c r="AG66" s="823"/>
      <c r="AH66" s="823"/>
      <c r="AI66" s="823"/>
      <c r="AJ66" s="857"/>
      <c r="AK66" s="757" t="s">
        <v>412</v>
      </c>
      <c r="AL66" s="752"/>
      <c r="AM66" s="752"/>
      <c r="AN66" s="752"/>
      <c r="AO66" s="753"/>
      <c r="AP66" s="757" t="s">
        <v>413</v>
      </c>
      <c r="AQ66" s="758"/>
      <c r="AR66" s="758"/>
      <c r="AS66" s="758"/>
      <c r="AT66" s="759"/>
      <c r="AU66" s="757" t="s">
        <v>443</v>
      </c>
      <c r="AV66" s="758"/>
      <c r="AW66" s="758"/>
      <c r="AX66" s="758"/>
      <c r="AY66" s="759"/>
      <c r="AZ66" s="757" t="s">
        <v>383</v>
      </c>
      <c r="BA66" s="758"/>
      <c r="BB66" s="758"/>
      <c r="BC66" s="758"/>
      <c r="BD66" s="764"/>
      <c r="BE66" s="237"/>
      <c r="BF66" s="237"/>
      <c r="BG66" s="237"/>
      <c r="BH66" s="237"/>
      <c r="BI66" s="237"/>
      <c r="BJ66" s="237"/>
      <c r="BK66" s="237"/>
      <c r="BL66" s="237"/>
      <c r="BM66" s="237"/>
      <c r="BN66" s="237"/>
      <c r="BO66" s="237"/>
      <c r="BP66" s="237"/>
      <c r="BQ66" s="234">
        <v>60</v>
      </c>
      <c r="BR66" s="239"/>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26"/>
    </row>
    <row r="67" spans="1:131" ht="26.25" customHeight="1" thickBot="1" x14ac:dyDescent="0.2">
      <c r="A67" s="754"/>
      <c r="B67" s="755"/>
      <c r="C67" s="755"/>
      <c r="D67" s="755"/>
      <c r="E67" s="755"/>
      <c r="F67" s="755"/>
      <c r="G67" s="755"/>
      <c r="H67" s="755"/>
      <c r="I67" s="755"/>
      <c r="J67" s="755"/>
      <c r="K67" s="755"/>
      <c r="L67" s="755"/>
      <c r="M67" s="755"/>
      <c r="N67" s="755"/>
      <c r="O67" s="755"/>
      <c r="P67" s="756"/>
      <c r="Q67" s="760"/>
      <c r="R67" s="761"/>
      <c r="S67" s="761"/>
      <c r="T67" s="761"/>
      <c r="U67" s="762"/>
      <c r="V67" s="760"/>
      <c r="W67" s="761"/>
      <c r="X67" s="761"/>
      <c r="Y67" s="761"/>
      <c r="Z67" s="762"/>
      <c r="AA67" s="760"/>
      <c r="AB67" s="761"/>
      <c r="AC67" s="761"/>
      <c r="AD67" s="761"/>
      <c r="AE67" s="762"/>
      <c r="AF67" s="858"/>
      <c r="AG67" s="826"/>
      <c r="AH67" s="826"/>
      <c r="AI67" s="826"/>
      <c r="AJ67" s="859"/>
      <c r="AK67" s="860"/>
      <c r="AL67" s="755"/>
      <c r="AM67" s="755"/>
      <c r="AN67" s="755"/>
      <c r="AO67" s="756"/>
      <c r="AP67" s="760"/>
      <c r="AQ67" s="761"/>
      <c r="AR67" s="761"/>
      <c r="AS67" s="761"/>
      <c r="AT67" s="762"/>
      <c r="AU67" s="760"/>
      <c r="AV67" s="761"/>
      <c r="AW67" s="761"/>
      <c r="AX67" s="761"/>
      <c r="AY67" s="762"/>
      <c r="AZ67" s="760"/>
      <c r="BA67" s="761"/>
      <c r="BB67" s="761"/>
      <c r="BC67" s="761"/>
      <c r="BD67" s="766"/>
      <c r="BE67" s="237"/>
      <c r="BF67" s="237"/>
      <c r="BG67" s="237"/>
      <c r="BH67" s="237"/>
      <c r="BI67" s="237"/>
      <c r="BJ67" s="237"/>
      <c r="BK67" s="237"/>
      <c r="BL67" s="237"/>
      <c r="BM67" s="237"/>
      <c r="BN67" s="237"/>
      <c r="BO67" s="237"/>
      <c r="BP67" s="237"/>
      <c r="BQ67" s="234">
        <v>61</v>
      </c>
      <c r="BR67" s="239"/>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26"/>
    </row>
    <row r="68" spans="1:131" ht="26.25" customHeight="1" thickTop="1" x14ac:dyDescent="0.15">
      <c r="A68" s="232">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37"/>
      <c r="BF68" s="237"/>
      <c r="BG68" s="237"/>
      <c r="BH68" s="237"/>
      <c r="BI68" s="237"/>
      <c r="BJ68" s="237"/>
      <c r="BK68" s="237"/>
      <c r="BL68" s="237"/>
      <c r="BM68" s="237"/>
      <c r="BN68" s="237"/>
      <c r="BO68" s="237"/>
      <c r="BP68" s="237"/>
      <c r="BQ68" s="234">
        <v>62</v>
      </c>
      <c r="BR68" s="239"/>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26"/>
    </row>
    <row r="69" spans="1:131" ht="26.25" customHeight="1" x14ac:dyDescent="0.15">
      <c r="A69" s="234">
        <v>2</v>
      </c>
      <c r="B69" s="875"/>
      <c r="C69" s="876"/>
      <c r="D69" s="876"/>
      <c r="E69" s="876"/>
      <c r="F69" s="876"/>
      <c r="G69" s="876"/>
      <c r="H69" s="876"/>
      <c r="I69" s="876"/>
      <c r="J69" s="876"/>
      <c r="K69" s="876"/>
      <c r="L69" s="876"/>
      <c r="M69" s="876"/>
      <c r="N69" s="876"/>
      <c r="O69" s="876"/>
      <c r="P69" s="877"/>
      <c r="Q69" s="878"/>
      <c r="R69" s="729"/>
      <c r="S69" s="729"/>
      <c r="T69" s="729"/>
      <c r="U69" s="729"/>
      <c r="V69" s="729"/>
      <c r="W69" s="729"/>
      <c r="X69" s="729"/>
      <c r="Y69" s="729"/>
      <c r="Z69" s="729"/>
      <c r="AA69" s="729"/>
      <c r="AB69" s="729"/>
      <c r="AC69" s="729"/>
      <c r="AD69" s="729"/>
      <c r="AE69" s="729"/>
      <c r="AF69" s="729"/>
      <c r="AG69" s="729"/>
      <c r="AH69" s="729"/>
      <c r="AI69" s="729"/>
      <c r="AJ69" s="729"/>
      <c r="AK69" s="729"/>
      <c r="AL69" s="729"/>
      <c r="AM69" s="729"/>
      <c r="AN69" s="729"/>
      <c r="AO69" s="729"/>
      <c r="AP69" s="729"/>
      <c r="AQ69" s="729"/>
      <c r="AR69" s="729"/>
      <c r="AS69" s="729"/>
      <c r="AT69" s="729"/>
      <c r="AU69" s="729"/>
      <c r="AV69" s="729"/>
      <c r="AW69" s="729"/>
      <c r="AX69" s="729"/>
      <c r="AY69" s="729"/>
      <c r="AZ69" s="835"/>
      <c r="BA69" s="835"/>
      <c r="BB69" s="835"/>
      <c r="BC69" s="835"/>
      <c r="BD69" s="836"/>
      <c r="BE69" s="237"/>
      <c r="BF69" s="237"/>
      <c r="BG69" s="237"/>
      <c r="BH69" s="237"/>
      <c r="BI69" s="237"/>
      <c r="BJ69" s="237"/>
      <c r="BK69" s="237"/>
      <c r="BL69" s="237"/>
      <c r="BM69" s="237"/>
      <c r="BN69" s="237"/>
      <c r="BO69" s="237"/>
      <c r="BP69" s="237"/>
      <c r="BQ69" s="234">
        <v>63</v>
      </c>
      <c r="BR69" s="239"/>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26"/>
    </row>
    <row r="70" spans="1:131" ht="26.25" customHeight="1" x14ac:dyDescent="0.15">
      <c r="A70" s="234">
        <v>3</v>
      </c>
      <c r="B70" s="875"/>
      <c r="C70" s="876"/>
      <c r="D70" s="876"/>
      <c r="E70" s="876"/>
      <c r="F70" s="876"/>
      <c r="G70" s="876"/>
      <c r="H70" s="876"/>
      <c r="I70" s="876"/>
      <c r="J70" s="876"/>
      <c r="K70" s="876"/>
      <c r="L70" s="876"/>
      <c r="M70" s="876"/>
      <c r="N70" s="876"/>
      <c r="O70" s="876"/>
      <c r="P70" s="877"/>
      <c r="Q70" s="878"/>
      <c r="R70" s="729"/>
      <c r="S70" s="729"/>
      <c r="T70" s="729"/>
      <c r="U70" s="729"/>
      <c r="V70" s="729"/>
      <c r="W70" s="729"/>
      <c r="X70" s="729"/>
      <c r="Y70" s="729"/>
      <c r="Z70" s="729"/>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29"/>
      <c r="AY70" s="729"/>
      <c r="AZ70" s="835"/>
      <c r="BA70" s="835"/>
      <c r="BB70" s="835"/>
      <c r="BC70" s="835"/>
      <c r="BD70" s="836"/>
      <c r="BE70" s="237"/>
      <c r="BF70" s="237"/>
      <c r="BG70" s="237"/>
      <c r="BH70" s="237"/>
      <c r="BI70" s="237"/>
      <c r="BJ70" s="237"/>
      <c r="BK70" s="237"/>
      <c r="BL70" s="237"/>
      <c r="BM70" s="237"/>
      <c r="BN70" s="237"/>
      <c r="BO70" s="237"/>
      <c r="BP70" s="237"/>
      <c r="BQ70" s="234">
        <v>64</v>
      </c>
      <c r="BR70" s="239"/>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26"/>
    </row>
    <row r="71" spans="1:131" ht="26.25" customHeight="1" x14ac:dyDescent="0.15">
      <c r="A71" s="234">
        <v>4</v>
      </c>
      <c r="B71" s="875"/>
      <c r="C71" s="876"/>
      <c r="D71" s="876"/>
      <c r="E71" s="876"/>
      <c r="F71" s="876"/>
      <c r="G71" s="876"/>
      <c r="H71" s="876"/>
      <c r="I71" s="876"/>
      <c r="J71" s="876"/>
      <c r="K71" s="876"/>
      <c r="L71" s="876"/>
      <c r="M71" s="876"/>
      <c r="N71" s="876"/>
      <c r="O71" s="876"/>
      <c r="P71" s="877"/>
      <c r="Q71" s="878"/>
      <c r="R71" s="729"/>
      <c r="S71" s="729"/>
      <c r="T71" s="729"/>
      <c r="U71" s="729"/>
      <c r="V71" s="729"/>
      <c r="W71" s="729"/>
      <c r="X71" s="729"/>
      <c r="Y71" s="729"/>
      <c r="Z71" s="729"/>
      <c r="AA71" s="729"/>
      <c r="AB71" s="729"/>
      <c r="AC71" s="729"/>
      <c r="AD71" s="729"/>
      <c r="AE71" s="729"/>
      <c r="AF71" s="729"/>
      <c r="AG71" s="729"/>
      <c r="AH71" s="729"/>
      <c r="AI71" s="729"/>
      <c r="AJ71" s="729"/>
      <c r="AK71" s="729"/>
      <c r="AL71" s="729"/>
      <c r="AM71" s="729"/>
      <c r="AN71" s="729"/>
      <c r="AO71" s="729"/>
      <c r="AP71" s="729"/>
      <c r="AQ71" s="729"/>
      <c r="AR71" s="729"/>
      <c r="AS71" s="729"/>
      <c r="AT71" s="729"/>
      <c r="AU71" s="729"/>
      <c r="AV71" s="729"/>
      <c r="AW71" s="729"/>
      <c r="AX71" s="729"/>
      <c r="AY71" s="729"/>
      <c r="AZ71" s="835"/>
      <c r="BA71" s="835"/>
      <c r="BB71" s="835"/>
      <c r="BC71" s="835"/>
      <c r="BD71" s="836"/>
      <c r="BE71" s="237"/>
      <c r="BF71" s="237"/>
      <c r="BG71" s="237"/>
      <c r="BH71" s="237"/>
      <c r="BI71" s="237"/>
      <c r="BJ71" s="237"/>
      <c r="BK71" s="237"/>
      <c r="BL71" s="237"/>
      <c r="BM71" s="237"/>
      <c r="BN71" s="237"/>
      <c r="BO71" s="237"/>
      <c r="BP71" s="237"/>
      <c r="BQ71" s="234">
        <v>65</v>
      </c>
      <c r="BR71" s="239"/>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26"/>
    </row>
    <row r="72" spans="1:131" ht="26.25" customHeight="1" x14ac:dyDescent="0.15">
      <c r="A72" s="234">
        <v>5</v>
      </c>
      <c r="B72" s="875"/>
      <c r="C72" s="876"/>
      <c r="D72" s="876"/>
      <c r="E72" s="876"/>
      <c r="F72" s="876"/>
      <c r="G72" s="876"/>
      <c r="H72" s="876"/>
      <c r="I72" s="876"/>
      <c r="J72" s="876"/>
      <c r="K72" s="876"/>
      <c r="L72" s="876"/>
      <c r="M72" s="876"/>
      <c r="N72" s="876"/>
      <c r="O72" s="876"/>
      <c r="P72" s="877"/>
      <c r="Q72" s="878"/>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29"/>
      <c r="AY72" s="729"/>
      <c r="AZ72" s="835"/>
      <c r="BA72" s="835"/>
      <c r="BB72" s="835"/>
      <c r="BC72" s="835"/>
      <c r="BD72" s="836"/>
      <c r="BE72" s="237"/>
      <c r="BF72" s="237"/>
      <c r="BG72" s="237"/>
      <c r="BH72" s="237"/>
      <c r="BI72" s="237"/>
      <c r="BJ72" s="237"/>
      <c r="BK72" s="237"/>
      <c r="BL72" s="237"/>
      <c r="BM72" s="237"/>
      <c r="BN72" s="237"/>
      <c r="BO72" s="237"/>
      <c r="BP72" s="237"/>
      <c r="BQ72" s="234">
        <v>66</v>
      </c>
      <c r="BR72" s="239"/>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26"/>
    </row>
    <row r="73" spans="1:131" ht="26.25" customHeight="1" x14ac:dyDescent="0.15">
      <c r="A73" s="234">
        <v>6</v>
      </c>
      <c r="B73" s="875"/>
      <c r="C73" s="876"/>
      <c r="D73" s="876"/>
      <c r="E73" s="876"/>
      <c r="F73" s="876"/>
      <c r="G73" s="876"/>
      <c r="H73" s="876"/>
      <c r="I73" s="876"/>
      <c r="J73" s="876"/>
      <c r="K73" s="876"/>
      <c r="L73" s="876"/>
      <c r="M73" s="876"/>
      <c r="N73" s="876"/>
      <c r="O73" s="876"/>
      <c r="P73" s="877"/>
      <c r="Q73" s="878"/>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29"/>
      <c r="AY73" s="729"/>
      <c r="AZ73" s="835"/>
      <c r="BA73" s="835"/>
      <c r="BB73" s="835"/>
      <c r="BC73" s="835"/>
      <c r="BD73" s="836"/>
      <c r="BE73" s="237"/>
      <c r="BF73" s="237"/>
      <c r="BG73" s="237"/>
      <c r="BH73" s="237"/>
      <c r="BI73" s="237"/>
      <c r="BJ73" s="237"/>
      <c r="BK73" s="237"/>
      <c r="BL73" s="237"/>
      <c r="BM73" s="237"/>
      <c r="BN73" s="237"/>
      <c r="BO73" s="237"/>
      <c r="BP73" s="237"/>
      <c r="BQ73" s="234">
        <v>67</v>
      </c>
      <c r="BR73" s="239"/>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26"/>
    </row>
    <row r="74" spans="1:131" ht="26.25" customHeight="1" x14ac:dyDescent="0.15">
      <c r="A74" s="234">
        <v>7</v>
      </c>
      <c r="B74" s="875"/>
      <c r="C74" s="876"/>
      <c r="D74" s="876"/>
      <c r="E74" s="876"/>
      <c r="F74" s="876"/>
      <c r="G74" s="876"/>
      <c r="H74" s="876"/>
      <c r="I74" s="876"/>
      <c r="J74" s="876"/>
      <c r="K74" s="876"/>
      <c r="L74" s="876"/>
      <c r="M74" s="876"/>
      <c r="N74" s="876"/>
      <c r="O74" s="876"/>
      <c r="P74" s="877"/>
      <c r="Q74" s="878"/>
      <c r="R74" s="729"/>
      <c r="S74" s="729"/>
      <c r="T74" s="729"/>
      <c r="U74" s="729"/>
      <c r="V74" s="729"/>
      <c r="W74" s="729"/>
      <c r="X74" s="729"/>
      <c r="Y74" s="729"/>
      <c r="Z74" s="729"/>
      <c r="AA74" s="729"/>
      <c r="AB74" s="729"/>
      <c r="AC74" s="729"/>
      <c r="AD74" s="729"/>
      <c r="AE74" s="729"/>
      <c r="AF74" s="729"/>
      <c r="AG74" s="729"/>
      <c r="AH74" s="729"/>
      <c r="AI74" s="729"/>
      <c r="AJ74" s="729"/>
      <c r="AK74" s="729"/>
      <c r="AL74" s="729"/>
      <c r="AM74" s="729"/>
      <c r="AN74" s="729"/>
      <c r="AO74" s="729"/>
      <c r="AP74" s="729"/>
      <c r="AQ74" s="729"/>
      <c r="AR74" s="729"/>
      <c r="AS74" s="729"/>
      <c r="AT74" s="729"/>
      <c r="AU74" s="729"/>
      <c r="AV74" s="729"/>
      <c r="AW74" s="729"/>
      <c r="AX74" s="729"/>
      <c r="AY74" s="729"/>
      <c r="AZ74" s="835"/>
      <c r="BA74" s="835"/>
      <c r="BB74" s="835"/>
      <c r="BC74" s="835"/>
      <c r="BD74" s="836"/>
      <c r="BE74" s="237"/>
      <c r="BF74" s="237"/>
      <c r="BG74" s="237"/>
      <c r="BH74" s="237"/>
      <c r="BI74" s="237"/>
      <c r="BJ74" s="237"/>
      <c r="BK74" s="237"/>
      <c r="BL74" s="237"/>
      <c r="BM74" s="237"/>
      <c r="BN74" s="237"/>
      <c r="BO74" s="237"/>
      <c r="BP74" s="237"/>
      <c r="BQ74" s="234">
        <v>68</v>
      </c>
      <c r="BR74" s="239"/>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26"/>
    </row>
    <row r="75" spans="1:131" ht="26.25" customHeight="1" x14ac:dyDescent="0.15">
      <c r="A75" s="234">
        <v>8</v>
      </c>
      <c r="B75" s="875"/>
      <c r="C75" s="876"/>
      <c r="D75" s="876"/>
      <c r="E75" s="876"/>
      <c r="F75" s="876"/>
      <c r="G75" s="876"/>
      <c r="H75" s="876"/>
      <c r="I75" s="876"/>
      <c r="J75" s="876"/>
      <c r="K75" s="876"/>
      <c r="L75" s="876"/>
      <c r="M75" s="876"/>
      <c r="N75" s="876"/>
      <c r="O75" s="876"/>
      <c r="P75" s="877"/>
      <c r="Q75" s="879"/>
      <c r="R75" s="880"/>
      <c r="S75" s="880"/>
      <c r="T75" s="880"/>
      <c r="U75" s="728"/>
      <c r="V75" s="881"/>
      <c r="W75" s="880"/>
      <c r="X75" s="880"/>
      <c r="Y75" s="880"/>
      <c r="Z75" s="728"/>
      <c r="AA75" s="881"/>
      <c r="AB75" s="880"/>
      <c r="AC75" s="880"/>
      <c r="AD75" s="880"/>
      <c r="AE75" s="728"/>
      <c r="AF75" s="881"/>
      <c r="AG75" s="880"/>
      <c r="AH75" s="880"/>
      <c r="AI75" s="880"/>
      <c r="AJ75" s="728"/>
      <c r="AK75" s="881"/>
      <c r="AL75" s="880"/>
      <c r="AM75" s="880"/>
      <c r="AN75" s="880"/>
      <c r="AO75" s="728"/>
      <c r="AP75" s="881"/>
      <c r="AQ75" s="880"/>
      <c r="AR75" s="880"/>
      <c r="AS75" s="880"/>
      <c r="AT75" s="728"/>
      <c r="AU75" s="881"/>
      <c r="AV75" s="880"/>
      <c r="AW75" s="880"/>
      <c r="AX75" s="880"/>
      <c r="AY75" s="728"/>
      <c r="AZ75" s="835"/>
      <c r="BA75" s="835"/>
      <c r="BB75" s="835"/>
      <c r="BC75" s="835"/>
      <c r="BD75" s="836"/>
      <c r="BE75" s="237"/>
      <c r="BF75" s="237"/>
      <c r="BG75" s="237"/>
      <c r="BH75" s="237"/>
      <c r="BI75" s="237"/>
      <c r="BJ75" s="237"/>
      <c r="BK75" s="237"/>
      <c r="BL75" s="237"/>
      <c r="BM75" s="237"/>
      <c r="BN75" s="237"/>
      <c r="BO75" s="237"/>
      <c r="BP75" s="237"/>
      <c r="BQ75" s="234">
        <v>69</v>
      </c>
      <c r="BR75" s="239"/>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26"/>
    </row>
    <row r="76" spans="1:131" ht="26.25" customHeight="1" x14ac:dyDescent="0.15">
      <c r="A76" s="234">
        <v>9</v>
      </c>
      <c r="B76" s="875"/>
      <c r="C76" s="876"/>
      <c r="D76" s="876"/>
      <c r="E76" s="876"/>
      <c r="F76" s="876"/>
      <c r="G76" s="876"/>
      <c r="H76" s="876"/>
      <c r="I76" s="876"/>
      <c r="J76" s="876"/>
      <c r="K76" s="876"/>
      <c r="L76" s="876"/>
      <c r="M76" s="876"/>
      <c r="N76" s="876"/>
      <c r="O76" s="876"/>
      <c r="P76" s="877"/>
      <c r="Q76" s="879"/>
      <c r="R76" s="880"/>
      <c r="S76" s="880"/>
      <c r="T76" s="880"/>
      <c r="U76" s="728"/>
      <c r="V76" s="881"/>
      <c r="W76" s="880"/>
      <c r="X76" s="880"/>
      <c r="Y76" s="880"/>
      <c r="Z76" s="728"/>
      <c r="AA76" s="881"/>
      <c r="AB76" s="880"/>
      <c r="AC76" s="880"/>
      <c r="AD76" s="880"/>
      <c r="AE76" s="728"/>
      <c r="AF76" s="881"/>
      <c r="AG76" s="880"/>
      <c r="AH76" s="880"/>
      <c r="AI76" s="880"/>
      <c r="AJ76" s="728"/>
      <c r="AK76" s="881"/>
      <c r="AL76" s="880"/>
      <c r="AM76" s="880"/>
      <c r="AN76" s="880"/>
      <c r="AO76" s="728"/>
      <c r="AP76" s="881"/>
      <c r="AQ76" s="880"/>
      <c r="AR76" s="880"/>
      <c r="AS76" s="880"/>
      <c r="AT76" s="728"/>
      <c r="AU76" s="881"/>
      <c r="AV76" s="880"/>
      <c r="AW76" s="880"/>
      <c r="AX76" s="880"/>
      <c r="AY76" s="728"/>
      <c r="AZ76" s="835"/>
      <c r="BA76" s="835"/>
      <c r="BB76" s="835"/>
      <c r="BC76" s="835"/>
      <c r="BD76" s="836"/>
      <c r="BE76" s="237"/>
      <c r="BF76" s="237"/>
      <c r="BG76" s="237"/>
      <c r="BH76" s="237"/>
      <c r="BI76" s="237"/>
      <c r="BJ76" s="237"/>
      <c r="BK76" s="237"/>
      <c r="BL76" s="237"/>
      <c r="BM76" s="237"/>
      <c r="BN76" s="237"/>
      <c r="BO76" s="237"/>
      <c r="BP76" s="237"/>
      <c r="BQ76" s="234">
        <v>70</v>
      </c>
      <c r="BR76" s="239"/>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26"/>
    </row>
    <row r="77" spans="1:131" ht="26.25" customHeight="1" x14ac:dyDescent="0.15">
      <c r="A77" s="234">
        <v>10</v>
      </c>
      <c r="B77" s="875"/>
      <c r="C77" s="876"/>
      <c r="D77" s="876"/>
      <c r="E77" s="876"/>
      <c r="F77" s="876"/>
      <c r="G77" s="876"/>
      <c r="H77" s="876"/>
      <c r="I77" s="876"/>
      <c r="J77" s="876"/>
      <c r="K77" s="876"/>
      <c r="L77" s="876"/>
      <c r="M77" s="876"/>
      <c r="N77" s="876"/>
      <c r="O77" s="876"/>
      <c r="P77" s="877"/>
      <c r="Q77" s="879"/>
      <c r="R77" s="880"/>
      <c r="S77" s="880"/>
      <c r="T77" s="880"/>
      <c r="U77" s="728"/>
      <c r="V77" s="881"/>
      <c r="W77" s="880"/>
      <c r="X77" s="880"/>
      <c r="Y77" s="880"/>
      <c r="Z77" s="728"/>
      <c r="AA77" s="881"/>
      <c r="AB77" s="880"/>
      <c r="AC77" s="880"/>
      <c r="AD77" s="880"/>
      <c r="AE77" s="728"/>
      <c r="AF77" s="881"/>
      <c r="AG77" s="880"/>
      <c r="AH77" s="880"/>
      <c r="AI77" s="880"/>
      <c r="AJ77" s="728"/>
      <c r="AK77" s="881"/>
      <c r="AL77" s="880"/>
      <c r="AM77" s="880"/>
      <c r="AN77" s="880"/>
      <c r="AO77" s="728"/>
      <c r="AP77" s="881"/>
      <c r="AQ77" s="880"/>
      <c r="AR77" s="880"/>
      <c r="AS77" s="880"/>
      <c r="AT77" s="728"/>
      <c r="AU77" s="881"/>
      <c r="AV77" s="880"/>
      <c r="AW77" s="880"/>
      <c r="AX77" s="880"/>
      <c r="AY77" s="728"/>
      <c r="AZ77" s="835"/>
      <c r="BA77" s="835"/>
      <c r="BB77" s="835"/>
      <c r="BC77" s="835"/>
      <c r="BD77" s="836"/>
      <c r="BE77" s="237"/>
      <c r="BF77" s="237"/>
      <c r="BG77" s="237"/>
      <c r="BH77" s="237"/>
      <c r="BI77" s="237"/>
      <c r="BJ77" s="237"/>
      <c r="BK77" s="237"/>
      <c r="BL77" s="237"/>
      <c r="BM77" s="237"/>
      <c r="BN77" s="237"/>
      <c r="BO77" s="237"/>
      <c r="BP77" s="237"/>
      <c r="BQ77" s="234">
        <v>71</v>
      </c>
      <c r="BR77" s="239"/>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26"/>
    </row>
    <row r="78" spans="1:131" ht="26.25" customHeight="1" x14ac:dyDescent="0.15">
      <c r="A78" s="234">
        <v>11</v>
      </c>
      <c r="B78" s="875"/>
      <c r="C78" s="876"/>
      <c r="D78" s="876"/>
      <c r="E78" s="876"/>
      <c r="F78" s="876"/>
      <c r="G78" s="876"/>
      <c r="H78" s="876"/>
      <c r="I78" s="876"/>
      <c r="J78" s="876"/>
      <c r="K78" s="876"/>
      <c r="L78" s="876"/>
      <c r="M78" s="876"/>
      <c r="N78" s="876"/>
      <c r="O78" s="876"/>
      <c r="P78" s="877"/>
      <c r="Q78" s="878"/>
      <c r="R78" s="729"/>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29"/>
      <c r="AQ78" s="729"/>
      <c r="AR78" s="729"/>
      <c r="AS78" s="729"/>
      <c r="AT78" s="729"/>
      <c r="AU78" s="729"/>
      <c r="AV78" s="729"/>
      <c r="AW78" s="729"/>
      <c r="AX78" s="729"/>
      <c r="AY78" s="729"/>
      <c r="AZ78" s="835"/>
      <c r="BA78" s="835"/>
      <c r="BB78" s="835"/>
      <c r="BC78" s="835"/>
      <c r="BD78" s="836"/>
      <c r="BE78" s="237"/>
      <c r="BF78" s="237"/>
      <c r="BG78" s="237"/>
      <c r="BH78" s="237"/>
      <c r="BI78" s="237"/>
      <c r="BJ78" s="226"/>
      <c r="BK78" s="226"/>
      <c r="BL78" s="226"/>
      <c r="BM78" s="226"/>
      <c r="BN78" s="226"/>
      <c r="BO78" s="237"/>
      <c r="BP78" s="237"/>
      <c r="BQ78" s="234">
        <v>72</v>
      </c>
      <c r="BR78" s="239"/>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26"/>
    </row>
    <row r="79" spans="1:131" ht="26.25" customHeight="1" x14ac:dyDescent="0.15">
      <c r="A79" s="234">
        <v>12</v>
      </c>
      <c r="B79" s="875"/>
      <c r="C79" s="876"/>
      <c r="D79" s="876"/>
      <c r="E79" s="876"/>
      <c r="F79" s="876"/>
      <c r="G79" s="876"/>
      <c r="H79" s="876"/>
      <c r="I79" s="876"/>
      <c r="J79" s="876"/>
      <c r="K79" s="876"/>
      <c r="L79" s="876"/>
      <c r="M79" s="876"/>
      <c r="N79" s="876"/>
      <c r="O79" s="876"/>
      <c r="P79" s="877"/>
      <c r="Q79" s="878"/>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29"/>
      <c r="AQ79" s="729"/>
      <c r="AR79" s="729"/>
      <c r="AS79" s="729"/>
      <c r="AT79" s="729"/>
      <c r="AU79" s="729"/>
      <c r="AV79" s="729"/>
      <c r="AW79" s="729"/>
      <c r="AX79" s="729"/>
      <c r="AY79" s="729"/>
      <c r="AZ79" s="835"/>
      <c r="BA79" s="835"/>
      <c r="BB79" s="835"/>
      <c r="BC79" s="835"/>
      <c r="BD79" s="836"/>
      <c r="BE79" s="237"/>
      <c r="BF79" s="237"/>
      <c r="BG79" s="237"/>
      <c r="BH79" s="237"/>
      <c r="BI79" s="237"/>
      <c r="BJ79" s="226"/>
      <c r="BK79" s="226"/>
      <c r="BL79" s="226"/>
      <c r="BM79" s="226"/>
      <c r="BN79" s="226"/>
      <c r="BO79" s="237"/>
      <c r="BP79" s="237"/>
      <c r="BQ79" s="234">
        <v>73</v>
      </c>
      <c r="BR79" s="239"/>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26"/>
    </row>
    <row r="80" spans="1:131" ht="26.25" customHeight="1" x14ac:dyDescent="0.15">
      <c r="A80" s="234">
        <v>13</v>
      </c>
      <c r="B80" s="875"/>
      <c r="C80" s="876"/>
      <c r="D80" s="876"/>
      <c r="E80" s="876"/>
      <c r="F80" s="876"/>
      <c r="G80" s="876"/>
      <c r="H80" s="876"/>
      <c r="I80" s="876"/>
      <c r="J80" s="876"/>
      <c r="K80" s="876"/>
      <c r="L80" s="876"/>
      <c r="M80" s="876"/>
      <c r="N80" s="876"/>
      <c r="O80" s="876"/>
      <c r="P80" s="877"/>
      <c r="Q80" s="878"/>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29"/>
      <c r="AY80" s="729"/>
      <c r="AZ80" s="835"/>
      <c r="BA80" s="835"/>
      <c r="BB80" s="835"/>
      <c r="BC80" s="835"/>
      <c r="BD80" s="836"/>
      <c r="BE80" s="237"/>
      <c r="BF80" s="237"/>
      <c r="BG80" s="237"/>
      <c r="BH80" s="237"/>
      <c r="BI80" s="237"/>
      <c r="BJ80" s="237"/>
      <c r="BK80" s="237"/>
      <c r="BL80" s="237"/>
      <c r="BM80" s="237"/>
      <c r="BN80" s="237"/>
      <c r="BO80" s="237"/>
      <c r="BP80" s="237"/>
      <c r="BQ80" s="234">
        <v>74</v>
      </c>
      <c r="BR80" s="239"/>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26"/>
    </row>
    <row r="81" spans="1:131" ht="26.25" customHeight="1" x14ac:dyDescent="0.15">
      <c r="A81" s="234">
        <v>14</v>
      </c>
      <c r="B81" s="875"/>
      <c r="C81" s="876"/>
      <c r="D81" s="876"/>
      <c r="E81" s="876"/>
      <c r="F81" s="876"/>
      <c r="G81" s="876"/>
      <c r="H81" s="876"/>
      <c r="I81" s="876"/>
      <c r="J81" s="876"/>
      <c r="K81" s="876"/>
      <c r="L81" s="876"/>
      <c r="M81" s="876"/>
      <c r="N81" s="876"/>
      <c r="O81" s="876"/>
      <c r="P81" s="877"/>
      <c r="Q81" s="878"/>
      <c r="R81" s="729"/>
      <c r="S81" s="729"/>
      <c r="T81" s="729"/>
      <c r="U81" s="729"/>
      <c r="V81" s="729"/>
      <c r="W81" s="729"/>
      <c r="X81" s="729"/>
      <c r="Y81" s="729"/>
      <c r="Z81" s="729"/>
      <c r="AA81" s="729"/>
      <c r="AB81" s="729"/>
      <c r="AC81" s="729"/>
      <c r="AD81" s="729"/>
      <c r="AE81" s="729"/>
      <c r="AF81" s="729"/>
      <c r="AG81" s="729"/>
      <c r="AH81" s="729"/>
      <c r="AI81" s="729"/>
      <c r="AJ81" s="729"/>
      <c r="AK81" s="729"/>
      <c r="AL81" s="729"/>
      <c r="AM81" s="729"/>
      <c r="AN81" s="729"/>
      <c r="AO81" s="729"/>
      <c r="AP81" s="729"/>
      <c r="AQ81" s="729"/>
      <c r="AR81" s="729"/>
      <c r="AS81" s="729"/>
      <c r="AT81" s="729"/>
      <c r="AU81" s="729"/>
      <c r="AV81" s="729"/>
      <c r="AW81" s="729"/>
      <c r="AX81" s="729"/>
      <c r="AY81" s="729"/>
      <c r="AZ81" s="835"/>
      <c r="BA81" s="835"/>
      <c r="BB81" s="835"/>
      <c r="BC81" s="835"/>
      <c r="BD81" s="836"/>
      <c r="BE81" s="237"/>
      <c r="BF81" s="237"/>
      <c r="BG81" s="237"/>
      <c r="BH81" s="237"/>
      <c r="BI81" s="237"/>
      <c r="BJ81" s="237"/>
      <c r="BK81" s="237"/>
      <c r="BL81" s="237"/>
      <c r="BM81" s="237"/>
      <c r="BN81" s="237"/>
      <c r="BO81" s="237"/>
      <c r="BP81" s="237"/>
      <c r="BQ81" s="234">
        <v>75</v>
      </c>
      <c r="BR81" s="239"/>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26"/>
    </row>
    <row r="82" spans="1:131" ht="26.25" customHeight="1" x14ac:dyDescent="0.15">
      <c r="A82" s="234">
        <v>15</v>
      </c>
      <c r="B82" s="875"/>
      <c r="C82" s="876"/>
      <c r="D82" s="876"/>
      <c r="E82" s="876"/>
      <c r="F82" s="876"/>
      <c r="G82" s="876"/>
      <c r="H82" s="876"/>
      <c r="I82" s="876"/>
      <c r="J82" s="876"/>
      <c r="K82" s="876"/>
      <c r="L82" s="876"/>
      <c r="M82" s="876"/>
      <c r="N82" s="876"/>
      <c r="O82" s="876"/>
      <c r="P82" s="877"/>
      <c r="Q82" s="878"/>
      <c r="R82" s="729"/>
      <c r="S82" s="729"/>
      <c r="T82" s="729"/>
      <c r="U82" s="729"/>
      <c r="V82" s="729"/>
      <c r="W82" s="729"/>
      <c r="X82" s="729"/>
      <c r="Y82" s="729"/>
      <c r="Z82" s="729"/>
      <c r="AA82" s="729"/>
      <c r="AB82" s="729"/>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729"/>
      <c r="AY82" s="729"/>
      <c r="AZ82" s="835"/>
      <c r="BA82" s="835"/>
      <c r="BB82" s="835"/>
      <c r="BC82" s="835"/>
      <c r="BD82" s="836"/>
      <c r="BE82" s="237"/>
      <c r="BF82" s="237"/>
      <c r="BG82" s="237"/>
      <c r="BH82" s="237"/>
      <c r="BI82" s="237"/>
      <c r="BJ82" s="237"/>
      <c r="BK82" s="237"/>
      <c r="BL82" s="237"/>
      <c r="BM82" s="237"/>
      <c r="BN82" s="237"/>
      <c r="BO82" s="237"/>
      <c r="BP82" s="237"/>
      <c r="BQ82" s="234">
        <v>76</v>
      </c>
      <c r="BR82" s="239"/>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26"/>
    </row>
    <row r="83" spans="1:131" ht="26.25" customHeight="1" x14ac:dyDescent="0.15">
      <c r="A83" s="234">
        <v>16</v>
      </c>
      <c r="B83" s="875"/>
      <c r="C83" s="876"/>
      <c r="D83" s="876"/>
      <c r="E83" s="876"/>
      <c r="F83" s="876"/>
      <c r="G83" s="876"/>
      <c r="H83" s="876"/>
      <c r="I83" s="876"/>
      <c r="J83" s="876"/>
      <c r="K83" s="876"/>
      <c r="L83" s="876"/>
      <c r="M83" s="876"/>
      <c r="N83" s="876"/>
      <c r="O83" s="876"/>
      <c r="P83" s="877"/>
      <c r="Q83" s="878"/>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29"/>
      <c r="AY83" s="729"/>
      <c r="AZ83" s="835"/>
      <c r="BA83" s="835"/>
      <c r="BB83" s="835"/>
      <c r="BC83" s="835"/>
      <c r="BD83" s="836"/>
      <c r="BE83" s="237"/>
      <c r="BF83" s="237"/>
      <c r="BG83" s="237"/>
      <c r="BH83" s="237"/>
      <c r="BI83" s="237"/>
      <c r="BJ83" s="237"/>
      <c r="BK83" s="237"/>
      <c r="BL83" s="237"/>
      <c r="BM83" s="237"/>
      <c r="BN83" s="237"/>
      <c r="BO83" s="237"/>
      <c r="BP83" s="237"/>
      <c r="BQ83" s="234">
        <v>77</v>
      </c>
      <c r="BR83" s="239"/>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26"/>
    </row>
    <row r="84" spans="1:131" ht="26.25" customHeight="1" x14ac:dyDescent="0.15">
      <c r="A84" s="234">
        <v>17</v>
      </c>
      <c r="B84" s="875"/>
      <c r="C84" s="876"/>
      <c r="D84" s="876"/>
      <c r="E84" s="876"/>
      <c r="F84" s="876"/>
      <c r="G84" s="876"/>
      <c r="H84" s="876"/>
      <c r="I84" s="876"/>
      <c r="J84" s="876"/>
      <c r="K84" s="876"/>
      <c r="L84" s="876"/>
      <c r="M84" s="876"/>
      <c r="N84" s="876"/>
      <c r="O84" s="876"/>
      <c r="P84" s="877"/>
      <c r="Q84" s="878"/>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29"/>
      <c r="AY84" s="729"/>
      <c r="AZ84" s="835"/>
      <c r="BA84" s="835"/>
      <c r="BB84" s="835"/>
      <c r="BC84" s="835"/>
      <c r="BD84" s="836"/>
      <c r="BE84" s="237"/>
      <c r="BF84" s="237"/>
      <c r="BG84" s="237"/>
      <c r="BH84" s="237"/>
      <c r="BI84" s="237"/>
      <c r="BJ84" s="237"/>
      <c r="BK84" s="237"/>
      <c r="BL84" s="237"/>
      <c r="BM84" s="237"/>
      <c r="BN84" s="237"/>
      <c r="BO84" s="237"/>
      <c r="BP84" s="237"/>
      <c r="BQ84" s="234">
        <v>78</v>
      </c>
      <c r="BR84" s="239"/>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26"/>
    </row>
    <row r="85" spans="1:131" ht="26.25" customHeight="1" x14ac:dyDescent="0.15">
      <c r="A85" s="234">
        <v>18</v>
      </c>
      <c r="B85" s="875"/>
      <c r="C85" s="876"/>
      <c r="D85" s="876"/>
      <c r="E85" s="876"/>
      <c r="F85" s="876"/>
      <c r="G85" s="876"/>
      <c r="H85" s="876"/>
      <c r="I85" s="876"/>
      <c r="J85" s="876"/>
      <c r="K85" s="876"/>
      <c r="L85" s="876"/>
      <c r="M85" s="876"/>
      <c r="N85" s="876"/>
      <c r="O85" s="876"/>
      <c r="P85" s="877"/>
      <c r="Q85" s="878"/>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c r="AO85" s="729"/>
      <c r="AP85" s="729"/>
      <c r="AQ85" s="729"/>
      <c r="AR85" s="729"/>
      <c r="AS85" s="729"/>
      <c r="AT85" s="729"/>
      <c r="AU85" s="729"/>
      <c r="AV85" s="729"/>
      <c r="AW85" s="729"/>
      <c r="AX85" s="729"/>
      <c r="AY85" s="729"/>
      <c r="AZ85" s="835"/>
      <c r="BA85" s="835"/>
      <c r="BB85" s="835"/>
      <c r="BC85" s="835"/>
      <c r="BD85" s="836"/>
      <c r="BE85" s="237"/>
      <c r="BF85" s="237"/>
      <c r="BG85" s="237"/>
      <c r="BH85" s="237"/>
      <c r="BI85" s="237"/>
      <c r="BJ85" s="237"/>
      <c r="BK85" s="237"/>
      <c r="BL85" s="237"/>
      <c r="BM85" s="237"/>
      <c r="BN85" s="237"/>
      <c r="BO85" s="237"/>
      <c r="BP85" s="237"/>
      <c r="BQ85" s="234">
        <v>79</v>
      </c>
      <c r="BR85" s="239"/>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26"/>
    </row>
    <row r="86" spans="1:131" ht="26.25" customHeight="1" x14ac:dyDescent="0.15">
      <c r="A86" s="234">
        <v>19</v>
      </c>
      <c r="B86" s="875"/>
      <c r="C86" s="876"/>
      <c r="D86" s="876"/>
      <c r="E86" s="876"/>
      <c r="F86" s="876"/>
      <c r="G86" s="876"/>
      <c r="H86" s="876"/>
      <c r="I86" s="876"/>
      <c r="J86" s="876"/>
      <c r="K86" s="876"/>
      <c r="L86" s="876"/>
      <c r="M86" s="876"/>
      <c r="N86" s="876"/>
      <c r="O86" s="876"/>
      <c r="P86" s="877"/>
      <c r="Q86" s="878"/>
      <c r="R86" s="729"/>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29"/>
      <c r="AP86" s="729"/>
      <c r="AQ86" s="729"/>
      <c r="AR86" s="729"/>
      <c r="AS86" s="729"/>
      <c r="AT86" s="729"/>
      <c r="AU86" s="729"/>
      <c r="AV86" s="729"/>
      <c r="AW86" s="729"/>
      <c r="AX86" s="729"/>
      <c r="AY86" s="729"/>
      <c r="AZ86" s="835"/>
      <c r="BA86" s="835"/>
      <c r="BB86" s="835"/>
      <c r="BC86" s="835"/>
      <c r="BD86" s="836"/>
      <c r="BE86" s="237"/>
      <c r="BF86" s="237"/>
      <c r="BG86" s="237"/>
      <c r="BH86" s="237"/>
      <c r="BI86" s="237"/>
      <c r="BJ86" s="237"/>
      <c r="BK86" s="237"/>
      <c r="BL86" s="237"/>
      <c r="BM86" s="237"/>
      <c r="BN86" s="237"/>
      <c r="BO86" s="237"/>
      <c r="BP86" s="237"/>
      <c r="BQ86" s="234">
        <v>80</v>
      </c>
      <c r="BR86" s="239"/>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26"/>
    </row>
    <row r="87" spans="1:131" ht="26.25" customHeight="1" x14ac:dyDescent="0.15">
      <c r="A87" s="240">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37"/>
      <c r="BF87" s="237"/>
      <c r="BG87" s="237"/>
      <c r="BH87" s="237"/>
      <c r="BI87" s="237"/>
      <c r="BJ87" s="237"/>
      <c r="BK87" s="237"/>
      <c r="BL87" s="237"/>
      <c r="BM87" s="237"/>
      <c r="BN87" s="237"/>
      <c r="BO87" s="237"/>
      <c r="BP87" s="237"/>
      <c r="BQ87" s="234">
        <v>81</v>
      </c>
      <c r="BR87" s="239"/>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26"/>
    </row>
    <row r="88" spans="1:131" ht="26.25" customHeight="1" thickBot="1" x14ac:dyDescent="0.2">
      <c r="A88" s="236" t="s">
        <v>403</v>
      </c>
      <c r="B88" s="797" t="s">
        <v>444</v>
      </c>
      <c r="C88" s="798"/>
      <c r="D88" s="798"/>
      <c r="E88" s="798"/>
      <c r="F88" s="798"/>
      <c r="G88" s="798"/>
      <c r="H88" s="798"/>
      <c r="I88" s="798"/>
      <c r="J88" s="798"/>
      <c r="K88" s="798"/>
      <c r="L88" s="798"/>
      <c r="M88" s="798"/>
      <c r="N88" s="798"/>
      <c r="O88" s="798"/>
      <c r="P88" s="799"/>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1"/>
      <c r="BA88" s="851"/>
      <c r="BB88" s="851"/>
      <c r="BC88" s="851"/>
      <c r="BD88" s="852"/>
      <c r="BE88" s="237"/>
      <c r="BF88" s="237"/>
      <c r="BG88" s="237"/>
      <c r="BH88" s="237"/>
      <c r="BI88" s="237"/>
      <c r="BJ88" s="237"/>
      <c r="BK88" s="237"/>
      <c r="BL88" s="237"/>
      <c r="BM88" s="237"/>
      <c r="BN88" s="237"/>
      <c r="BO88" s="237"/>
      <c r="BP88" s="237"/>
      <c r="BQ88" s="234">
        <v>82</v>
      </c>
      <c r="BR88" s="239"/>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403</v>
      </c>
      <c r="BR102" s="797" t="s">
        <v>445</v>
      </c>
      <c r="BS102" s="798"/>
      <c r="BT102" s="798"/>
      <c r="BU102" s="798"/>
      <c r="BV102" s="798"/>
      <c r="BW102" s="798"/>
      <c r="BX102" s="798"/>
      <c r="BY102" s="798"/>
      <c r="BZ102" s="798"/>
      <c r="CA102" s="798"/>
      <c r="CB102" s="798"/>
      <c r="CC102" s="798"/>
      <c r="CD102" s="798"/>
      <c r="CE102" s="798"/>
      <c r="CF102" s="798"/>
      <c r="CG102" s="799"/>
      <c r="CH102" s="889"/>
      <c r="CI102" s="890"/>
      <c r="CJ102" s="890"/>
      <c r="CK102" s="890"/>
      <c r="CL102" s="891"/>
      <c r="CM102" s="889"/>
      <c r="CN102" s="890"/>
      <c r="CO102" s="890"/>
      <c r="CP102" s="890"/>
      <c r="CQ102" s="891"/>
      <c r="CR102" s="892"/>
      <c r="CS102" s="854"/>
      <c r="CT102" s="854"/>
      <c r="CU102" s="854"/>
      <c r="CV102" s="893"/>
      <c r="CW102" s="892"/>
      <c r="CX102" s="854"/>
      <c r="CY102" s="854"/>
      <c r="CZ102" s="854"/>
      <c r="DA102" s="893"/>
      <c r="DB102" s="892"/>
      <c r="DC102" s="854"/>
      <c r="DD102" s="854"/>
      <c r="DE102" s="854"/>
      <c r="DF102" s="893"/>
      <c r="DG102" s="892"/>
      <c r="DH102" s="854"/>
      <c r="DI102" s="854"/>
      <c r="DJ102" s="854"/>
      <c r="DK102" s="893"/>
      <c r="DL102" s="892"/>
      <c r="DM102" s="854"/>
      <c r="DN102" s="854"/>
      <c r="DO102" s="854"/>
      <c r="DP102" s="893"/>
      <c r="DQ102" s="892"/>
      <c r="DR102" s="854"/>
      <c r="DS102" s="854"/>
      <c r="DT102" s="854"/>
      <c r="DU102" s="893"/>
      <c r="DV102" s="797"/>
      <c r="DW102" s="798"/>
      <c r="DX102" s="798"/>
      <c r="DY102" s="798"/>
      <c r="DZ102" s="916"/>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7" t="s">
        <v>446</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8" t="s">
        <v>447</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448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9" t="s">
        <v>450</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451</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26" customFormat="1" ht="26.25" customHeight="1" x14ac:dyDescent="0.15">
      <c r="A109" s="914" t="s">
        <v>452</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453</v>
      </c>
      <c r="AB109" s="895"/>
      <c r="AC109" s="895"/>
      <c r="AD109" s="895"/>
      <c r="AE109" s="896"/>
      <c r="AF109" s="894" t="s">
        <v>454</v>
      </c>
      <c r="AG109" s="895"/>
      <c r="AH109" s="895"/>
      <c r="AI109" s="895"/>
      <c r="AJ109" s="896"/>
      <c r="AK109" s="894" t="s">
        <v>313</v>
      </c>
      <c r="AL109" s="895"/>
      <c r="AM109" s="895"/>
      <c r="AN109" s="895"/>
      <c r="AO109" s="896"/>
      <c r="AP109" s="894" t="s">
        <v>455</v>
      </c>
      <c r="AQ109" s="895"/>
      <c r="AR109" s="895"/>
      <c r="AS109" s="895"/>
      <c r="AT109" s="897"/>
      <c r="AU109" s="914" t="s">
        <v>452</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453</v>
      </c>
      <c r="BR109" s="895"/>
      <c r="BS109" s="895"/>
      <c r="BT109" s="895"/>
      <c r="BU109" s="896"/>
      <c r="BV109" s="894" t="s">
        <v>454</v>
      </c>
      <c r="BW109" s="895"/>
      <c r="BX109" s="895"/>
      <c r="BY109" s="895"/>
      <c r="BZ109" s="896"/>
      <c r="CA109" s="894" t="s">
        <v>313</v>
      </c>
      <c r="CB109" s="895"/>
      <c r="CC109" s="895"/>
      <c r="CD109" s="895"/>
      <c r="CE109" s="896"/>
      <c r="CF109" s="915" t="s">
        <v>455</v>
      </c>
      <c r="CG109" s="915"/>
      <c r="CH109" s="915"/>
      <c r="CI109" s="915"/>
      <c r="CJ109" s="915"/>
      <c r="CK109" s="894" t="s">
        <v>456</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453</v>
      </c>
      <c r="DH109" s="895"/>
      <c r="DI109" s="895"/>
      <c r="DJ109" s="895"/>
      <c r="DK109" s="896"/>
      <c r="DL109" s="894" t="s">
        <v>454</v>
      </c>
      <c r="DM109" s="895"/>
      <c r="DN109" s="895"/>
      <c r="DO109" s="895"/>
      <c r="DP109" s="896"/>
      <c r="DQ109" s="894" t="s">
        <v>313</v>
      </c>
      <c r="DR109" s="895"/>
      <c r="DS109" s="895"/>
      <c r="DT109" s="895"/>
      <c r="DU109" s="896"/>
      <c r="DV109" s="894" t="s">
        <v>455</v>
      </c>
      <c r="DW109" s="895"/>
      <c r="DX109" s="895"/>
      <c r="DY109" s="895"/>
      <c r="DZ109" s="897"/>
    </row>
    <row r="110" spans="1:131" s="226" customFormat="1" ht="26.25" customHeight="1" x14ac:dyDescent="0.15">
      <c r="A110" s="898" t="s">
        <v>457</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36590022</v>
      </c>
      <c r="AB110" s="902"/>
      <c r="AC110" s="902"/>
      <c r="AD110" s="902"/>
      <c r="AE110" s="903"/>
      <c r="AF110" s="904">
        <v>34025720</v>
      </c>
      <c r="AG110" s="902"/>
      <c r="AH110" s="902"/>
      <c r="AI110" s="902"/>
      <c r="AJ110" s="903"/>
      <c r="AK110" s="904">
        <v>34086327</v>
      </c>
      <c r="AL110" s="902"/>
      <c r="AM110" s="902"/>
      <c r="AN110" s="902"/>
      <c r="AO110" s="903"/>
      <c r="AP110" s="905">
        <v>13.8</v>
      </c>
      <c r="AQ110" s="906"/>
      <c r="AR110" s="906"/>
      <c r="AS110" s="906"/>
      <c r="AT110" s="907"/>
      <c r="AU110" s="908" t="s">
        <v>75</v>
      </c>
      <c r="AV110" s="909"/>
      <c r="AW110" s="909"/>
      <c r="AX110" s="909"/>
      <c r="AY110" s="909"/>
      <c r="AZ110" s="931" t="s">
        <v>458</v>
      </c>
      <c r="BA110" s="899"/>
      <c r="BB110" s="899"/>
      <c r="BC110" s="899"/>
      <c r="BD110" s="899"/>
      <c r="BE110" s="899"/>
      <c r="BF110" s="899"/>
      <c r="BG110" s="899"/>
      <c r="BH110" s="899"/>
      <c r="BI110" s="899"/>
      <c r="BJ110" s="899"/>
      <c r="BK110" s="899"/>
      <c r="BL110" s="899"/>
      <c r="BM110" s="899"/>
      <c r="BN110" s="899"/>
      <c r="BO110" s="899"/>
      <c r="BP110" s="900"/>
      <c r="BQ110" s="932">
        <v>1199142560</v>
      </c>
      <c r="BR110" s="933"/>
      <c r="BS110" s="933"/>
      <c r="BT110" s="933"/>
      <c r="BU110" s="933"/>
      <c r="BV110" s="933">
        <v>1217167179</v>
      </c>
      <c r="BW110" s="933"/>
      <c r="BX110" s="933"/>
      <c r="BY110" s="933"/>
      <c r="BZ110" s="933"/>
      <c r="CA110" s="933">
        <v>1219023609</v>
      </c>
      <c r="CB110" s="933"/>
      <c r="CC110" s="933"/>
      <c r="CD110" s="933"/>
      <c r="CE110" s="933"/>
      <c r="CF110" s="946">
        <v>493.3</v>
      </c>
      <c r="CG110" s="947"/>
      <c r="CH110" s="947"/>
      <c r="CI110" s="947"/>
      <c r="CJ110" s="947"/>
      <c r="CK110" s="948" t="s">
        <v>459</v>
      </c>
      <c r="CL110" s="949"/>
      <c r="CM110" s="931" t="s">
        <v>460</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v>1151752</v>
      </c>
      <c r="DH110" s="933"/>
      <c r="DI110" s="933"/>
      <c r="DJ110" s="933"/>
      <c r="DK110" s="933"/>
      <c r="DL110" s="933">
        <v>898427</v>
      </c>
      <c r="DM110" s="933"/>
      <c r="DN110" s="933"/>
      <c r="DO110" s="933"/>
      <c r="DP110" s="933"/>
      <c r="DQ110" s="933">
        <v>710793</v>
      </c>
      <c r="DR110" s="933"/>
      <c r="DS110" s="933"/>
      <c r="DT110" s="933"/>
      <c r="DU110" s="933"/>
      <c r="DV110" s="934">
        <v>0.3</v>
      </c>
      <c r="DW110" s="934"/>
      <c r="DX110" s="934"/>
      <c r="DY110" s="934"/>
      <c r="DZ110" s="935"/>
    </row>
    <row r="111" spans="1:131" s="226" customFormat="1" ht="26.25" customHeight="1" x14ac:dyDescent="0.15">
      <c r="A111" s="936" t="s">
        <v>461</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v>5608048</v>
      </c>
      <c r="AB111" s="940"/>
      <c r="AC111" s="940"/>
      <c r="AD111" s="940"/>
      <c r="AE111" s="941"/>
      <c r="AF111" s="942">
        <v>2794082</v>
      </c>
      <c r="AG111" s="940"/>
      <c r="AH111" s="940"/>
      <c r="AI111" s="940"/>
      <c r="AJ111" s="941"/>
      <c r="AK111" s="942">
        <v>1792492</v>
      </c>
      <c r="AL111" s="940"/>
      <c r="AM111" s="940"/>
      <c r="AN111" s="940"/>
      <c r="AO111" s="941"/>
      <c r="AP111" s="943">
        <v>0.7</v>
      </c>
      <c r="AQ111" s="944"/>
      <c r="AR111" s="944"/>
      <c r="AS111" s="944"/>
      <c r="AT111" s="945"/>
      <c r="AU111" s="910"/>
      <c r="AV111" s="911"/>
      <c r="AW111" s="911"/>
      <c r="AX111" s="911"/>
      <c r="AY111" s="911"/>
      <c r="AZ111" s="924" t="s">
        <v>462</v>
      </c>
      <c r="BA111" s="925"/>
      <c r="BB111" s="925"/>
      <c r="BC111" s="925"/>
      <c r="BD111" s="925"/>
      <c r="BE111" s="925"/>
      <c r="BF111" s="925"/>
      <c r="BG111" s="925"/>
      <c r="BH111" s="925"/>
      <c r="BI111" s="925"/>
      <c r="BJ111" s="925"/>
      <c r="BK111" s="925"/>
      <c r="BL111" s="925"/>
      <c r="BM111" s="925"/>
      <c r="BN111" s="925"/>
      <c r="BO111" s="925"/>
      <c r="BP111" s="926"/>
      <c r="BQ111" s="927">
        <v>1151752</v>
      </c>
      <c r="BR111" s="928"/>
      <c r="BS111" s="928"/>
      <c r="BT111" s="928"/>
      <c r="BU111" s="928"/>
      <c r="BV111" s="928">
        <v>898427</v>
      </c>
      <c r="BW111" s="928"/>
      <c r="BX111" s="928"/>
      <c r="BY111" s="928"/>
      <c r="BZ111" s="928"/>
      <c r="CA111" s="928">
        <v>710793</v>
      </c>
      <c r="CB111" s="928"/>
      <c r="CC111" s="928"/>
      <c r="CD111" s="928"/>
      <c r="CE111" s="928"/>
      <c r="CF111" s="922">
        <v>0.3</v>
      </c>
      <c r="CG111" s="923"/>
      <c r="CH111" s="923"/>
      <c r="CI111" s="923"/>
      <c r="CJ111" s="923"/>
      <c r="CK111" s="950"/>
      <c r="CL111" s="951"/>
      <c r="CM111" s="924" t="s">
        <v>463</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132</v>
      </c>
      <c r="DH111" s="928"/>
      <c r="DI111" s="928"/>
      <c r="DJ111" s="928"/>
      <c r="DK111" s="928"/>
      <c r="DL111" s="928" t="s">
        <v>405</v>
      </c>
      <c r="DM111" s="928"/>
      <c r="DN111" s="928"/>
      <c r="DO111" s="928"/>
      <c r="DP111" s="928"/>
      <c r="DQ111" s="928" t="s">
        <v>464</v>
      </c>
      <c r="DR111" s="928"/>
      <c r="DS111" s="928"/>
      <c r="DT111" s="928"/>
      <c r="DU111" s="928"/>
      <c r="DV111" s="929" t="s">
        <v>132</v>
      </c>
      <c r="DW111" s="929"/>
      <c r="DX111" s="929"/>
      <c r="DY111" s="929"/>
      <c r="DZ111" s="930"/>
    </row>
    <row r="112" spans="1:131" s="226" customFormat="1" ht="26.25" customHeight="1" x14ac:dyDescent="0.15">
      <c r="A112" s="954" t="s">
        <v>465</v>
      </c>
      <c r="B112" s="955"/>
      <c r="C112" s="925" t="s">
        <v>466</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v>34444428</v>
      </c>
      <c r="AB112" s="961"/>
      <c r="AC112" s="961"/>
      <c r="AD112" s="961"/>
      <c r="AE112" s="962"/>
      <c r="AF112" s="963">
        <v>35998878</v>
      </c>
      <c r="AG112" s="961"/>
      <c r="AH112" s="961"/>
      <c r="AI112" s="961"/>
      <c r="AJ112" s="962"/>
      <c r="AK112" s="963">
        <v>36711752</v>
      </c>
      <c r="AL112" s="961"/>
      <c r="AM112" s="961"/>
      <c r="AN112" s="961"/>
      <c r="AO112" s="962"/>
      <c r="AP112" s="964">
        <v>14.9</v>
      </c>
      <c r="AQ112" s="965"/>
      <c r="AR112" s="965"/>
      <c r="AS112" s="965"/>
      <c r="AT112" s="966"/>
      <c r="AU112" s="910"/>
      <c r="AV112" s="911"/>
      <c r="AW112" s="911"/>
      <c r="AX112" s="911"/>
      <c r="AY112" s="911"/>
      <c r="AZ112" s="924" t="s">
        <v>467</v>
      </c>
      <c r="BA112" s="925"/>
      <c r="BB112" s="925"/>
      <c r="BC112" s="925"/>
      <c r="BD112" s="925"/>
      <c r="BE112" s="925"/>
      <c r="BF112" s="925"/>
      <c r="BG112" s="925"/>
      <c r="BH112" s="925"/>
      <c r="BI112" s="925"/>
      <c r="BJ112" s="925"/>
      <c r="BK112" s="925"/>
      <c r="BL112" s="925"/>
      <c r="BM112" s="925"/>
      <c r="BN112" s="925"/>
      <c r="BO112" s="925"/>
      <c r="BP112" s="926"/>
      <c r="BQ112" s="927">
        <v>61840668</v>
      </c>
      <c r="BR112" s="928"/>
      <c r="BS112" s="928"/>
      <c r="BT112" s="928"/>
      <c r="BU112" s="928"/>
      <c r="BV112" s="928">
        <v>60034190</v>
      </c>
      <c r="BW112" s="928"/>
      <c r="BX112" s="928"/>
      <c r="BY112" s="928"/>
      <c r="BZ112" s="928"/>
      <c r="CA112" s="928">
        <v>64149190</v>
      </c>
      <c r="CB112" s="928"/>
      <c r="CC112" s="928"/>
      <c r="CD112" s="928"/>
      <c r="CE112" s="928"/>
      <c r="CF112" s="922">
        <v>26</v>
      </c>
      <c r="CG112" s="923"/>
      <c r="CH112" s="923"/>
      <c r="CI112" s="923"/>
      <c r="CJ112" s="923"/>
      <c r="CK112" s="950"/>
      <c r="CL112" s="951"/>
      <c r="CM112" s="924" t="s">
        <v>468</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132</v>
      </c>
      <c r="DH112" s="928"/>
      <c r="DI112" s="928"/>
      <c r="DJ112" s="928"/>
      <c r="DK112" s="928"/>
      <c r="DL112" s="928" t="s">
        <v>405</v>
      </c>
      <c r="DM112" s="928"/>
      <c r="DN112" s="928"/>
      <c r="DO112" s="928"/>
      <c r="DP112" s="928"/>
      <c r="DQ112" s="928" t="s">
        <v>132</v>
      </c>
      <c r="DR112" s="928"/>
      <c r="DS112" s="928"/>
      <c r="DT112" s="928"/>
      <c r="DU112" s="928"/>
      <c r="DV112" s="929" t="s">
        <v>132</v>
      </c>
      <c r="DW112" s="929"/>
      <c r="DX112" s="929"/>
      <c r="DY112" s="929"/>
      <c r="DZ112" s="930"/>
    </row>
    <row r="113" spans="1:130" s="226" customFormat="1" ht="26.25" customHeight="1" x14ac:dyDescent="0.15">
      <c r="A113" s="956"/>
      <c r="B113" s="957"/>
      <c r="C113" s="925" t="s">
        <v>469</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5570101</v>
      </c>
      <c r="AB113" s="940"/>
      <c r="AC113" s="940"/>
      <c r="AD113" s="940"/>
      <c r="AE113" s="941"/>
      <c r="AF113" s="942">
        <v>5313471</v>
      </c>
      <c r="AG113" s="940"/>
      <c r="AH113" s="940"/>
      <c r="AI113" s="940"/>
      <c r="AJ113" s="941"/>
      <c r="AK113" s="942">
        <v>5070563</v>
      </c>
      <c r="AL113" s="940"/>
      <c r="AM113" s="940"/>
      <c r="AN113" s="940"/>
      <c r="AO113" s="941"/>
      <c r="AP113" s="943">
        <v>2.1</v>
      </c>
      <c r="AQ113" s="944"/>
      <c r="AR113" s="944"/>
      <c r="AS113" s="944"/>
      <c r="AT113" s="945"/>
      <c r="AU113" s="910"/>
      <c r="AV113" s="911"/>
      <c r="AW113" s="911"/>
      <c r="AX113" s="911"/>
      <c r="AY113" s="911"/>
      <c r="AZ113" s="924" t="s">
        <v>470</v>
      </c>
      <c r="BA113" s="925"/>
      <c r="BB113" s="925"/>
      <c r="BC113" s="925"/>
      <c r="BD113" s="925"/>
      <c r="BE113" s="925"/>
      <c r="BF113" s="925"/>
      <c r="BG113" s="925"/>
      <c r="BH113" s="925"/>
      <c r="BI113" s="925"/>
      <c r="BJ113" s="925"/>
      <c r="BK113" s="925"/>
      <c r="BL113" s="925"/>
      <c r="BM113" s="925"/>
      <c r="BN113" s="925"/>
      <c r="BO113" s="925"/>
      <c r="BP113" s="926"/>
      <c r="BQ113" s="927" t="s">
        <v>132</v>
      </c>
      <c r="BR113" s="928"/>
      <c r="BS113" s="928"/>
      <c r="BT113" s="928"/>
      <c r="BU113" s="928"/>
      <c r="BV113" s="928" t="s">
        <v>132</v>
      </c>
      <c r="BW113" s="928"/>
      <c r="BX113" s="928"/>
      <c r="BY113" s="928"/>
      <c r="BZ113" s="928"/>
      <c r="CA113" s="928" t="s">
        <v>132</v>
      </c>
      <c r="CB113" s="928"/>
      <c r="CC113" s="928"/>
      <c r="CD113" s="928"/>
      <c r="CE113" s="928"/>
      <c r="CF113" s="922" t="s">
        <v>132</v>
      </c>
      <c r="CG113" s="923"/>
      <c r="CH113" s="923"/>
      <c r="CI113" s="923"/>
      <c r="CJ113" s="923"/>
      <c r="CK113" s="950"/>
      <c r="CL113" s="951"/>
      <c r="CM113" s="924" t="s">
        <v>471</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132</v>
      </c>
      <c r="DH113" s="961"/>
      <c r="DI113" s="961"/>
      <c r="DJ113" s="961"/>
      <c r="DK113" s="962"/>
      <c r="DL113" s="963" t="s">
        <v>132</v>
      </c>
      <c r="DM113" s="961"/>
      <c r="DN113" s="961"/>
      <c r="DO113" s="961"/>
      <c r="DP113" s="962"/>
      <c r="DQ113" s="963" t="s">
        <v>405</v>
      </c>
      <c r="DR113" s="961"/>
      <c r="DS113" s="961"/>
      <c r="DT113" s="961"/>
      <c r="DU113" s="962"/>
      <c r="DV113" s="964" t="s">
        <v>132</v>
      </c>
      <c r="DW113" s="965"/>
      <c r="DX113" s="965"/>
      <c r="DY113" s="965"/>
      <c r="DZ113" s="966"/>
    </row>
    <row r="114" spans="1:130" s="226" customFormat="1" ht="26.25" customHeight="1" x14ac:dyDescent="0.15">
      <c r="A114" s="956"/>
      <c r="B114" s="957"/>
      <c r="C114" s="925" t="s">
        <v>472</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t="s">
        <v>464</v>
      </c>
      <c r="AB114" s="961"/>
      <c r="AC114" s="961"/>
      <c r="AD114" s="961"/>
      <c r="AE114" s="962"/>
      <c r="AF114" s="963" t="s">
        <v>405</v>
      </c>
      <c r="AG114" s="961"/>
      <c r="AH114" s="961"/>
      <c r="AI114" s="961"/>
      <c r="AJ114" s="962"/>
      <c r="AK114" s="963" t="s">
        <v>132</v>
      </c>
      <c r="AL114" s="961"/>
      <c r="AM114" s="961"/>
      <c r="AN114" s="961"/>
      <c r="AO114" s="962"/>
      <c r="AP114" s="964" t="s">
        <v>132</v>
      </c>
      <c r="AQ114" s="965"/>
      <c r="AR114" s="965"/>
      <c r="AS114" s="965"/>
      <c r="AT114" s="966"/>
      <c r="AU114" s="910"/>
      <c r="AV114" s="911"/>
      <c r="AW114" s="911"/>
      <c r="AX114" s="911"/>
      <c r="AY114" s="911"/>
      <c r="AZ114" s="924" t="s">
        <v>473</v>
      </c>
      <c r="BA114" s="925"/>
      <c r="BB114" s="925"/>
      <c r="BC114" s="925"/>
      <c r="BD114" s="925"/>
      <c r="BE114" s="925"/>
      <c r="BF114" s="925"/>
      <c r="BG114" s="925"/>
      <c r="BH114" s="925"/>
      <c r="BI114" s="925"/>
      <c r="BJ114" s="925"/>
      <c r="BK114" s="925"/>
      <c r="BL114" s="925"/>
      <c r="BM114" s="925"/>
      <c r="BN114" s="925"/>
      <c r="BO114" s="925"/>
      <c r="BP114" s="926"/>
      <c r="BQ114" s="927">
        <v>74162871</v>
      </c>
      <c r="BR114" s="928"/>
      <c r="BS114" s="928"/>
      <c r="BT114" s="928"/>
      <c r="BU114" s="928"/>
      <c r="BV114" s="928">
        <v>73880005</v>
      </c>
      <c r="BW114" s="928"/>
      <c r="BX114" s="928"/>
      <c r="BY114" s="928"/>
      <c r="BZ114" s="928"/>
      <c r="CA114" s="928">
        <v>68824537</v>
      </c>
      <c r="CB114" s="928"/>
      <c r="CC114" s="928"/>
      <c r="CD114" s="928"/>
      <c r="CE114" s="928"/>
      <c r="CF114" s="922">
        <v>27.9</v>
      </c>
      <c r="CG114" s="923"/>
      <c r="CH114" s="923"/>
      <c r="CI114" s="923"/>
      <c r="CJ114" s="923"/>
      <c r="CK114" s="950"/>
      <c r="CL114" s="951"/>
      <c r="CM114" s="924" t="s">
        <v>474</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405</v>
      </c>
      <c r="DH114" s="961"/>
      <c r="DI114" s="961"/>
      <c r="DJ114" s="961"/>
      <c r="DK114" s="962"/>
      <c r="DL114" s="963" t="s">
        <v>405</v>
      </c>
      <c r="DM114" s="961"/>
      <c r="DN114" s="961"/>
      <c r="DO114" s="961"/>
      <c r="DP114" s="962"/>
      <c r="DQ114" s="963" t="s">
        <v>132</v>
      </c>
      <c r="DR114" s="961"/>
      <c r="DS114" s="961"/>
      <c r="DT114" s="961"/>
      <c r="DU114" s="962"/>
      <c r="DV114" s="964" t="s">
        <v>132</v>
      </c>
      <c r="DW114" s="965"/>
      <c r="DX114" s="965"/>
      <c r="DY114" s="965"/>
      <c r="DZ114" s="966"/>
    </row>
    <row r="115" spans="1:130" s="226" customFormat="1" ht="26.25" customHeight="1" x14ac:dyDescent="0.15">
      <c r="A115" s="956"/>
      <c r="B115" s="957"/>
      <c r="C115" s="925" t="s">
        <v>475</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211289</v>
      </c>
      <c r="AB115" s="940"/>
      <c r="AC115" s="940"/>
      <c r="AD115" s="940"/>
      <c r="AE115" s="941"/>
      <c r="AF115" s="942">
        <v>473478</v>
      </c>
      <c r="AG115" s="940"/>
      <c r="AH115" s="940"/>
      <c r="AI115" s="940"/>
      <c r="AJ115" s="941"/>
      <c r="AK115" s="942">
        <v>187634</v>
      </c>
      <c r="AL115" s="940"/>
      <c r="AM115" s="940"/>
      <c r="AN115" s="940"/>
      <c r="AO115" s="941"/>
      <c r="AP115" s="943">
        <v>0.1</v>
      </c>
      <c r="AQ115" s="944"/>
      <c r="AR115" s="944"/>
      <c r="AS115" s="944"/>
      <c r="AT115" s="945"/>
      <c r="AU115" s="910"/>
      <c r="AV115" s="911"/>
      <c r="AW115" s="911"/>
      <c r="AX115" s="911"/>
      <c r="AY115" s="911"/>
      <c r="AZ115" s="924" t="s">
        <v>476</v>
      </c>
      <c r="BA115" s="925"/>
      <c r="BB115" s="925"/>
      <c r="BC115" s="925"/>
      <c r="BD115" s="925"/>
      <c r="BE115" s="925"/>
      <c r="BF115" s="925"/>
      <c r="BG115" s="925"/>
      <c r="BH115" s="925"/>
      <c r="BI115" s="925"/>
      <c r="BJ115" s="925"/>
      <c r="BK115" s="925"/>
      <c r="BL115" s="925"/>
      <c r="BM115" s="925"/>
      <c r="BN115" s="925"/>
      <c r="BO115" s="925"/>
      <c r="BP115" s="926"/>
      <c r="BQ115" s="927">
        <v>1867413</v>
      </c>
      <c r="BR115" s="928"/>
      <c r="BS115" s="928"/>
      <c r="BT115" s="928"/>
      <c r="BU115" s="928"/>
      <c r="BV115" s="928">
        <v>884904</v>
      </c>
      <c r="BW115" s="928"/>
      <c r="BX115" s="928"/>
      <c r="BY115" s="928"/>
      <c r="BZ115" s="928"/>
      <c r="CA115" s="928">
        <v>699014</v>
      </c>
      <c r="CB115" s="928"/>
      <c r="CC115" s="928"/>
      <c r="CD115" s="928"/>
      <c r="CE115" s="928"/>
      <c r="CF115" s="922">
        <v>0.3</v>
      </c>
      <c r="CG115" s="923"/>
      <c r="CH115" s="923"/>
      <c r="CI115" s="923"/>
      <c r="CJ115" s="923"/>
      <c r="CK115" s="950"/>
      <c r="CL115" s="951"/>
      <c r="CM115" s="924" t="s">
        <v>477</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132</v>
      </c>
      <c r="DH115" s="961"/>
      <c r="DI115" s="961"/>
      <c r="DJ115" s="961"/>
      <c r="DK115" s="962"/>
      <c r="DL115" s="963" t="s">
        <v>132</v>
      </c>
      <c r="DM115" s="961"/>
      <c r="DN115" s="961"/>
      <c r="DO115" s="961"/>
      <c r="DP115" s="962"/>
      <c r="DQ115" s="963" t="s">
        <v>132</v>
      </c>
      <c r="DR115" s="961"/>
      <c r="DS115" s="961"/>
      <c r="DT115" s="961"/>
      <c r="DU115" s="962"/>
      <c r="DV115" s="964" t="s">
        <v>132</v>
      </c>
      <c r="DW115" s="965"/>
      <c r="DX115" s="965"/>
      <c r="DY115" s="965"/>
      <c r="DZ115" s="966"/>
    </row>
    <row r="116" spans="1:130" s="226" customFormat="1" ht="26.25" customHeight="1" x14ac:dyDescent="0.15">
      <c r="A116" s="958"/>
      <c r="B116" s="959"/>
      <c r="C116" s="967" t="s">
        <v>478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405</v>
      </c>
      <c r="AB116" s="961"/>
      <c r="AC116" s="961"/>
      <c r="AD116" s="961"/>
      <c r="AE116" s="962"/>
      <c r="AF116" s="963" t="s">
        <v>132</v>
      </c>
      <c r="AG116" s="961"/>
      <c r="AH116" s="961"/>
      <c r="AI116" s="961"/>
      <c r="AJ116" s="962"/>
      <c r="AK116" s="963" t="s">
        <v>132</v>
      </c>
      <c r="AL116" s="961"/>
      <c r="AM116" s="961"/>
      <c r="AN116" s="961"/>
      <c r="AO116" s="962"/>
      <c r="AP116" s="964" t="s">
        <v>132</v>
      </c>
      <c r="AQ116" s="965"/>
      <c r="AR116" s="965"/>
      <c r="AS116" s="965"/>
      <c r="AT116" s="966"/>
      <c r="AU116" s="910"/>
      <c r="AV116" s="911"/>
      <c r="AW116" s="911"/>
      <c r="AX116" s="911"/>
      <c r="AY116" s="911"/>
      <c r="AZ116" s="969" t="s">
        <v>479</v>
      </c>
      <c r="BA116" s="970"/>
      <c r="BB116" s="970"/>
      <c r="BC116" s="970"/>
      <c r="BD116" s="970"/>
      <c r="BE116" s="970"/>
      <c r="BF116" s="970"/>
      <c r="BG116" s="970"/>
      <c r="BH116" s="970"/>
      <c r="BI116" s="970"/>
      <c r="BJ116" s="970"/>
      <c r="BK116" s="970"/>
      <c r="BL116" s="970"/>
      <c r="BM116" s="970"/>
      <c r="BN116" s="970"/>
      <c r="BO116" s="970"/>
      <c r="BP116" s="971"/>
      <c r="BQ116" s="927" t="s">
        <v>405</v>
      </c>
      <c r="BR116" s="928"/>
      <c r="BS116" s="928"/>
      <c r="BT116" s="928"/>
      <c r="BU116" s="928"/>
      <c r="BV116" s="928" t="s">
        <v>132</v>
      </c>
      <c r="BW116" s="928"/>
      <c r="BX116" s="928"/>
      <c r="BY116" s="928"/>
      <c r="BZ116" s="928"/>
      <c r="CA116" s="928" t="s">
        <v>132</v>
      </c>
      <c r="CB116" s="928"/>
      <c r="CC116" s="928"/>
      <c r="CD116" s="928"/>
      <c r="CE116" s="928"/>
      <c r="CF116" s="922" t="s">
        <v>132</v>
      </c>
      <c r="CG116" s="923"/>
      <c r="CH116" s="923"/>
      <c r="CI116" s="923"/>
      <c r="CJ116" s="923"/>
      <c r="CK116" s="950"/>
      <c r="CL116" s="951"/>
      <c r="CM116" s="924" t="s">
        <v>480</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132</v>
      </c>
      <c r="DH116" s="961"/>
      <c r="DI116" s="961"/>
      <c r="DJ116" s="961"/>
      <c r="DK116" s="962"/>
      <c r="DL116" s="963" t="s">
        <v>405</v>
      </c>
      <c r="DM116" s="961"/>
      <c r="DN116" s="961"/>
      <c r="DO116" s="961"/>
      <c r="DP116" s="962"/>
      <c r="DQ116" s="963" t="s">
        <v>132</v>
      </c>
      <c r="DR116" s="961"/>
      <c r="DS116" s="961"/>
      <c r="DT116" s="961"/>
      <c r="DU116" s="962"/>
      <c r="DV116" s="964" t="s">
        <v>405</v>
      </c>
      <c r="DW116" s="965"/>
      <c r="DX116" s="965"/>
      <c r="DY116" s="965"/>
      <c r="DZ116" s="966"/>
    </row>
    <row r="117" spans="1:130" s="226" customFormat="1" ht="26.25" customHeight="1" x14ac:dyDescent="0.15">
      <c r="A117" s="914" t="s">
        <v>192</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481</v>
      </c>
      <c r="Z117" s="896"/>
      <c r="AA117" s="980">
        <v>82423888</v>
      </c>
      <c r="AB117" s="981"/>
      <c r="AC117" s="981"/>
      <c r="AD117" s="981"/>
      <c r="AE117" s="982"/>
      <c r="AF117" s="983">
        <v>78605629</v>
      </c>
      <c r="AG117" s="981"/>
      <c r="AH117" s="981"/>
      <c r="AI117" s="981"/>
      <c r="AJ117" s="982"/>
      <c r="AK117" s="983">
        <v>77848768</v>
      </c>
      <c r="AL117" s="981"/>
      <c r="AM117" s="981"/>
      <c r="AN117" s="981"/>
      <c r="AO117" s="982"/>
      <c r="AP117" s="984"/>
      <c r="AQ117" s="985"/>
      <c r="AR117" s="985"/>
      <c r="AS117" s="985"/>
      <c r="AT117" s="986"/>
      <c r="AU117" s="910"/>
      <c r="AV117" s="911"/>
      <c r="AW117" s="911"/>
      <c r="AX117" s="911"/>
      <c r="AY117" s="911"/>
      <c r="AZ117" s="976" t="s">
        <v>482</v>
      </c>
      <c r="BA117" s="977"/>
      <c r="BB117" s="977"/>
      <c r="BC117" s="977"/>
      <c r="BD117" s="977"/>
      <c r="BE117" s="977"/>
      <c r="BF117" s="977"/>
      <c r="BG117" s="977"/>
      <c r="BH117" s="977"/>
      <c r="BI117" s="977"/>
      <c r="BJ117" s="977"/>
      <c r="BK117" s="977"/>
      <c r="BL117" s="977"/>
      <c r="BM117" s="977"/>
      <c r="BN117" s="977"/>
      <c r="BO117" s="977"/>
      <c r="BP117" s="978"/>
      <c r="BQ117" s="927" t="s">
        <v>405</v>
      </c>
      <c r="BR117" s="928"/>
      <c r="BS117" s="928"/>
      <c r="BT117" s="928"/>
      <c r="BU117" s="928"/>
      <c r="BV117" s="928" t="s">
        <v>132</v>
      </c>
      <c r="BW117" s="928"/>
      <c r="BX117" s="928"/>
      <c r="BY117" s="928"/>
      <c r="BZ117" s="928"/>
      <c r="CA117" s="928" t="s">
        <v>132</v>
      </c>
      <c r="CB117" s="928"/>
      <c r="CC117" s="928"/>
      <c r="CD117" s="928"/>
      <c r="CE117" s="928"/>
      <c r="CF117" s="922" t="s">
        <v>132</v>
      </c>
      <c r="CG117" s="923"/>
      <c r="CH117" s="923"/>
      <c r="CI117" s="923"/>
      <c r="CJ117" s="923"/>
      <c r="CK117" s="950"/>
      <c r="CL117" s="951"/>
      <c r="CM117" s="924" t="s">
        <v>483</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405</v>
      </c>
      <c r="DH117" s="961"/>
      <c r="DI117" s="961"/>
      <c r="DJ117" s="961"/>
      <c r="DK117" s="962"/>
      <c r="DL117" s="963" t="s">
        <v>405</v>
      </c>
      <c r="DM117" s="961"/>
      <c r="DN117" s="961"/>
      <c r="DO117" s="961"/>
      <c r="DP117" s="962"/>
      <c r="DQ117" s="963" t="s">
        <v>132</v>
      </c>
      <c r="DR117" s="961"/>
      <c r="DS117" s="961"/>
      <c r="DT117" s="961"/>
      <c r="DU117" s="962"/>
      <c r="DV117" s="964" t="s">
        <v>405</v>
      </c>
      <c r="DW117" s="965"/>
      <c r="DX117" s="965"/>
      <c r="DY117" s="965"/>
      <c r="DZ117" s="966"/>
    </row>
    <row r="118" spans="1:130" s="226" customFormat="1" ht="26.25" customHeight="1" x14ac:dyDescent="0.15">
      <c r="A118" s="914" t="s">
        <v>456</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453</v>
      </c>
      <c r="AB118" s="895"/>
      <c r="AC118" s="895"/>
      <c r="AD118" s="895"/>
      <c r="AE118" s="896"/>
      <c r="AF118" s="894" t="s">
        <v>454</v>
      </c>
      <c r="AG118" s="895"/>
      <c r="AH118" s="895"/>
      <c r="AI118" s="895"/>
      <c r="AJ118" s="896"/>
      <c r="AK118" s="894" t="s">
        <v>313</v>
      </c>
      <c r="AL118" s="895"/>
      <c r="AM118" s="895"/>
      <c r="AN118" s="895"/>
      <c r="AO118" s="896"/>
      <c r="AP118" s="972" t="s">
        <v>455</v>
      </c>
      <c r="AQ118" s="973"/>
      <c r="AR118" s="973"/>
      <c r="AS118" s="973"/>
      <c r="AT118" s="974"/>
      <c r="AU118" s="910"/>
      <c r="AV118" s="911"/>
      <c r="AW118" s="911"/>
      <c r="AX118" s="911"/>
      <c r="AY118" s="911"/>
      <c r="AZ118" s="975" t="s">
        <v>484</v>
      </c>
      <c r="BA118" s="967"/>
      <c r="BB118" s="967"/>
      <c r="BC118" s="967"/>
      <c r="BD118" s="967"/>
      <c r="BE118" s="967"/>
      <c r="BF118" s="967"/>
      <c r="BG118" s="967"/>
      <c r="BH118" s="967"/>
      <c r="BI118" s="967"/>
      <c r="BJ118" s="967"/>
      <c r="BK118" s="967"/>
      <c r="BL118" s="967"/>
      <c r="BM118" s="967"/>
      <c r="BN118" s="967"/>
      <c r="BO118" s="967"/>
      <c r="BP118" s="968"/>
      <c r="BQ118" s="1001" t="s">
        <v>405</v>
      </c>
      <c r="BR118" s="1002"/>
      <c r="BS118" s="1002"/>
      <c r="BT118" s="1002"/>
      <c r="BU118" s="1002"/>
      <c r="BV118" s="1002" t="s">
        <v>132</v>
      </c>
      <c r="BW118" s="1002"/>
      <c r="BX118" s="1002"/>
      <c r="BY118" s="1002"/>
      <c r="BZ118" s="1002"/>
      <c r="CA118" s="1002" t="s">
        <v>464</v>
      </c>
      <c r="CB118" s="1002"/>
      <c r="CC118" s="1002"/>
      <c r="CD118" s="1002"/>
      <c r="CE118" s="1002"/>
      <c r="CF118" s="922" t="s">
        <v>405</v>
      </c>
      <c r="CG118" s="923"/>
      <c r="CH118" s="923"/>
      <c r="CI118" s="923"/>
      <c r="CJ118" s="923"/>
      <c r="CK118" s="950"/>
      <c r="CL118" s="951"/>
      <c r="CM118" s="924" t="s">
        <v>485</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132</v>
      </c>
      <c r="DH118" s="961"/>
      <c r="DI118" s="961"/>
      <c r="DJ118" s="961"/>
      <c r="DK118" s="962"/>
      <c r="DL118" s="963" t="s">
        <v>464</v>
      </c>
      <c r="DM118" s="961"/>
      <c r="DN118" s="961"/>
      <c r="DO118" s="961"/>
      <c r="DP118" s="962"/>
      <c r="DQ118" s="963" t="s">
        <v>132</v>
      </c>
      <c r="DR118" s="961"/>
      <c r="DS118" s="961"/>
      <c r="DT118" s="961"/>
      <c r="DU118" s="962"/>
      <c r="DV118" s="964" t="s">
        <v>132</v>
      </c>
      <c r="DW118" s="965"/>
      <c r="DX118" s="965"/>
      <c r="DY118" s="965"/>
      <c r="DZ118" s="966"/>
    </row>
    <row r="119" spans="1:130" s="226" customFormat="1" ht="26.25" customHeight="1" x14ac:dyDescent="0.15">
      <c r="A119" s="1058" t="s">
        <v>459</v>
      </c>
      <c r="B119" s="949"/>
      <c r="C119" s="931" t="s">
        <v>460</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v>211289</v>
      </c>
      <c r="AB119" s="902"/>
      <c r="AC119" s="902"/>
      <c r="AD119" s="902"/>
      <c r="AE119" s="903"/>
      <c r="AF119" s="904">
        <v>473478</v>
      </c>
      <c r="AG119" s="902"/>
      <c r="AH119" s="902"/>
      <c r="AI119" s="902"/>
      <c r="AJ119" s="903"/>
      <c r="AK119" s="904">
        <v>187634</v>
      </c>
      <c r="AL119" s="902"/>
      <c r="AM119" s="902"/>
      <c r="AN119" s="902"/>
      <c r="AO119" s="903"/>
      <c r="AP119" s="905">
        <v>0.1</v>
      </c>
      <c r="AQ119" s="906"/>
      <c r="AR119" s="906"/>
      <c r="AS119" s="906"/>
      <c r="AT119" s="907"/>
      <c r="AU119" s="912"/>
      <c r="AV119" s="913"/>
      <c r="AW119" s="913"/>
      <c r="AX119" s="913"/>
      <c r="AY119" s="913"/>
      <c r="AZ119" s="247" t="s">
        <v>192</v>
      </c>
      <c r="BA119" s="247"/>
      <c r="BB119" s="247"/>
      <c r="BC119" s="247"/>
      <c r="BD119" s="247"/>
      <c r="BE119" s="247"/>
      <c r="BF119" s="247"/>
      <c r="BG119" s="247"/>
      <c r="BH119" s="247"/>
      <c r="BI119" s="247"/>
      <c r="BJ119" s="247"/>
      <c r="BK119" s="247"/>
      <c r="BL119" s="247"/>
      <c r="BM119" s="247"/>
      <c r="BN119" s="247"/>
      <c r="BO119" s="979" t="s">
        <v>486</v>
      </c>
      <c r="BP119" s="1007"/>
      <c r="BQ119" s="1001">
        <v>1338165264</v>
      </c>
      <c r="BR119" s="1002"/>
      <c r="BS119" s="1002"/>
      <c r="BT119" s="1002"/>
      <c r="BU119" s="1002"/>
      <c r="BV119" s="1002">
        <v>1352864705</v>
      </c>
      <c r="BW119" s="1002"/>
      <c r="BX119" s="1002"/>
      <c r="BY119" s="1002"/>
      <c r="BZ119" s="1002"/>
      <c r="CA119" s="1002">
        <v>1353407143</v>
      </c>
      <c r="CB119" s="1002"/>
      <c r="CC119" s="1002"/>
      <c r="CD119" s="1002"/>
      <c r="CE119" s="1002"/>
      <c r="CF119" s="1003"/>
      <c r="CG119" s="1004"/>
      <c r="CH119" s="1004"/>
      <c r="CI119" s="1004"/>
      <c r="CJ119" s="1005"/>
      <c r="CK119" s="952"/>
      <c r="CL119" s="953"/>
      <c r="CM119" s="975" t="s">
        <v>487</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132</v>
      </c>
      <c r="DH119" s="988"/>
      <c r="DI119" s="988"/>
      <c r="DJ119" s="988"/>
      <c r="DK119" s="989"/>
      <c r="DL119" s="987" t="s">
        <v>132</v>
      </c>
      <c r="DM119" s="988"/>
      <c r="DN119" s="988"/>
      <c r="DO119" s="988"/>
      <c r="DP119" s="989"/>
      <c r="DQ119" s="987" t="s">
        <v>132</v>
      </c>
      <c r="DR119" s="988"/>
      <c r="DS119" s="988"/>
      <c r="DT119" s="988"/>
      <c r="DU119" s="989"/>
      <c r="DV119" s="990" t="s">
        <v>132</v>
      </c>
      <c r="DW119" s="991"/>
      <c r="DX119" s="991"/>
      <c r="DY119" s="991"/>
      <c r="DZ119" s="992"/>
    </row>
    <row r="120" spans="1:130" s="226" customFormat="1" ht="26.25" customHeight="1" x14ac:dyDescent="0.15">
      <c r="A120" s="1059"/>
      <c r="B120" s="951"/>
      <c r="C120" s="924" t="s">
        <v>463</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132</v>
      </c>
      <c r="AB120" s="961"/>
      <c r="AC120" s="961"/>
      <c r="AD120" s="961"/>
      <c r="AE120" s="962"/>
      <c r="AF120" s="963" t="s">
        <v>132</v>
      </c>
      <c r="AG120" s="961"/>
      <c r="AH120" s="961"/>
      <c r="AI120" s="961"/>
      <c r="AJ120" s="962"/>
      <c r="AK120" s="963" t="s">
        <v>464</v>
      </c>
      <c r="AL120" s="961"/>
      <c r="AM120" s="961"/>
      <c r="AN120" s="961"/>
      <c r="AO120" s="962"/>
      <c r="AP120" s="964" t="s">
        <v>132</v>
      </c>
      <c r="AQ120" s="965"/>
      <c r="AR120" s="965"/>
      <c r="AS120" s="965"/>
      <c r="AT120" s="966"/>
      <c r="AU120" s="993" t="s">
        <v>488</v>
      </c>
      <c r="AV120" s="994"/>
      <c r="AW120" s="994"/>
      <c r="AX120" s="994"/>
      <c r="AY120" s="995"/>
      <c r="AZ120" s="931" t="s">
        <v>489</v>
      </c>
      <c r="BA120" s="899"/>
      <c r="BB120" s="899"/>
      <c r="BC120" s="899"/>
      <c r="BD120" s="899"/>
      <c r="BE120" s="899"/>
      <c r="BF120" s="899"/>
      <c r="BG120" s="899"/>
      <c r="BH120" s="899"/>
      <c r="BI120" s="899"/>
      <c r="BJ120" s="899"/>
      <c r="BK120" s="899"/>
      <c r="BL120" s="899"/>
      <c r="BM120" s="899"/>
      <c r="BN120" s="899"/>
      <c r="BO120" s="899"/>
      <c r="BP120" s="900"/>
      <c r="BQ120" s="932">
        <v>196291143</v>
      </c>
      <c r="BR120" s="933"/>
      <c r="BS120" s="933"/>
      <c r="BT120" s="933"/>
      <c r="BU120" s="933"/>
      <c r="BV120" s="933">
        <v>223706033</v>
      </c>
      <c r="BW120" s="933"/>
      <c r="BX120" s="933"/>
      <c r="BY120" s="933"/>
      <c r="BZ120" s="933"/>
      <c r="CA120" s="933">
        <v>237700610</v>
      </c>
      <c r="CB120" s="933"/>
      <c r="CC120" s="933"/>
      <c r="CD120" s="933"/>
      <c r="CE120" s="933"/>
      <c r="CF120" s="946">
        <v>96.2</v>
      </c>
      <c r="CG120" s="947"/>
      <c r="CH120" s="947"/>
      <c r="CI120" s="947"/>
      <c r="CJ120" s="947"/>
      <c r="CK120" s="1008" t="s">
        <v>490</v>
      </c>
      <c r="CL120" s="1009"/>
      <c r="CM120" s="1009"/>
      <c r="CN120" s="1009"/>
      <c r="CO120" s="1010"/>
      <c r="CP120" s="1016" t="s">
        <v>425</v>
      </c>
      <c r="CQ120" s="1017"/>
      <c r="CR120" s="1017"/>
      <c r="CS120" s="1017"/>
      <c r="CT120" s="1017"/>
      <c r="CU120" s="1017"/>
      <c r="CV120" s="1017"/>
      <c r="CW120" s="1017"/>
      <c r="CX120" s="1017"/>
      <c r="CY120" s="1017"/>
      <c r="CZ120" s="1017"/>
      <c r="DA120" s="1017"/>
      <c r="DB120" s="1017"/>
      <c r="DC120" s="1017"/>
      <c r="DD120" s="1017"/>
      <c r="DE120" s="1017"/>
      <c r="DF120" s="1018"/>
      <c r="DG120" s="932">
        <v>53997164</v>
      </c>
      <c r="DH120" s="933"/>
      <c r="DI120" s="933"/>
      <c r="DJ120" s="933"/>
      <c r="DK120" s="933"/>
      <c r="DL120" s="933">
        <v>52847737</v>
      </c>
      <c r="DM120" s="933"/>
      <c r="DN120" s="933"/>
      <c r="DO120" s="933"/>
      <c r="DP120" s="933"/>
      <c r="DQ120" s="933">
        <v>58224267</v>
      </c>
      <c r="DR120" s="933"/>
      <c r="DS120" s="933"/>
      <c r="DT120" s="933"/>
      <c r="DU120" s="933"/>
      <c r="DV120" s="934">
        <v>23.6</v>
      </c>
      <c r="DW120" s="934"/>
      <c r="DX120" s="934"/>
      <c r="DY120" s="934"/>
      <c r="DZ120" s="935"/>
    </row>
    <row r="121" spans="1:130" s="226" customFormat="1" ht="26.25" customHeight="1" x14ac:dyDescent="0.15">
      <c r="A121" s="1059"/>
      <c r="B121" s="951"/>
      <c r="C121" s="976" t="s">
        <v>491</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132</v>
      </c>
      <c r="AB121" s="961"/>
      <c r="AC121" s="961"/>
      <c r="AD121" s="961"/>
      <c r="AE121" s="962"/>
      <c r="AF121" s="963" t="s">
        <v>464</v>
      </c>
      <c r="AG121" s="961"/>
      <c r="AH121" s="961"/>
      <c r="AI121" s="961"/>
      <c r="AJ121" s="962"/>
      <c r="AK121" s="963" t="s">
        <v>132</v>
      </c>
      <c r="AL121" s="961"/>
      <c r="AM121" s="961"/>
      <c r="AN121" s="961"/>
      <c r="AO121" s="962"/>
      <c r="AP121" s="964" t="s">
        <v>132</v>
      </c>
      <c r="AQ121" s="965"/>
      <c r="AR121" s="965"/>
      <c r="AS121" s="965"/>
      <c r="AT121" s="966"/>
      <c r="AU121" s="996"/>
      <c r="AV121" s="997"/>
      <c r="AW121" s="997"/>
      <c r="AX121" s="997"/>
      <c r="AY121" s="998"/>
      <c r="AZ121" s="924" t="s">
        <v>492</v>
      </c>
      <c r="BA121" s="925"/>
      <c r="BB121" s="925"/>
      <c r="BC121" s="925"/>
      <c r="BD121" s="925"/>
      <c r="BE121" s="925"/>
      <c r="BF121" s="925"/>
      <c r="BG121" s="925"/>
      <c r="BH121" s="925"/>
      <c r="BI121" s="925"/>
      <c r="BJ121" s="925"/>
      <c r="BK121" s="925"/>
      <c r="BL121" s="925"/>
      <c r="BM121" s="925"/>
      <c r="BN121" s="925"/>
      <c r="BO121" s="925"/>
      <c r="BP121" s="926"/>
      <c r="BQ121" s="927">
        <v>191651782</v>
      </c>
      <c r="BR121" s="928"/>
      <c r="BS121" s="928"/>
      <c r="BT121" s="928"/>
      <c r="BU121" s="928"/>
      <c r="BV121" s="928">
        <v>188416706</v>
      </c>
      <c r="BW121" s="928"/>
      <c r="BX121" s="928"/>
      <c r="BY121" s="928"/>
      <c r="BZ121" s="928"/>
      <c r="CA121" s="928">
        <v>200898776</v>
      </c>
      <c r="CB121" s="928"/>
      <c r="CC121" s="928"/>
      <c r="CD121" s="928"/>
      <c r="CE121" s="928"/>
      <c r="CF121" s="922">
        <v>81.3</v>
      </c>
      <c r="CG121" s="923"/>
      <c r="CH121" s="923"/>
      <c r="CI121" s="923"/>
      <c r="CJ121" s="923"/>
      <c r="CK121" s="1011"/>
      <c r="CL121" s="1012"/>
      <c r="CM121" s="1012"/>
      <c r="CN121" s="1012"/>
      <c r="CO121" s="1013"/>
      <c r="CP121" s="1021" t="s">
        <v>424</v>
      </c>
      <c r="CQ121" s="1022"/>
      <c r="CR121" s="1022"/>
      <c r="CS121" s="1022"/>
      <c r="CT121" s="1022"/>
      <c r="CU121" s="1022"/>
      <c r="CV121" s="1022"/>
      <c r="CW121" s="1022"/>
      <c r="CX121" s="1022"/>
      <c r="CY121" s="1022"/>
      <c r="CZ121" s="1022"/>
      <c r="DA121" s="1022"/>
      <c r="DB121" s="1022"/>
      <c r="DC121" s="1022"/>
      <c r="DD121" s="1022"/>
      <c r="DE121" s="1022"/>
      <c r="DF121" s="1023"/>
      <c r="DG121" s="927">
        <v>3708771</v>
      </c>
      <c r="DH121" s="928"/>
      <c r="DI121" s="928"/>
      <c r="DJ121" s="928"/>
      <c r="DK121" s="928"/>
      <c r="DL121" s="928">
        <v>3399057</v>
      </c>
      <c r="DM121" s="928"/>
      <c r="DN121" s="928"/>
      <c r="DO121" s="928"/>
      <c r="DP121" s="928"/>
      <c r="DQ121" s="928">
        <v>3089914</v>
      </c>
      <c r="DR121" s="928"/>
      <c r="DS121" s="928"/>
      <c r="DT121" s="928"/>
      <c r="DU121" s="928"/>
      <c r="DV121" s="929">
        <v>1.3</v>
      </c>
      <c r="DW121" s="929"/>
      <c r="DX121" s="929"/>
      <c r="DY121" s="929"/>
      <c r="DZ121" s="930"/>
    </row>
    <row r="122" spans="1:130" s="226" customFormat="1" ht="26.25" customHeight="1" x14ac:dyDescent="0.15">
      <c r="A122" s="1059"/>
      <c r="B122" s="951"/>
      <c r="C122" s="924" t="s">
        <v>474</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132</v>
      </c>
      <c r="AB122" s="961"/>
      <c r="AC122" s="961"/>
      <c r="AD122" s="961"/>
      <c r="AE122" s="962"/>
      <c r="AF122" s="963" t="s">
        <v>132</v>
      </c>
      <c r="AG122" s="961"/>
      <c r="AH122" s="961"/>
      <c r="AI122" s="961"/>
      <c r="AJ122" s="962"/>
      <c r="AK122" s="963" t="s">
        <v>132</v>
      </c>
      <c r="AL122" s="961"/>
      <c r="AM122" s="961"/>
      <c r="AN122" s="961"/>
      <c r="AO122" s="962"/>
      <c r="AP122" s="964" t="s">
        <v>132</v>
      </c>
      <c r="AQ122" s="965"/>
      <c r="AR122" s="965"/>
      <c r="AS122" s="965"/>
      <c r="AT122" s="966"/>
      <c r="AU122" s="996"/>
      <c r="AV122" s="997"/>
      <c r="AW122" s="997"/>
      <c r="AX122" s="997"/>
      <c r="AY122" s="998"/>
      <c r="AZ122" s="975" t="s">
        <v>493</v>
      </c>
      <c r="BA122" s="967"/>
      <c r="BB122" s="967"/>
      <c r="BC122" s="967"/>
      <c r="BD122" s="967"/>
      <c r="BE122" s="967"/>
      <c r="BF122" s="967"/>
      <c r="BG122" s="967"/>
      <c r="BH122" s="967"/>
      <c r="BI122" s="967"/>
      <c r="BJ122" s="967"/>
      <c r="BK122" s="967"/>
      <c r="BL122" s="967"/>
      <c r="BM122" s="967"/>
      <c r="BN122" s="967"/>
      <c r="BO122" s="967"/>
      <c r="BP122" s="968"/>
      <c r="BQ122" s="1001">
        <v>553133065</v>
      </c>
      <c r="BR122" s="1002"/>
      <c r="BS122" s="1002"/>
      <c r="BT122" s="1002"/>
      <c r="BU122" s="1002"/>
      <c r="BV122" s="1002">
        <v>556891514</v>
      </c>
      <c r="BW122" s="1002"/>
      <c r="BX122" s="1002"/>
      <c r="BY122" s="1002"/>
      <c r="BZ122" s="1002"/>
      <c r="CA122" s="1002">
        <v>550937053</v>
      </c>
      <c r="CB122" s="1002"/>
      <c r="CC122" s="1002"/>
      <c r="CD122" s="1002"/>
      <c r="CE122" s="1002"/>
      <c r="CF122" s="1019">
        <v>223</v>
      </c>
      <c r="CG122" s="1020"/>
      <c r="CH122" s="1020"/>
      <c r="CI122" s="1020"/>
      <c r="CJ122" s="1020"/>
      <c r="CK122" s="1011"/>
      <c r="CL122" s="1012"/>
      <c r="CM122" s="1012"/>
      <c r="CN122" s="1012"/>
      <c r="CO122" s="1013"/>
      <c r="CP122" s="1021" t="s">
        <v>494</v>
      </c>
      <c r="CQ122" s="1022"/>
      <c r="CR122" s="1022"/>
      <c r="CS122" s="1022"/>
      <c r="CT122" s="1022"/>
      <c r="CU122" s="1022"/>
      <c r="CV122" s="1022"/>
      <c r="CW122" s="1022"/>
      <c r="CX122" s="1022"/>
      <c r="CY122" s="1022"/>
      <c r="CZ122" s="1022"/>
      <c r="DA122" s="1022"/>
      <c r="DB122" s="1022"/>
      <c r="DC122" s="1022"/>
      <c r="DD122" s="1022"/>
      <c r="DE122" s="1022"/>
      <c r="DF122" s="1023"/>
      <c r="DG122" s="927">
        <v>2862869</v>
      </c>
      <c r="DH122" s="928"/>
      <c r="DI122" s="928"/>
      <c r="DJ122" s="928"/>
      <c r="DK122" s="928"/>
      <c r="DL122" s="928">
        <v>2670506</v>
      </c>
      <c r="DM122" s="928"/>
      <c r="DN122" s="928"/>
      <c r="DO122" s="928"/>
      <c r="DP122" s="928"/>
      <c r="DQ122" s="928">
        <v>1622130</v>
      </c>
      <c r="DR122" s="928"/>
      <c r="DS122" s="928"/>
      <c r="DT122" s="928"/>
      <c r="DU122" s="928"/>
      <c r="DV122" s="929">
        <v>0.7</v>
      </c>
      <c r="DW122" s="929"/>
      <c r="DX122" s="929"/>
      <c r="DY122" s="929"/>
      <c r="DZ122" s="930"/>
    </row>
    <row r="123" spans="1:130" s="226" customFormat="1" ht="26.25" customHeight="1" x14ac:dyDescent="0.15">
      <c r="A123" s="1059"/>
      <c r="B123" s="951"/>
      <c r="C123" s="924" t="s">
        <v>480</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464</v>
      </c>
      <c r="AB123" s="961"/>
      <c r="AC123" s="961"/>
      <c r="AD123" s="961"/>
      <c r="AE123" s="962"/>
      <c r="AF123" s="963" t="s">
        <v>464</v>
      </c>
      <c r="AG123" s="961"/>
      <c r="AH123" s="961"/>
      <c r="AI123" s="961"/>
      <c r="AJ123" s="962"/>
      <c r="AK123" s="963" t="s">
        <v>132</v>
      </c>
      <c r="AL123" s="961"/>
      <c r="AM123" s="961"/>
      <c r="AN123" s="961"/>
      <c r="AO123" s="962"/>
      <c r="AP123" s="964" t="s">
        <v>132</v>
      </c>
      <c r="AQ123" s="965"/>
      <c r="AR123" s="965"/>
      <c r="AS123" s="965"/>
      <c r="AT123" s="966"/>
      <c r="AU123" s="999"/>
      <c r="AV123" s="1000"/>
      <c r="AW123" s="1000"/>
      <c r="AX123" s="1000"/>
      <c r="AY123" s="1000"/>
      <c r="AZ123" s="247" t="s">
        <v>192</v>
      </c>
      <c r="BA123" s="247"/>
      <c r="BB123" s="247"/>
      <c r="BC123" s="247"/>
      <c r="BD123" s="247"/>
      <c r="BE123" s="247"/>
      <c r="BF123" s="247"/>
      <c r="BG123" s="247"/>
      <c r="BH123" s="247"/>
      <c r="BI123" s="247"/>
      <c r="BJ123" s="247"/>
      <c r="BK123" s="247"/>
      <c r="BL123" s="247"/>
      <c r="BM123" s="247"/>
      <c r="BN123" s="247"/>
      <c r="BO123" s="979" t="s">
        <v>495</v>
      </c>
      <c r="BP123" s="1007"/>
      <c r="BQ123" s="1065">
        <v>941075990</v>
      </c>
      <c r="BR123" s="1066"/>
      <c r="BS123" s="1066"/>
      <c r="BT123" s="1066"/>
      <c r="BU123" s="1066"/>
      <c r="BV123" s="1066">
        <v>969014253</v>
      </c>
      <c r="BW123" s="1066"/>
      <c r="BX123" s="1066"/>
      <c r="BY123" s="1066"/>
      <c r="BZ123" s="1066"/>
      <c r="CA123" s="1066">
        <v>989536439</v>
      </c>
      <c r="CB123" s="1066"/>
      <c r="CC123" s="1066"/>
      <c r="CD123" s="1066"/>
      <c r="CE123" s="1066"/>
      <c r="CF123" s="1003"/>
      <c r="CG123" s="1004"/>
      <c r="CH123" s="1004"/>
      <c r="CI123" s="1004"/>
      <c r="CJ123" s="1005"/>
      <c r="CK123" s="1011"/>
      <c r="CL123" s="1012"/>
      <c r="CM123" s="1012"/>
      <c r="CN123" s="1012"/>
      <c r="CO123" s="1013"/>
      <c r="CP123" s="1021" t="s">
        <v>429</v>
      </c>
      <c r="CQ123" s="1022"/>
      <c r="CR123" s="1022"/>
      <c r="CS123" s="1022"/>
      <c r="CT123" s="1022"/>
      <c r="CU123" s="1022"/>
      <c r="CV123" s="1022"/>
      <c r="CW123" s="1022"/>
      <c r="CX123" s="1022"/>
      <c r="CY123" s="1022"/>
      <c r="CZ123" s="1022"/>
      <c r="DA123" s="1022"/>
      <c r="DB123" s="1022"/>
      <c r="DC123" s="1022"/>
      <c r="DD123" s="1022"/>
      <c r="DE123" s="1022"/>
      <c r="DF123" s="1023"/>
      <c r="DG123" s="960">
        <v>612467</v>
      </c>
      <c r="DH123" s="961"/>
      <c r="DI123" s="961"/>
      <c r="DJ123" s="961"/>
      <c r="DK123" s="962"/>
      <c r="DL123" s="963">
        <v>568607</v>
      </c>
      <c r="DM123" s="961"/>
      <c r="DN123" s="961"/>
      <c r="DO123" s="961"/>
      <c r="DP123" s="962"/>
      <c r="DQ123" s="963">
        <v>739794</v>
      </c>
      <c r="DR123" s="961"/>
      <c r="DS123" s="961"/>
      <c r="DT123" s="961"/>
      <c r="DU123" s="962"/>
      <c r="DV123" s="964">
        <v>0.3</v>
      </c>
      <c r="DW123" s="965"/>
      <c r="DX123" s="965"/>
      <c r="DY123" s="965"/>
      <c r="DZ123" s="966"/>
    </row>
    <row r="124" spans="1:130" s="226" customFormat="1" ht="26.25" customHeight="1" thickBot="1" x14ac:dyDescent="0.2">
      <c r="A124" s="1059"/>
      <c r="B124" s="951"/>
      <c r="C124" s="924" t="s">
        <v>483</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132</v>
      </c>
      <c r="AB124" s="961"/>
      <c r="AC124" s="961"/>
      <c r="AD124" s="961"/>
      <c r="AE124" s="962"/>
      <c r="AF124" s="963" t="s">
        <v>132</v>
      </c>
      <c r="AG124" s="961"/>
      <c r="AH124" s="961"/>
      <c r="AI124" s="961"/>
      <c r="AJ124" s="962"/>
      <c r="AK124" s="963" t="s">
        <v>132</v>
      </c>
      <c r="AL124" s="961"/>
      <c r="AM124" s="961"/>
      <c r="AN124" s="961"/>
      <c r="AO124" s="962"/>
      <c r="AP124" s="964" t="s">
        <v>132</v>
      </c>
      <c r="AQ124" s="965"/>
      <c r="AR124" s="965"/>
      <c r="AS124" s="965"/>
      <c r="AT124" s="966"/>
      <c r="AU124" s="1061" t="s">
        <v>496</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161.6</v>
      </c>
      <c r="BR124" s="1029"/>
      <c r="BS124" s="1029"/>
      <c r="BT124" s="1029"/>
      <c r="BU124" s="1029"/>
      <c r="BV124" s="1029">
        <v>150</v>
      </c>
      <c r="BW124" s="1029"/>
      <c r="BX124" s="1029"/>
      <c r="BY124" s="1029"/>
      <c r="BZ124" s="1029"/>
      <c r="CA124" s="1029">
        <v>147.19999999999999</v>
      </c>
      <c r="CB124" s="1029"/>
      <c r="CC124" s="1029"/>
      <c r="CD124" s="1029"/>
      <c r="CE124" s="1029"/>
      <c r="CF124" s="1030"/>
      <c r="CG124" s="1031"/>
      <c r="CH124" s="1031"/>
      <c r="CI124" s="1031"/>
      <c r="CJ124" s="1032"/>
      <c r="CK124" s="1014"/>
      <c r="CL124" s="1014"/>
      <c r="CM124" s="1014"/>
      <c r="CN124" s="1014"/>
      <c r="CO124" s="1015"/>
      <c r="CP124" s="1021" t="s">
        <v>497</v>
      </c>
      <c r="CQ124" s="1022"/>
      <c r="CR124" s="1022"/>
      <c r="CS124" s="1022"/>
      <c r="CT124" s="1022"/>
      <c r="CU124" s="1022"/>
      <c r="CV124" s="1022"/>
      <c r="CW124" s="1022"/>
      <c r="CX124" s="1022"/>
      <c r="CY124" s="1022"/>
      <c r="CZ124" s="1022"/>
      <c r="DA124" s="1022"/>
      <c r="DB124" s="1022"/>
      <c r="DC124" s="1022"/>
      <c r="DD124" s="1022"/>
      <c r="DE124" s="1022"/>
      <c r="DF124" s="1023"/>
      <c r="DG124" s="1006">
        <v>659397</v>
      </c>
      <c r="DH124" s="988"/>
      <c r="DI124" s="988"/>
      <c r="DJ124" s="988"/>
      <c r="DK124" s="989"/>
      <c r="DL124" s="987">
        <v>548283</v>
      </c>
      <c r="DM124" s="988"/>
      <c r="DN124" s="988"/>
      <c r="DO124" s="988"/>
      <c r="DP124" s="989"/>
      <c r="DQ124" s="987">
        <v>473085</v>
      </c>
      <c r="DR124" s="988"/>
      <c r="DS124" s="988"/>
      <c r="DT124" s="988"/>
      <c r="DU124" s="989"/>
      <c r="DV124" s="990">
        <v>0.2</v>
      </c>
      <c r="DW124" s="991"/>
      <c r="DX124" s="991"/>
      <c r="DY124" s="991"/>
      <c r="DZ124" s="992"/>
    </row>
    <row r="125" spans="1:130" s="226" customFormat="1" ht="26.25" customHeight="1" x14ac:dyDescent="0.15">
      <c r="A125" s="1059"/>
      <c r="B125" s="951"/>
      <c r="C125" s="924" t="s">
        <v>485</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132</v>
      </c>
      <c r="AB125" s="961"/>
      <c r="AC125" s="961"/>
      <c r="AD125" s="961"/>
      <c r="AE125" s="962"/>
      <c r="AF125" s="963" t="s">
        <v>132</v>
      </c>
      <c r="AG125" s="961"/>
      <c r="AH125" s="961"/>
      <c r="AI125" s="961"/>
      <c r="AJ125" s="962"/>
      <c r="AK125" s="963" t="s">
        <v>132</v>
      </c>
      <c r="AL125" s="961"/>
      <c r="AM125" s="961"/>
      <c r="AN125" s="961"/>
      <c r="AO125" s="962"/>
      <c r="AP125" s="964" t="s">
        <v>132</v>
      </c>
      <c r="AQ125" s="965"/>
      <c r="AR125" s="965"/>
      <c r="AS125" s="965"/>
      <c r="AT125" s="96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4" t="s">
        <v>498</v>
      </c>
      <c r="CL125" s="1009"/>
      <c r="CM125" s="1009"/>
      <c r="CN125" s="1009"/>
      <c r="CO125" s="1010"/>
      <c r="CP125" s="931" t="s">
        <v>499</v>
      </c>
      <c r="CQ125" s="899"/>
      <c r="CR125" s="899"/>
      <c r="CS125" s="899"/>
      <c r="CT125" s="899"/>
      <c r="CU125" s="899"/>
      <c r="CV125" s="899"/>
      <c r="CW125" s="899"/>
      <c r="CX125" s="899"/>
      <c r="CY125" s="899"/>
      <c r="CZ125" s="899"/>
      <c r="DA125" s="899"/>
      <c r="DB125" s="899"/>
      <c r="DC125" s="899"/>
      <c r="DD125" s="899"/>
      <c r="DE125" s="899"/>
      <c r="DF125" s="900"/>
      <c r="DG125" s="932" t="s">
        <v>132</v>
      </c>
      <c r="DH125" s="933"/>
      <c r="DI125" s="933"/>
      <c r="DJ125" s="933"/>
      <c r="DK125" s="933"/>
      <c r="DL125" s="933" t="s">
        <v>132</v>
      </c>
      <c r="DM125" s="933"/>
      <c r="DN125" s="933"/>
      <c r="DO125" s="933"/>
      <c r="DP125" s="933"/>
      <c r="DQ125" s="933" t="s">
        <v>132</v>
      </c>
      <c r="DR125" s="933"/>
      <c r="DS125" s="933"/>
      <c r="DT125" s="933"/>
      <c r="DU125" s="933"/>
      <c r="DV125" s="934" t="s">
        <v>132</v>
      </c>
      <c r="DW125" s="934"/>
      <c r="DX125" s="934"/>
      <c r="DY125" s="934"/>
      <c r="DZ125" s="935"/>
    </row>
    <row r="126" spans="1:130" s="226" customFormat="1" ht="26.25" customHeight="1" thickBot="1" x14ac:dyDescent="0.2">
      <c r="A126" s="1059"/>
      <c r="B126" s="951"/>
      <c r="C126" s="924" t="s">
        <v>487</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132</v>
      </c>
      <c r="AB126" s="961"/>
      <c r="AC126" s="961"/>
      <c r="AD126" s="961"/>
      <c r="AE126" s="962"/>
      <c r="AF126" s="963" t="s">
        <v>132</v>
      </c>
      <c r="AG126" s="961"/>
      <c r="AH126" s="961"/>
      <c r="AI126" s="961"/>
      <c r="AJ126" s="962"/>
      <c r="AK126" s="963" t="s">
        <v>132</v>
      </c>
      <c r="AL126" s="961"/>
      <c r="AM126" s="961"/>
      <c r="AN126" s="961"/>
      <c r="AO126" s="962"/>
      <c r="AP126" s="964" t="s">
        <v>132</v>
      </c>
      <c r="AQ126" s="965"/>
      <c r="AR126" s="965"/>
      <c r="AS126" s="965"/>
      <c r="AT126" s="96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5"/>
      <c r="CL126" s="1012"/>
      <c r="CM126" s="1012"/>
      <c r="CN126" s="1012"/>
      <c r="CO126" s="1013"/>
      <c r="CP126" s="924" t="s">
        <v>500</v>
      </c>
      <c r="CQ126" s="925"/>
      <c r="CR126" s="925"/>
      <c r="CS126" s="925"/>
      <c r="CT126" s="925"/>
      <c r="CU126" s="925"/>
      <c r="CV126" s="925"/>
      <c r="CW126" s="925"/>
      <c r="CX126" s="925"/>
      <c r="CY126" s="925"/>
      <c r="CZ126" s="925"/>
      <c r="DA126" s="925"/>
      <c r="DB126" s="925"/>
      <c r="DC126" s="925"/>
      <c r="DD126" s="925"/>
      <c r="DE126" s="925"/>
      <c r="DF126" s="926"/>
      <c r="DG126" s="927" t="s">
        <v>132</v>
      </c>
      <c r="DH126" s="928"/>
      <c r="DI126" s="928"/>
      <c r="DJ126" s="928"/>
      <c r="DK126" s="928"/>
      <c r="DL126" s="928" t="s">
        <v>132</v>
      </c>
      <c r="DM126" s="928"/>
      <c r="DN126" s="928"/>
      <c r="DO126" s="928"/>
      <c r="DP126" s="928"/>
      <c r="DQ126" s="928" t="s">
        <v>132</v>
      </c>
      <c r="DR126" s="928"/>
      <c r="DS126" s="928"/>
      <c r="DT126" s="928"/>
      <c r="DU126" s="928"/>
      <c r="DV126" s="929" t="s">
        <v>132</v>
      </c>
      <c r="DW126" s="929"/>
      <c r="DX126" s="929"/>
      <c r="DY126" s="929"/>
      <c r="DZ126" s="930"/>
    </row>
    <row r="127" spans="1:130" s="226" customFormat="1" ht="26.25" customHeight="1" x14ac:dyDescent="0.15">
      <c r="A127" s="1060"/>
      <c r="B127" s="953"/>
      <c r="C127" s="975" t="s">
        <v>501</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132</v>
      </c>
      <c r="AB127" s="961"/>
      <c r="AC127" s="961"/>
      <c r="AD127" s="961"/>
      <c r="AE127" s="962"/>
      <c r="AF127" s="963" t="s">
        <v>132</v>
      </c>
      <c r="AG127" s="961"/>
      <c r="AH127" s="961"/>
      <c r="AI127" s="961"/>
      <c r="AJ127" s="962"/>
      <c r="AK127" s="963" t="s">
        <v>132</v>
      </c>
      <c r="AL127" s="961"/>
      <c r="AM127" s="961"/>
      <c r="AN127" s="961"/>
      <c r="AO127" s="962"/>
      <c r="AP127" s="964" t="s">
        <v>132</v>
      </c>
      <c r="AQ127" s="965"/>
      <c r="AR127" s="965"/>
      <c r="AS127" s="965"/>
      <c r="AT127" s="966"/>
      <c r="AU127" s="228"/>
      <c r="AV127" s="228"/>
      <c r="AW127" s="228"/>
      <c r="AX127" s="1033" t="s">
        <v>502</v>
      </c>
      <c r="AY127" s="1034"/>
      <c r="AZ127" s="1034"/>
      <c r="BA127" s="1034"/>
      <c r="BB127" s="1034"/>
      <c r="BC127" s="1034"/>
      <c r="BD127" s="1034"/>
      <c r="BE127" s="1035"/>
      <c r="BF127" s="1036" t="s">
        <v>503</v>
      </c>
      <c r="BG127" s="1034"/>
      <c r="BH127" s="1034"/>
      <c r="BI127" s="1034"/>
      <c r="BJ127" s="1034"/>
      <c r="BK127" s="1034"/>
      <c r="BL127" s="1035"/>
      <c r="BM127" s="1036" t="s">
        <v>504</v>
      </c>
      <c r="BN127" s="1034"/>
      <c r="BO127" s="1034"/>
      <c r="BP127" s="1034"/>
      <c r="BQ127" s="1034"/>
      <c r="BR127" s="1034"/>
      <c r="BS127" s="1035"/>
      <c r="BT127" s="1036" t="s">
        <v>505</v>
      </c>
      <c r="BU127" s="1034"/>
      <c r="BV127" s="1034"/>
      <c r="BW127" s="1034"/>
      <c r="BX127" s="1034"/>
      <c r="BY127" s="1034"/>
      <c r="BZ127" s="1057"/>
      <c r="CA127" s="228"/>
      <c r="CB127" s="228"/>
      <c r="CC127" s="228"/>
      <c r="CD127" s="251"/>
      <c r="CE127" s="251"/>
      <c r="CF127" s="251"/>
      <c r="CG127" s="228"/>
      <c r="CH127" s="228"/>
      <c r="CI127" s="228"/>
      <c r="CJ127" s="250"/>
      <c r="CK127" s="1025"/>
      <c r="CL127" s="1012"/>
      <c r="CM127" s="1012"/>
      <c r="CN127" s="1012"/>
      <c r="CO127" s="1013"/>
      <c r="CP127" s="924" t="s">
        <v>506</v>
      </c>
      <c r="CQ127" s="925"/>
      <c r="CR127" s="925"/>
      <c r="CS127" s="925"/>
      <c r="CT127" s="925"/>
      <c r="CU127" s="925"/>
      <c r="CV127" s="925"/>
      <c r="CW127" s="925"/>
      <c r="CX127" s="925"/>
      <c r="CY127" s="925"/>
      <c r="CZ127" s="925"/>
      <c r="DA127" s="925"/>
      <c r="DB127" s="925"/>
      <c r="DC127" s="925"/>
      <c r="DD127" s="925"/>
      <c r="DE127" s="925"/>
      <c r="DF127" s="926"/>
      <c r="DG127" s="927" t="s">
        <v>132</v>
      </c>
      <c r="DH127" s="928"/>
      <c r="DI127" s="928"/>
      <c r="DJ127" s="928"/>
      <c r="DK127" s="928"/>
      <c r="DL127" s="928" t="s">
        <v>132</v>
      </c>
      <c r="DM127" s="928"/>
      <c r="DN127" s="928"/>
      <c r="DO127" s="928"/>
      <c r="DP127" s="928"/>
      <c r="DQ127" s="928" t="s">
        <v>132</v>
      </c>
      <c r="DR127" s="928"/>
      <c r="DS127" s="928"/>
      <c r="DT127" s="928"/>
      <c r="DU127" s="928"/>
      <c r="DV127" s="929" t="s">
        <v>132</v>
      </c>
      <c r="DW127" s="929"/>
      <c r="DX127" s="929"/>
      <c r="DY127" s="929"/>
      <c r="DZ127" s="930"/>
    </row>
    <row r="128" spans="1:130" s="226" customFormat="1" ht="26.25" customHeight="1" thickBot="1" x14ac:dyDescent="0.2">
      <c r="A128" s="1043" t="s">
        <v>507</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508</v>
      </c>
      <c r="X128" s="1045"/>
      <c r="Y128" s="1045"/>
      <c r="Z128" s="1046"/>
      <c r="AA128" s="1047">
        <v>17167457</v>
      </c>
      <c r="AB128" s="1048"/>
      <c r="AC128" s="1048"/>
      <c r="AD128" s="1048"/>
      <c r="AE128" s="1049"/>
      <c r="AF128" s="1050">
        <v>17539740</v>
      </c>
      <c r="AG128" s="1048"/>
      <c r="AH128" s="1048"/>
      <c r="AI128" s="1048"/>
      <c r="AJ128" s="1049"/>
      <c r="AK128" s="1050">
        <v>15512320</v>
      </c>
      <c r="AL128" s="1048"/>
      <c r="AM128" s="1048"/>
      <c r="AN128" s="1048"/>
      <c r="AO128" s="1049"/>
      <c r="AP128" s="1051"/>
      <c r="AQ128" s="1052"/>
      <c r="AR128" s="1052"/>
      <c r="AS128" s="1052"/>
      <c r="AT128" s="1053"/>
      <c r="AU128" s="228"/>
      <c r="AV128" s="228"/>
      <c r="AW128" s="228"/>
      <c r="AX128" s="898" t="s">
        <v>509</v>
      </c>
      <c r="AY128" s="899"/>
      <c r="AZ128" s="899"/>
      <c r="BA128" s="899"/>
      <c r="BB128" s="899"/>
      <c r="BC128" s="899"/>
      <c r="BD128" s="899"/>
      <c r="BE128" s="900"/>
      <c r="BF128" s="1054" t="s">
        <v>132</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8"/>
      <c r="CA128" s="251"/>
      <c r="CB128" s="251"/>
      <c r="CC128" s="251"/>
      <c r="CD128" s="251"/>
      <c r="CE128" s="251"/>
      <c r="CF128" s="251"/>
      <c r="CG128" s="228"/>
      <c r="CH128" s="228"/>
      <c r="CI128" s="228"/>
      <c r="CJ128" s="250"/>
      <c r="CK128" s="1026"/>
      <c r="CL128" s="1027"/>
      <c r="CM128" s="1027"/>
      <c r="CN128" s="1027"/>
      <c r="CO128" s="1028"/>
      <c r="CP128" s="1037" t="s">
        <v>510</v>
      </c>
      <c r="CQ128" s="750"/>
      <c r="CR128" s="750"/>
      <c r="CS128" s="750"/>
      <c r="CT128" s="750"/>
      <c r="CU128" s="750"/>
      <c r="CV128" s="750"/>
      <c r="CW128" s="750"/>
      <c r="CX128" s="750"/>
      <c r="CY128" s="750"/>
      <c r="CZ128" s="750"/>
      <c r="DA128" s="750"/>
      <c r="DB128" s="750"/>
      <c r="DC128" s="750"/>
      <c r="DD128" s="750"/>
      <c r="DE128" s="750"/>
      <c r="DF128" s="1038"/>
      <c r="DG128" s="1039">
        <v>1867413</v>
      </c>
      <c r="DH128" s="1040"/>
      <c r="DI128" s="1040"/>
      <c r="DJ128" s="1040"/>
      <c r="DK128" s="1040"/>
      <c r="DL128" s="1040">
        <v>884904</v>
      </c>
      <c r="DM128" s="1040"/>
      <c r="DN128" s="1040"/>
      <c r="DO128" s="1040"/>
      <c r="DP128" s="1040"/>
      <c r="DQ128" s="1040">
        <v>699014</v>
      </c>
      <c r="DR128" s="1040"/>
      <c r="DS128" s="1040"/>
      <c r="DT128" s="1040"/>
      <c r="DU128" s="1040"/>
      <c r="DV128" s="1041">
        <v>0.3</v>
      </c>
      <c r="DW128" s="1041"/>
      <c r="DX128" s="1041"/>
      <c r="DY128" s="1041"/>
      <c r="DZ128" s="1042"/>
    </row>
    <row r="129" spans="1:131" s="226" customFormat="1" ht="26.25" customHeight="1" x14ac:dyDescent="0.15">
      <c r="A129" s="936" t="s">
        <v>110</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511</v>
      </c>
      <c r="X129" s="1073"/>
      <c r="Y129" s="1073"/>
      <c r="Z129" s="1074"/>
      <c r="AA129" s="960">
        <v>283149895</v>
      </c>
      <c r="AB129" s="961"/>
      <c r="AC129" s="961"/>
      <c r="AD129" s="961"/>
      <c r="AE129" s="962"/>
      <c r="AF129" s="963">
        <v>292777085</v>
      </c>
      <c r="AG129" s="961"/>
      <c r="AH129" s="961"/>
      <c r="AI129" s="961"/>
      <c r="AJ129" s="962"/>
      <c r="AK129" s="963">
        <v>283019933</v>
      </c>
      <c r="AL129" s="961"/>
      <c r="AM129" s="961"/>
      <c r="AN129" s="961"/>
      <c r="AO129" s="962"/>
      <c r="AP129" s="1075"/>
      <c r="AQ129" s="1076"/>
      <c r="AR129" s="1076"/>
      <c r="AS129" s="1076"/>
      <c r="AT129" s="1077"/>
      <c r="AU129" s="229"/>
      <c r="AV129" s="229"/>
      <c r="AW129" s="229"/>
      <c r="AX129" s="1067" t="s">
        <v>512</v>
      </c>
      <c r="AY129" s="925"/>
      <c r="AZ129" s="925"/>
      <c r="BA129" s="925"/>
      <c r="BB129" s="925"/>
      <c r="BC129" s="925"/>
      <c r="BD129" s="925"/>
      <c r="BE129" s="926"/>
      <c r="BF129" s="1068" t="s">
        <v>132</v>
      </c>
      <c r="BG129" s="1069"/>
      <c r="BH129" s="1069"/>
      <c r="BI129" s="1069"/>
      <c r="BJ129" s="1069"/>
      <c r="BK129" s="1069"/>
      <c r="BL129" s="1070"/>
      <c r="BM129" s="1068">
        <v>16.25</v>
      </c>
      <c r="BN129" s="1069"/>
      <c r="BO129" s="1069"/>
      <c r="BP129" s="1069"/>
      <c r="BQ129" s="1069"/>
      <c r="BR129" s="1069"/>
      <c r="BS129" s="1070"/>
      <c r="BT129" s="1068">
        <v>30</v>
      </c>
      <c r="BU129" s="1069"/>
      <c r="BV129" s="1069"/>
      <c r="BW129" s="1069"/>
      <c r="BX129" s="1069"/>
      <c r="BY129" s="1069"/>
      <c r="BZ129" s="107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6" t="s">
        <v>513</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514</v>
      </c>
      <c r="X130" s="1073"/>
      <c r="Y130" s="1073"/>
      <c r="Z130" s="1074"/>
      <c r="AA130" s="960">
        <v>37547420</v>
      </c>
      <c r="AB130" s="961"/>
      <c r="AC130" s="961"/>
      <c r="AD130" s="961"/>
      <c r="AE130" s="962"/>
      <c r="AF130" s="963">
        <v>36879746</v>
      </c>
      <c r="AG130" s="961"/>
      <c r="AH130" s="961"/>
      <c r="AI130" s="961"/>
      <c r="AJ130" s="962"/>
      <c r="AK130" s="963">
        <v>35928617</v>
      </c>
      <c r="AL130" s="961"/>
      <c r="AM130" s="961"/>
      <c r="AN130" s="961"/>
      <c r="AO130" s="962"/>
      <c r="AP130" s="1075"/>
      <c r="AQ130" s="1076"/>
      <c r="AR130" s="1076"/>
      <c r="AS130" s="1076"/>
      <c r="AT130" s="1077"/>
      <c r="AU130" s="229"/>
      <c r="AV130" s="229"/>
      <c r="AW130" s="229"/>
      <c r="AX130" s="1067" t="s">
        <v>515</v>
      </c>
      <c r="AY130" s="925"/>
      <c r="AZ130" s="925"/>
      <c r="BA130" s="925"/>
      <c r="BB130" s="925"/>
      <c r="BC130" s="925"/>
      <c r="BD130" s="925"/>
      <c r="BE130" s="926"/>
      <c r="BF130" s="1103">
        <v>10.4</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516</v>
      </c>
      <c r="X131" s="1110"/>
      <c r="Y131" s="1110"/>
      <c r="Z131" s="1111"/>
      <c r="AA131" s="1006">
        <v>245602475</v>
      </c>
      <c r="AB131" s="988"/>
      <c r="AC131" s="988"/>
      <c r="AD131" s="988"/>
      <c r="AE131" s="989"/>
      <c r="AF131" s="987">
        <v>255897339</v>
      </c>
      <c r="AG131" s="988"/>
      <c r="AH131" s="988"/>
      <c r="AI131" s="988"/>
      <c r="AJ131" s="989"/>
      <c r="AK131" s="987">
        <v>247091316</v>
      </c>
      <c r="AL131" s="988"/>
      <c r="AM131" s="988"/>
      <c r="AN131" s="988"/>
      <c r="AO131" s="989"/>
      <c r="AP131" s="1112"/>
      <c r="AQ131" s="1113"/>
      <c r="AR131" s="1113"/>
      <c r="AS131" s="1113"/>
      <c r="AT131" s="1114"/>
      <c r="AU131" s="229"/>
      <c r="AV131" s="229"/>
      <c r="AW131" s="229"/>
      <c r="AX131" s="1085" t="s">
        <v>517</v>
      </c>
      <c r="AY131" s="750"/>
      <c r="AZ131" s="750"/>
      <c r="BA131" s="750"/>
      <c r="BB131" s="750"/>
      <c r="BC131" s="750"/>
      <c r="BD131" s="750"/>
      <c r="BE131" s="1038"/>
      <c r="BF131" s="1086">
        <v>147.19999999999999</v>
      </c>
      <c r="BG131" s="1087"/>
      <c r="BH131" s="1087"/>
      <c r="BI131" s="1087"/>
      <c r="BJ131" s="1087"/>
      <c r="BK131" s="1087"/>
      <c r="BL131" s="1088"/>
      <c r="BM131" s="1086">
        <v>400</v>
      </c>
      <c r="BN131" s="1087"/>
      <c r="BO131" s="1087"/>
      <c r="BP131" s="1087"/>
      <c r="BQ131" s="1087"/>
      <c r="BR131" s="1087"/>
      <c r="BS131" s="1088"/>
      <c r="BT131" s="1089"/>
      <c r="BU131" s="1090"/>
      <c r="BV131" s="1090"/>
      <c r="BW131" s="1090"/>
      <c r="BX131" s="1090"/>
      <c r="BY131" s="1090"/>
      <c r="BZ131" s="109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2" t="s">
        <v>518</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519</v>
      </c>
      <c r="W132" s="1096"/>
      <c r="X132" s="1096"/>
      <c r="Y132" s="1096"/>
      <c r="Z132" s="1097"/>
      <c r="AA132" s="1098">
        <v>11.28205691</v>
      </c>
      <c r="AB132" s="1099"/>
      <c r="AC132" s="1099"/>
      <c r="AD132" s="1099"/>
      <c r="AE132" s="1100"/>
      <c r="AF132" s="1101">
        <v>9.4515023459999998</v>
      </c>
      <c r="AG132" s="1099"/>
      <c r="AH132" s="1099"/>
      <c r="AI132" s="1099"/>
      <c r="AJ132" s="1100"/>
      <c r="AK132" s="1101">
        <v>10.68747825</v>
      </c>
      <c r="AL132" s="1099"/>
      <c r="AM132" s="1099"/>
      <c r="AN132" s="1099"/>
      <c r="AO132" s="1100"/>
      <c r="AP132" s="1003"/>
      <c r="AQ132" s="1004"/>
      <c r="AR132" s="1004"/>
      <c r="AS132" s="1004"/>
      <c r="AT132" s="1102"/>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520</v>
      </c>
      <c r="W133" s="1079"/>
      <c r="X133" s="1079"/>
      <c r="Y133" s="1079"/>
      <c r="Z133" s="1080"/>
      <c r="AA133" s="1081">
        <v>10.6</v>
      </c>
      <c r="AB133" s="1082"/>
      <c r="AC133" s="1082"/>
      <c r="AD133" s="1082"/>
      <c r="AE133" s="1083"/>
      <c r="AF133" s="1081">
        <v>10.3</v>
      </c>
      <c r="AG133" s="1082"/>
      <c r="AH133" s="1082"/>
      <c r="AI133" s="1082"/>
      <c r="AJ133" s="1083"/>
      <c r="AK133" s="1081">
        <v>10.4</v>
      </c>
      <c r="AL133" s="1082"/>
      <c r="AM133" s="1082"/>
      <c r="AN133" s="1082"/>
      <c r="AO133" s="1083"/>
      <c r="AP133" s="1030"/>
      <c r="AQ133" s="1031"/>
      <c r="AR133" s="1031"/>
      <c r="AS133" s="1031"/>
      <c r="AT133" s="108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5l80vu+Rz8QCFwojWvpmZZmVW9qGOAiWNoEBNe7TemgXPBFThwMQ+9w8NbjJ9uEulqbU3/lx7mDg5J6tHzPSQ==" saltValue="1PAIdvfuqXxiU0fGQ0w0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AF47:AJ47"/>
    <mergeCell ref="BE46:BI46"/>
    <mergeCell ref="BS46:CG46"/>
    <mergeCell ref="CH46:CL46"/>
    <mergeCell ref="CM46:CQ46"/>
    <mergeCell ref="CR46:CV46"/>
    <mergeCell ref="CW46:DA46"/>
    <mergeCell ref="DV45:DZ45"/>
    <mergeCell ref="B46:P46"/>
    <mergeCell ref="AF46:AJ46"/>
    <mergeCell ref="CR45:CV45"/>
    <mergeCell ref="CW45:DA45"/>
    <mergeCell ref="DB45:DF45"/>
    <mergeCell ref="DG45:DK45"/>
    <mergeCell ref="DL45:DP45"/>
    <mergeCell ref="DQ45:DU45"/>
    <mergeCell ref="BE45:BI45"/>
    <mergeCell ref="BS45:CG45"/>
    <mergeCell ref="CH45:CL45"/>
    <mergeCell ref="CM45:CQ45"/>
    <mergeCell ref="Q45:U45"/>
    <mergeCell ref="V45:Z45"/>
    <mergeCell ref="AA45:AE45"/>
    <mergeCell ref="Q47:U47"/>
    <mergeCell ref="V47:Z47"/>
    <mergeCell ref="AA47:AE47"/>
    <mergeCell ref="DL44:DP44"/>
    <mergeCell ref="DQ44:DU44"/>
    <mergeCell ref="DV44:DZ44"/>
    <mergeCell ref="B45:P45"/>
    <mergeCell ref="AF45:AJ45"/>
    <mergeCell ref="CH44:CL44"/>
    <mergeCell ref="CM44:CQ44"/>
    <mergeCell ref="CR44:CV44"/>
    <mergeCell ref="CW44:DA44"/>
    <mergeCell ref="DB44:DF44"/>
    <mergeCell ref="DG44:DK44"/>
    <mergeCell ref="BE44:BI44"/>
    <mergeCell ref="BS44:CG44"/>
    <mergeCell ref="DB43:DF43"/>
    <mergeCell ref="DG43:DK43"/>
    <mergeCell ref="DL43:DP43"/>
    <mergeCell ref="DQ43:DU43"/>
    <mergeCell ref="DV43:DZ43"/>
    <mergeCell ref="B44:P44"/>
    <mergeCell ref="AF44:AJ44"/>
    <mergeCell ref="BE43:BI43"/>
    <mergeCell ref="BS43:CG43"/>
    <mergeCell ref="CH43:CL43"/>
    <mergeCell ref="CM43:CQ43"/>
    <mergeCell ref="CR43:CV43"/>
    <mergeCell ref="CW43:DA43"/>
    <mergeCell ref="Q44:U44"/>
    <mergeCell ref="V44:Z44"/>
    <mergeCell ref="AA44:AE44"/>
    <mergeCell ref="Q43:U43"/>
    <mergeCell ref="V43:Z43"/>
    <mergeCell ref="AA43:AE43"/>
    <mergeCell ref="DV42:DZ42"/>
    <mergeCell ref="B43:P43"/>
    <mergeCell ref="AF43:AJ43"/>
    <mergeCell ref="CR42:CV42"/>
    <mergeCell ref="CW42:DA42"/>
    <mergeCell ref="DB42:DF42"/>
    <mergeCell ref="DG42:DK42"/>
    <mergeCell ref="DL42:DP42"/>
    <mergeCell ref="DQ42:DU42"/>
    <mergeCell ref="BE42:BI42"/>
    <mergeCell ref="BS42:CG42"/>
    <mergeCell ref="CH42:CL42"/>
    <mergeCell ref="CM42:CQ42"/>
    <mergeCell ref="DL41:DP41"/>
    <mergeCell ref="DQ41:DU41"/>
    <mergeCell ref="DV41:DZ41"/>
    <mergeCell ref="B42:P42"/>
    <mergeCell ref="AF42:AJ42"/>
    <mergeCell ref="CH41:CL41"/>
    <mergeCell ref="CM41:CQ41"/>
    <mergeCell ref="CR41:CV41"/>
    <mergeCell ref="CW41:DA41"/>
    <mergeCell ref="DB41:DF41"/>
    <mergeCell ref="DG41:DK41"/>
    <mergeCell ref="BE41:BI41"/>
    <mergeCell ref="BS41:CG41"/>
    <mergeCell ref="Q41:U41"/>
    <mergeCell ref="V41:Z41"/>
    <mergeCell ref="AA41:AE41"/>
    <mergeCell ref="Q42:U42"/>
    <mergeCell ref="V42:Z42"/>
    <mergeCell ref="AA42:AE42"/>
    <mergeCell ref="DB40:DF40"/>
    <mergeCell ref="DG40:DK40"/>
    <mergeCell ref="DL40:DP40"/>
    <mergeCell ref="DQ40:DU40"/>
    <mergeCell ref="DV40:DZ40"/>
    <mergeCell ref="B41:P41"/>
    <mergeCell ref="AF41:AJ41"/>
    <mergeCell ref="BE40:BI40"/>
    <mergeCell ref="BS40:CG40"/>
    <mergeCell ref="CH40:CL40"/>
    <mergeCell ref="CM40:CQ40"/>
    <mergeCell ref="CR40:CV40"/>
    <mergeCell ref="CW40:DA40"/>
    <mergeCell ref="DV39:DZ39"/>
    <mergeCell ref="B40:P40"/>
    <mergeCell ref="AF40:AJ40"/>
    <mergeCell ref="CR39:CV39"/>
    <mergeCell ref="CW39:DA39"/>
    <mergeCell ref="DB39:DF39"/>
    <mergeCell ref="DG39:DK39"/>
    <mergeCell ref="DL39:DP39"/>
    <mergeCell ref="DQ39:DU39"/>
    <mergeCell ref="BE39:BI39"/>
    <mergeCell ref="BS39:CG39"/>
    <mergeCell ref="CH39:CL39"/>
    <mergeCell ref="CM39:CQ39"/>
    <mergeCell ref="Q40:U40"/>
    <mergeCell ref="V40:Z40"/>
    <mergeCell ref="AA40:AE40"/>
    <mergeCell ref="DL38:DP38"/>
    <mergeCell ref="DQ38:DU38"/>
    <mergeCell ref="DV38:DZ38"/>
    <mergeCell ref="B39:P39"/>
    <mergeCell ref="AF39:AJ39"/>
    <mergeCell ref="CH38:CL38"/>
    <mergeCell ref="CM38:CQ38"/>
    <mergeCell ref="CR38:CV38"/>
    <mergeCell ref="CW38:DA38"/>
    <mergeCell ref="DB38:DF38"/>
    <mergeCell ref="DG38:DK38"/>
    <mergeCell ref="BE38:BI38"/>
    <mergeCell ref="BS38:CG38"/>
    <mergeCell ref="Q39:U39"/>
    <mergeCell ref="V39:Z39"/>
    <mergeCell ref="AA39:AE39"/>
    <mergeCell ref="DB37:DF37"/>
    <mergeCell ref="DG37:DK37"/>
    <mergeCell ref="DL37:DP37"/>
    <mergeCell ref="DQ37:DU37"/>
    <mergeCell ref="DV37:DZ37"/>
    <mergeCell ref="B38:P38"/>
    <mergeCell ref="AF38:AJ38"/>
    <mergeCell ref="BE37:BI37"/>
    <mergeCell ref="BS37:CG37"/>
    <mergeCell ref="CH37:CL37"/>
    <mergeCell ref="CM37:CQ37"/>
    <mergeCell ref="CR37:CV37"/>
    <mergeCell ref="CW37:DA37"/>
    <mergeCell ref="Q38:U38"/>
    <mergeCell ref="V38:Z38"/>
    <mergeCell ref="AA38:AE38"/>
    <mergeCell ref="DV36:DZ36"/>
    <mergeCell ref="B37:P37"/>
    <mergeCell ref="AF37:AJ37"/>
    <mergeCell ref="CR36:CV36"/>
    <mergeCell ref="CW36:DA36"/>
    <mergeCell ref="DB36:DF36"/>
    <mergeCell ref="DG36:DK36"/>
    <mergeCell ref="DL36:DP36"/>
    <mergeCell ref="DQ36:DU36"/>
    <mergeCell ref="BE36:BI36"/>
    <mergeCell ref="BS36:CG36"/>
    <mergeCell ref="CH36:CL36"/>
    <mergeCell ref="CM36:CQ36"/>
    <mergeCell ref="DL35:DP35"/>
    <mergeCell ref="DQ35:DU35"/>
    <mergeCell ref="DV35:DZ35"/>
    <mergeCell ref="B36:P36"/>
    <mergeCell ref="AF36:AJ36"/>
    <mergeCell ref="CH35:CL35"/>
    <mergeCell ref="CM35:CQ35"/>
    <mergeCell ref="CR35:CV35"/>
    <mergeCell ref="CW35:DA35"/>
    <mergeCell ref="DB35:DF35"/>
    <mergeCell ref="DG35:DK35"/>
    <mergeCell ref="BE35:BI35"/>
    <mergeCell ref="BS35:CG35"/>
    <mergeCell ref="Q37:U37"/>
    <mergeCell ref="V37:Z37"/>
    <mergeCell ref="AA37:AE37"/>
    <mergeCell ref="AZ36:BD36"/>
    <mergeCell ref="AK37:AO37"/>
    <mergeCell ref="AP37:AT37"/>
    <mergeCell ref="DB34:DF34"/>
    <mergeCell ref="DG34:DK34"/>
    <mergeCell ref="DL34:DP34"/>
    <mergeCell ref="DQ34:DU34"/>
    <mergeCell ref="DV34:DZ34"/>
    <mergeCell ref="B35:P35"/>
    <mergeCell ref="AF35:AJ35"/>
    <mergeCell ref="BE34:BI34"/>
    <mergeCell ref="BS34:CG34"/>
    <mergeCell ref="CH34:CL34"/>
    <mergeCell ref="CM34:CQ34"/>
    <mergeCell ref="CR34:CV34"/>
    <mergeCell ref="CW34:DA34"/>
    <mergeCell ref="DV33:DZ33"/>
    <mergeCell ref="B34:P34"/>
    <mergeCell ref="AF34:AJ34"/>
    <mergeCell ref="CR33:CV33"/>
    <mergeCell ref="CW33:DA33"/>
    <mergeCell ref="DB33:DF33"/>
    <mergeCell ref="DG33:DK33"/>
    <mergeCell ref="DL33:DP33"/>
    <mergeCell ref="DQ33:DU33"/>
    <mergeCell ref="AU35:AY35"/>
    <mergeCell ref="AZ35:BD35"/>
    <mergeCell ref="B32:P32"/>
    <mergeCell ref="AF32:AJ32"/>
    <mergeCell ref="BE31:BI31"/>
    <mergeCell ref="B31:P31"/>
    <mergeCell ref="AF31:AJ31"/>
    <mergeCell ref="BE33:BI33"/>
    <mergeCell ref="BS33:CG33"/>
    <mergeCell ref="CH33:CL33"/>
    <mergeCell ref="CM33:CQ33"/>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Q32:U32"/>
    <mergeCell ref="V32:Z32"/>
    <mergeCell ref="AA32:AE32"/>
    <mergeCell ref="DB31:DF31"/>
    <mergeCell ref="DG31:DK31"/>
    <mergeCell ref="DL31:DP31"/>
    <mergeCell ref="DQ31:DU31"/>
    <mergeCell ref="DV31:DZ31"/>
    <mergeCell ref="BS31:CG31"/>
    <mergeCell ref="CH31:CL31"/>
    <mergeCell ref="B29:P29"/>
    <mergeCell ref="AF29:AJ29"/>
    <mergeCell ref="BE28:BI28"/>
    <mergeCell ref="B28:P28"/>
    <mergeCell ref="AF28:AJ28"/>
    <mergeCell ref="Q29:U29"/>
    <mergeCell ref="V29:Z29"/>
    <mergeCell ref="AA29:AE29"/>
    <mergeCell ref="Q28:U28"/>
    <mergeCell ref="V28:Z28"/>
    <mergeCell ref="AA28:AE28"/>
    <mergeCell ref="BE30:BI30"/>
    <mergeCell ref="B30:P30"/>
    <mergeCell ref="AF30:AJ30"/>
    <mergeCell ref="BE29:BI29"/>
    <mergeCell ref="Q30:U30"/>
    <mergeCell ref="V30:Z30"/>
    <mergeCell ref="AA30:AE30"/>
    <mergeCell ref="A26:P27"/>
    <mergeCell ref="Q26:U27"/>
    <mergeCell ref="V26:Z27"/>
    <mergeCell ref="AA26:AE27"/>
    <mergeCell ref="AF26:AJ27"/>
    <mergeCell ref="AK26:AO27"/>
    <mergeCell ref="AP26:AT27"/>
    <mergeCell ref="A25:BI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AU26:AY27"/>
    <mergeCell ref="AZ26:BD27"/>
    <mergeCell ref="BE26:BI27"/>
    <mergeCell ref="DB26:DF26"/>
    <mergeCell ref="DG26:DK26"/>
    <mergeCell ref="DL26:DP26"/>
    <mergeCell ref="DQ26:DU26"/>
    <mergeCell ref="BS26:CG26"/>
    <mergeCell ref="CH26:CL26"/>
    <mergeCell ref="CM26:CQ26"/>
    <mergeCell ref="DB25:DF25"/>
    <mergeCell ref="DG25:DK25"/>
    <mergeCell ref="B23:P23"/>
    <mergeCell ref="Q23:U23"/>
    <mergeCell ref="V23:Z23"/>
    <mergeCell ref="AA23:AE23"/>
    <mergeCell ref="AF23:AJ23"/>
    <mergeCell ref="AK23:AO23"/>
    <mergeCell ref="B22:P22"/>
    <mergeCell ref="Q22:U22"/>
    <mergeCell ref="V22:Z22"/>
    <mergeCell ref="AA22:AE22"/>
    <mergeCell ref="AF22:AJ22"/>
    <mergeCell ref="AK22:AO22"/>
    <mergeCell ref="AP22:AT22"/>
    <mergeCell ref="AU22:AY22"/>
    <mergeCell ref="AZ22:BD22"/>
    <mergeCell ref="A24:AY24"/>
    <mergeCell ref="AP23:AT23"/>
    <mergeCell ref="AU23:AY23"/>
    <mergeCell ref="AZ23:BD23"/>
    <mergeCell ref="B20:P20"/>
    <mergeCell ref="Q20:U20"/>
    <mergeCell ref="V20:Z20"/>
    <mergeCell ref="AA20:AE20"/>
    <mergeCell ref="AF20:AJ20"/>
    <mergeCell ref="AK20:AO20"/>
    <mergeCell ref="AP20:AT20"/>
    <mergeCell ref="B19:P19"/>
    <mergeCell ref="Q19:U19"/>
    <mergeCell ref="V19:Z19"/>
    <mergeCell ref="AA19:AE19"/>
    <mergeCell ref="AF19:AJ19"/>
    <mergeCell ref="AK19:AO19"/>
    <mergeCell ref="AP19:AT19"/>
    <mergeCell ref="AU19:AY19"/>
    <mergeCell ref="AK21:AO21"/>
    <mergeCell ref="AP21:AT21"/>
    <mergeCell ref="AU21:AY21"/>
    <mergeCell ref="B21:P21"/>
    <mergeCell ref="Q21:U21"/>
    <mergeCell ref="V21:Z21"/>
    <mergeCell ref="AA21:AE21"/>
    <mergeCell ref="AF21:AJ21"/>
    <mergeCell ref="AU20:AY20"/>
    <mergeCell ref="B17:P17"/>
    <mergeCell ref="Q17:U17"/>
    <mergeCell ref="V17:Z17"/>
    <mergeCell ref="AA17:AE17"/>
    <mergeCell ref="AF17:AJ17"/>
    <mergeCell ref="AK17:AO17"/>
    <mergeCell ref="AP17:AT17"/>
    <mergeCell ref="B16:P16"/>
    <mergeCell ref="AF16:AJ16"/>
    <mergeCell ref="AK16:AO16"/>
    <mergeCell ref="AP16:AT16"/>
    <mergeCell ref="AU16:AY16"/>
    <mergeCell ref="AK18:AO18"/>
    <mergeCell ref="AP18:AT18"/>
    <mergeCell ref="AU18:AY18"/>
    <mergeCell ref="B18:P18"/>
    <mergeCell ref="Q18:U18"/>
    <mergeCell ref="V18:Z18"/>
    <mergeCell ref="AA18:AE18"/>
    <mergeCell ref="AF18:AJ18"/>
    <mergeCell ref="AU17:AY17"/>
    <mergeCell ref="B11:P11"/>
    <mergeCell ref="AF11:AJ11"/>
    <mergeCell ref="B10:P10"/>
    <mergeCell ref="AF10:AJ10"/>
    <mergeCell ref="AU10:AY10"/>
    <mergeCell ref="AU12:AY12"/>
    <mergeCell ref="B12:P12"/>
    <mergeCell ref="AF12:AJ12"/>
    <mergeCell ref="AU11:AY11"/>
    <mergeCell ref="B14:P14"/>
    <mergeCell ref="AF14:AJ14"/>
    <mergeCell ref="B13:P13"/>
    <mergeCell ref="AF13:AJ13"/>
    <mergeCell ref="AU13:AY13"/>
    <mergeCell ref="AU15:AY15"/>
    <mergeCell ref="B15:P15"/>
    <mergeCell ref="AF15:AJ15"/>
    <mergeCell ref="AU14:AY14"/>
    <mergeCell ref="AA11:AE11"/>
    <mergeCell ref="AA10:AE10"/>
    <mergeCell ref="AA12:AE12"/>
    <mergeCell ref="AA14:AE14"/>
    <mergeCell ref="AA13:AE13"/>
    <mergeCell ref="AA15:AE15"/>
    <mergeCell ref="AK11:AO11"/>
    <mergeCell ref="AP11:AT11"/>
    <mergeCell ref="AK10:AO10"/>
    <mergeCell ref="AP10:AT10"/>
    <mergeCell ref="AK12:AO12"/>
    <mergeCell ref="AP12:AT12"/>
    <mergeCell ref="AK14:AO14"/>
    <mergeCell ref="AP14:AT14"/>
    <mergeCell ref="B8:P8"/>
    <mergeCell ref="AF8:AJ8"/>
    <mergeCell ref="DV5:DZ6"/>
    <mergeCell ref="B7:P7"/>
    <mergeCell ref="AF7:AJ7"/>
    <mergeCell ref="AU7:AY7"/>
    <mergeCell ref="CR5:CV6"/>
    <mergeCell ref="CW5:DA6"/>
    <mergeCell ref="DB5:DF6"/>
    <mergeCell ref="DG5:DK6"/>
    <mergeCell ref="DL5:DP6"/>
    <mergeCell ref="DQ5:DU6"/>
    <mergeCell ref="AU9:AY9"/>
    <mergeCell ref="B9:P9"/>
    <mergeCell ref="AF9:AJ9"/>
    <mergeCell ref="AU8:AY8"/>
    <mergeCell ref="Q9:U9"/>
    <mergeCell ref="Q8:U8"/>
    <mergeCell ref="V9:Z9"/>
    <mergeCell ref="V8:Z8"/>
    <mergeCell ref="AU5:AY6"/>
    <mergeCell ref="BQ5:CG6"/>
    <mergeCell ref="CH5:CL6"/>
    <mergeCell ref="CM5:CQ6"/>
    <mergeCell ref="AK7:AO7"/>
    <mergeCell ref="AP7:AT7"/>
    <mergeCell ref="AK9:AO9"/>
    <mergeCell ref="AP9:AT9"/>
    <mergeCell ref="AK8:AO8"/>
    <mergeCell ref="AP8:AT8"/>
    <mergeCell ref="DQ7:DU7"/>
    <mergeCell ref="DV7:DZ7"/>
    <mergeCell ref="A2:BI2"/>
    <mergeCell ref="DJ2:DO2"/>
    <mergeCell ref="DQ2:DZ2"/>
    <mergeCell ref="A4:AY4"/>
    <mergeCell ref="BQ4:DZ4"/>
    <mergeCell ref="A5:P6"/>
    <mergeCell ref="Q5:U6"/>
    <mergeCell ref="V5:Z6"/>
    <mergeCell ref="AA5:AE6"/>
    <mergeCell ref="AF5:AJ6"/>
    <mergeCell ref="Q7:U7"/>
    <mergeCell ref="V7:Z7"/>
    <mergeCell ref="AA7:AE7"/>
    <mergeCell ref="Q16:U16"/>
    <mergeCell ref="V16:Z16"/>
    <mergeCell ref="AA16:AE16"/>
    <mergeCell ref="Q11:U11"/>
    <mergeCell ref="Q10:U10"/>
    <mergeCell ref="Q12:U12"/>
    <mergeCell ref="Q14:U14"/>
    <mergeCell ref="Q13:U13"/>
    <mergeCell ref="Q15:U15"/>
    <mergeCell ref="V11:Z11"/>
    <mergeCell ref="V10:Z10"/>
    <mergeCell ref="V12:Z12"/>
    <mergeCell ref="V14:Z14"/>
    <mergeCell ref="V13:Z13"/>
    <mergeCell ref="V15:Z15"/>
    <mergeCell ref="AK5:AO6"/>
    <mergeCell ref="AP5:AT6"/>
    <mergeCell ref="AA9:AE9"/>
    <mergeCell ref="AA8:AE8"/>
    <mergeCell ref="AK13:AO13"/>
    <mergeCell ref="AP13:AT13"/>
    <mergeCell ref="AK15:AO15"/>
    <mergeCell ref="AP15:AT15"/>
    <mergeCell ref="Q31:U31"/>
    <mergeCell ref="V31:Z31"/>
    <mergeCell ref="AA31:AE31"/>
    <mergeCell ref="Q33:U33"/>
    <mergeCell ref="V33:Z33"/>
    <mergeCell ref="AA33:AE33"/>
    <mergeCell ref="Q35:U35"/>
    <mergeCell ref="V35:Z35"/>
    <mergeCell ref="AA35:AE35"/>
    <mergeCell ref="Q34:U34"/>
    <mergeCell ref="V34:Z34"/>
    <mergeCell ref="AA34:AE34"/>
    <mergeCell ref="Q36:U36"/>
    <mergeCell ref="V36:Z36"/>
    <mergeCell ref="AA36:AE36"/>
    <mergeCell ref="AK36:AO36"/>
    <mergeCell ref="AP36:AT36"/>
    <mergeCell ref="AK35:AO35"/>
    <mergeCell ref="AP35:AT35"/>
    <mergeCell ref="Q46:U46"/>
    <mergeCell ref="V46:Z46"/>
    <mergeCell ref="AA46:AE46"/>
    <mergeCell ref="AK28:AO28"/>
    <mergeCell ref="AP28:AT28"/>
    <mergeCell ref="AU28:AY28"/>
    <mergeCell ref="AZ28:BD28"/>
    <mergeCell ref="AU30:AY30"/>
    <mergeCell ref="AZ30:BD30"/>
    <mergeCell ref="AK30:AO30"/>
    <mergeCell ref="AP30:AT30"/>
    <mergeCell ref="AK29:AO29"/>
    <mergeCell ref="AP29:AT29"/>
    <mergeCell ref="AU29:AY29"/>
    <mergeCell ref="AZ29:BD29"/>
    <mergeCell ref="AK31:AO31"/>
    <mergeCell ref="AP31:AT31"/>
    <mergeCell ref="AU31:AY31"/>
    <mergeCell ref="AZ31:BD31"/>
    <mergeCell ref="AU33:AY33"/>
    <mergeCell ref="AZ33:BD33"/>
    <mergeCell ref="AK33:AO33"/>
    <mergeCell ref="AP33:AT33"/>
    <mergeCell ref="AK32:AO32"/>
    <mergeCell ref="AP32:AT32"/>
    <mergeCell ref="AU32:AY32"/>
    <mergeCell ref="AZ32:BD32"/>
    <mergeCell ref="AK34:AO34"/>
    <mergeCell ref="AP34:AT34"/>
    <mergeCell ref="AU34:AY34"/>
    <mergeCell ref="AZ34:BD34"/>
    <mergeCell ref="AU36:AY36"/>
    <mergeCell ref="AU37:AY37"/>
    <mergeCell ref="AZ37:BD37"/>
    <mergeCell ref="AU39:AY39"/>
    <mergeCell ref="AZ39:BD39"/>
    <mergeCell ref="AK39:AO39"/>
    <mergeCell ref="AP39:AT39"/>
    <mergeCell ref="AK38:AO38"/>
    <mergeCell ref="AP38:AT38"/>
    <mergeCell ref="AU38:AY38"/>
    <mergeCell ref="AZ38:BD38"/>
    <mergeCell ref="AK40:AO40"/>
    <mergeCell ref="AP40:AT40"/>
    <mergeCell ref="AU40:AY40"/>
    <mergeCell ref="AZ40:BD40"/>
    <mergeCell ref="AU42:AY42"/>
    <mergeCell ref="AZ42:BD42"/>
    <mergeCell ref="AK42:AO42"/>
    <mergeCell ref="AP42:AT42"/>
    <mergeCell ref="AK41:AO41"/>
    <mergeCell ref="AP41:AT41"/>
    <mergeCell ref="AU41:AY41"/>
    <mergeCell ref="AZ41:BD41"/>
    <mergeCell ref="AK43:AO43"/>
    <mergeCell ref="AP43:AT43"/>
    <mergeCell ref="AU43:AY43"/>
    <mergeCell ref="AZ43:BD43"/>
    <mergeCell ref="AU45:AY45"/>
    <mergeCell ref="AZ45:BD45"/>
    <mergeCell ref="AK45:AO45"/>
    <mergeCell ref="AP45:AT45"/>
    <mergeCell ref="AK44:AO44"/>
    <mergeCell ref="AP44:AT44"/>
    <mergeCell ref="AU44:AY44"/>
    <mergeCell ref="AZ44:BD44"/>
    <mergeCell ref="AK46:AO46"/>
    <mergeCell ref="AP46:AT46"/>
    <mergeCell ref="AU46:AY46"/>
    <mergeCell ref="AZ46:BD46"/>
    <mergeCell ref="DL7:DP7"/>
    <mergeCell ref="CH7:CL7"/>
    <mergeCell ref="CM7:CQ7"/>
    <mergeCell ref="CR7:CV7"/>
    <mergeCell ref="CW7:DA7"/>
    <mergeCell ref="DB7:DF7"/>
    <mergeCell ref="DG7:DK7"/>
    <mergeCell ref="BS7:CG7"/>
    <mergeCell ref="BS9:CG9"/>
    <mergeCell ref="CH9:CL9"/>
    <mergeCell ref="CM9:CQ9"/>
    <mergeCell ref="DB8:DF8"/>
    <mergeCell ref="DG8:DK8"/>
    <mergeCell ref="DL8:DP8"/>
    <mergeCell ref="BS12:CG12"/>
    <mergeCell ref="CH12:CL12"/>
    <mergeCell ref="DQ8:DU8"/>
    <mergeCell ref="DV8:DZ8"/>
    <mergeCell ref="BS8:CG8"/>
    <mergeCell ref="CH8:CL8"/>
    <mergeCell ref="CM8:CQ8"/>
    <mergeCell ref="CR8:CV8"/>
    <mergeCell ref="CW8:DA8"/>
    <mergeCell ref="DL10:DP10"/>
    <mergeCell ref="DQ10:DU10"/>
    <mergeCell ref="DV10:DZ10"/>
    <mergeCell ref="CH10:CL10"/>
    <mergeCell ref="CM10:CQ10"/>
    <mergeCell ref="CR10:CV10"/>
    <mergeCell ref="CW10:DA10"/>
    <mergeCell ref="DB10:DF10"/>
    <mergeCell ref="DG10:DK10"/>
    <mergeCell ref="DV9:DZ9"/>
    <mergeCell ref="BS10:CG10"/>
    <mergeCell ref="CR9:CV9"/>
    <mergeCell ref="CW9:DA9"/>
    <mergeCell ref="DB9:DF9"/>
    <mergeCell ref="DG9:DK9"/>
    <mergeCell ref="DL9:DP9"/>
    <mergeCell ref="DQ9:DU9"/>
    <mergeCell ref="DQ14:DU14"/>
    <mergeCell ref="DV14:DZ14"/>
    <mergeCell ref="BS14:CG14"/>
    <mergeCell ref="CH14:CL14"/>
    <mergeCell ref="CM12:CQ12"/>
    <mergeCell ref="DB11:DF11"/>
    <mergeCell ref="DG11:DK11"/>
    <mergeCell ref="DL11:DP11"/>
    <mergeCell ref="DQ11:DU11"/>
    <mergeCell ref="DV11:DZ11"/>
    <mergeCell ref="BS11:CG11"/>
    <mergeCell ref="CH11:CL11"/>
    <mergeCell ref="CM11:CQ11"/>
    <mergeCell ref="CR11:CV11"/>
    <mergeCell ref="CW11:DA11"/>
    <mergeCell ref="DL13:DP13"/>
    <mergeCell ref="DQ13:DU13"/>
    <mergeCell ref="DV13:DZ13"/>
    <mergeCell ref="CH13:CL13"/>
    <mergeCell ref="CM13:CQ13"/>
    <mergeCell ref="CR13:CV13"/>
    <mergeCell ref="CW13:DA13"/>
    <mergeCell ref="DB13:DF13"/>
    <mergeCell ref="DG13:DK13"/>
    <mergeCell ref="DV12:DZ12"/>
    <mergeCell ref="BS13:CG13"/>
    <mergeCell ref="CR12:CV12"/>
    <mergeCell ref="CW12:DA12"/>
    <mergeCell ref="DB12:DF12"/>
    <mergeCell ref="DG12:DK12"/>
    <mergeCell ref="DL12:DP12"/>
    <mergeCell ref="DQ12:DU12"/>
    <mergeCell ref="DG17:DK17"/>
    <mergeCell ref="DL17:DP17"/>
    <mergeCell ref="DQ17:DU17"/>
    <mergeCell ref="DV17:DZ17"/>
    <mergeCell ref="BS17:CG17"/>
    <mergeCell ref="CH17:CL17"/>
    <mergeCell ref="CM14:CQ14"/>
    <mergeCell ref="CR14:CV14"/>
    <mergeCell ref="CW14:DA14"/>
    <mergeCell ref="DL16:DP16"/>
    <mergeCell ref="DQ16:DU16"/>
    <mergeCell ref="DV16:DZ16"/>
    <mergeCell ref="CH16:CL16"/>
    <mergeCell ref="CM16:CQ16"/>
    <mergeCell ref="CR16:CV16"/>
    <mergeCell ref="CW16:DA16"/>
    <mergeCell ref="DB16:DF16"/>
    <mergeCell ref="DG16:DK16"/>
    <mergeCell ref="DV15:DZ15"/>
    <mergeCell ref="BS16:CG16"/>
    <mergeCell ref="CR15:CV15"/>
    <mergeCell ref="CW15:DA15"/>
    <mergeCell ref="DB15:DF15"/>
    <mergeCell ref="DG15:DK15"/>
    <mergeCell ref="DL15:DP15"/>
    <mergeCell ref="DQ15:DU15"/>
    <mergeCell ref="BS15:CG15"/>
    <mergeCell ref="CH15:CL15"/>
    <mergeCell ref="CM15:CQ15"/>
    <mergeCell ref="DB14:DF14"/>
    <mergeCell ref="DG14:DK14"/>
    <mergeCell ref="DL14:DP14"/>
    <mergeCell ref="CM21:CQ21"/>
    <mergeCell ref="DB20:DF20"/>
    <mergeCell ref="DG20:DK20"/>
    <mergeCell ref="DL20:DP20"/>
    <mergeCell ref="DQ20:DU20"/>
    <mergeCell ref="DV20:DZ20"/>
    <mergeCell ref="BS20:CG20"/>
    <mergeCell ref="CH20:CL20"/>
    <mergeCell ref="CM17:CQ17"/>
    <mergeCell ref="CR17:CV17"/>
    <mergeCell ref="CW17:DA17"/>
    <mergeCell ref="DL19:DP19"/>
    <mergeCell ref="DQ19:DU19"/>
    <mergeCell ref="DV19:DZ19"/>
    <mergeCell ref="CH19:CL19"/>
    <mergeCell ref="CM19:CQ19"/>
    <mergeCell ref="CR19:CV19"/>
    <mergeCell ref="CW19:DA19"/>
    <mergeCell ref="DB19:DF19"/>
    <mergeCell ref="DG19:DK19"/>
    <mergeCell ref="DV18:DZ18"/>
    <mergeCell ref="BS19:CG19"/>
    <mergeCell ref="CR18:CV18"/>
    <mergeCell ref="CW18:DA18"/>
    <mergeCell ref="DB18:DF18"/>
    <mergeCell ref="DG18:DK18"/>
    <mergeCell ref="DL18:DP18"/>
    <mergeCell ref="DQ18:DU18"/>
    <mergeCell ref="BS18:CG18"/>
    <mergeCell ref="CH18:CL18"/>
    <mergeCell ref="CM18:CQ18"/>
    <mergeCell ref="DB17:DF17"/>
    <mergeCell ref="DV23:DZ23"/>
    <mergeCell ref="BS24:CG24"/>
    <mergeCell ref="CH24:CL24"/>
    <mergeCell ref="CM24:CQ24"/>
    <mergeCell ref="CR24:CV24"/>
    <mergeCell ref="CW24:DA24"/>
    <mergeCell ref="DB24:DF24"/>
    <mergeCell ref="DG24:DK24"/>
    <mergeCell ref="DL24:DP24"/>
    <mergeCell ref="CR23:CV23"/>
    <mergeCell ref="CM20:CQ20"/>
    <mergeCell ref="CR20:CV20"/>
    <mergeCell ref="CW20:DA20"/>
    <mergeCell ref="DG22:DK22"/>
    <mergeCell ref="DL22:DP22"/>
    <mergeCell ref="DQ22:DU22"/>
    <mergeCell ref="DV22:DZ22"/>
    <mergeCell ref="BS22:CG22"/>
    <mergeCell ref="CH22:CL22"/>
    <mergeCell ref="CM22:CQ22"/>
    <mergeCell ref="CR22:CV22"/>
    <mergeCell ref="CW22:DA22"/>
    <mergeCell ref="DB22:DF22"/>
    <mergeCell ref="DV21:DZ21"/>
    <mergeCell ref="CR21:CV21"/>
    <mergeCell ref="CW21:DA21"/>
    <mergeCell ref="DB21:DF21"/>
    <mergeCell ref="DG21:DK21"/>
    <mergeCell ref="DL21:DP21"/>
    <mergeCell ref="DQ21:DU21"/>
    <mergeCell ref="BS21:CG21"/>
    <mergeCell ref="CH21:CL21"/>
    <mergeCell ref="DV27:DZ27"/>
    <mergeCell ref="BS30:CG30"/>
    <mergeCell ref="CH30:CL30"/>
    <mergeCell ref="CM30:CQ30"/>
    <mergeCell ref="DL29:DP29"/>
    <mergeCell ref="DQ29:DU29"/>
    <mergeCell ref="DV29:DZ29"/>
    <mergeCell ref="CH29:CL29"/>
    <mergeCell ref="CM29:CQ29"/>
    <mergeCell ref="CR29:CV29"/>
    <mergeCell ref="CW29:DA29"/>
    <mergeCell ref="DB29:DF29"/>
    <mergeCell ref="DG29:DK29"/>
    <mergeCell ref="BS29:CG29"/>
    <mergeCell ref="CW23:DA23"/>
    <mergeCell ref="DB23:DF23"/>
    <mergeCell ref="DG23:DK23"/>
    <mergeCell ref="DL23:DP23"/>
    <mergeCell ref="DQ23:DU23"/>
    <mergeCell ref="BS23:CG23"/>
    <mergeCell ref="CH23:CL23"/>
    <mergeCell ref="CM23:CQ23"/>
    <mergeCell ref="DL25:DP25"/>
    <mergeCell ref="DQ25:DU25"/>
    <mergeCell ref="DV25:DZ25"/>
    <mergeCell ref="DQ24:DU24"/>
    <mergeCell ref="DV24:DZ24"/>
    <mergeCell ref="BS25:CG25"/>
    <mergeCell ref="CH25:CL25"/>
    <mergeCell ref="CM25:CQ25"/>
    <mergeCell ref="CR25:CV25"/>
    <mergeCell ref="CW25:DA25"/>
    <mergeCell ref="CM31:CQ31"/>
    <mergeCell ref="CR31:CV31"/>
    <mergeCell ref="CW31:DA31"/>
    <mergeCell ref="DV30:DZ30"/>
    <mergeCell ref="CR30:CV30"/>
    <mergeCell ref="CW30:DA30"/>
    <mergeCell ref="DB30:DF30"/>
    <mergeCell ref="DG30:DK30"/>
    <mergeCell ref="DL30:DP30"/>
    <mergeCell ref="DQ30:DU30"/>
    <mergeCell ref="DB28:DF28"/>
    <mergeCell ref="DG28:DK28"/>
    <mergeCell ref="DL28:DP28"/>
    <mergeCell ref="DQ28:DU28"/>
    <mergeCell ref="DV28:DZ28"/>
    <mergeCell ref="BS28:CG28"/>
    <mergeCell ref="CH28:CL28"/>
    <mergeCell ref="CM28:CQ28"/>
    <mergeCell ref="CR28:CV28"/>
    <mergeCell ref="CW28:DA2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1"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ADD1"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2"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election activeCell="AK36" sqref="AK36:AN36"/>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6" t="s">
        <v>524</v>
      </c>
      <c r="AP7" s="268"/>
      <c r="AQ7" s="269" t="s">
        <v>525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7"/>
      <c r="AP8" s="274" t="s">
        <v>526</v>
      </c>
      <c r="AQ8" s="275" t="s">
        <v>527</v>
      </c>
      <c r="AR8" s="276" t="s">
        <v>528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8" t="s">
        <v>529</v>
      </c>
      <c r="AL9" s="1119"/>
      <c r="AM9" s="1119"/>
      <c r="AN9" s="1120"/>
      <c r="AO9" s="277">
        <v>109230068</v>
      </c>
      <c r="AP9" s="277">
        <v>117528</v>
      </c>
      <c r="AQ9" s="278">
        <v>106216</v>
      </c>
      <c r="AR9" s="279">
        <v>10.6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8" t="s">
        <v>530</v>
      </c>
      <c r="AL10" s="1119"/>
      <c r="AM10" s="1119"/>
      <c r="AN10" s="1120"/>
      <c r="AO10" s="280">
        <v>2290</v>
      </c>
      <c r="AP10" s="280">
        <v>2</v>
      </c>
      <c r="AQ10" s="281">
        <v>93</v>
      </c>
      <c r="AR10" s="282">
        <v>-97.8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8" t="s">
        <v>531</v>
      </c>
      <c r="AL11" s="1119"/>
      <c r="AM11" s="1119"/>
      <c r="AN11" s="1120"/>
      <c r="AO11" s="280">
        <v>151481</v>
      </c>
      <c r="AP11" s="280">
        <v>163</v>
      </c>
      <c r="AQ11" s="281">
        <v>1081</v>
      </c>
      <c r="AR11" s="282">
        <v>-84.9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8" t="s">
        <v>532</v>
      </c>
      <c r="AL12" s="1119"/>
      <c r="AM12" s="1119"/>
      <c r="AN12" s="1120"/>
      <c r="AO12" s="280" t="s">
        <v>533</v>
      </c>
      <c r="AP12" s="280" t="s">
        <v>533</v>
      </c>
      <c r="AQ12" s="281">
        <v>5</v>
      </c>
      <c r="AR12" s="282" t="s">
        <v>533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8" t="s">
        <v>534</v>
      </c>
      <c r="AL13" s="1119"/>
      <c r="AM13" s="1119"/>
      <c r="AN13" s="1120"/>
      <c r="AO13" s="280">
        <v>2132154</v>
      </c>
      <c r="AP13" s="280">
        <v>2294</v>
      </c>
      <c r="AQ13" s="281">
        <v>1912</v>
      </c>
      <c r="AR13" s="282">
        <v>20</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8" t="s">
        <v>535</v>
      </c>
      <c r="AL14" s="1119"/>
      <c r="AM14" s="1119"/>
      <c r="AN14" s="1120"/>
      <c r="AO14" s="280">
        <v>432161</v>
      </c>
      <c r="AP14" s="280">
        <v>465</v>
      </c>
      <c r="AQ14" s="281">
        <v>1291</v>
      </c>
      <c r="AR14" s="282">
        <v>-64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21" t="s">
        <v>536</v>
      </c>
      <c r="AL15" s="1122"/>
      <c r="AM15" s="1122"/>
      <c r="AN15" s="1123"/>
      <c r="AO15" s="280">
        <v>-10082635</v>
      </c>
      <c r="AP15" s="280">
        <v>-10849</v>
      </c>
      <c r="AQ15" s="281">
        <v>-7284</v>
      </c>
      <c r="AR15" s="282">
        <v>48.9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21" t="s">
        <v>192</v>
      </c>
      <c r="AL16" s="1122"/>
      <c r="AM16" s="1122"/>
      <c r="AN16" s="1123"/>
      <c r="AO16" s="280">
        <v>101865519</v>
      </c>
      <c r="AP16" s="280">
        <v>109604</v>
      </c>
      <c r="AQ16" s="281">
        <v>103314</v>
      </c>
      <c r="AR16" s="282">
        <v>6.1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4" t="s">
        <v>541</v>
      </c>
      <c r="AL21" s="1125"/>
      <c r="AM21" s="1125"/>
      <c r="AN21" s="1126"/>
      <c r="AO21" s="293">
        <v>12.44</v>
      </c>
      <c r="AP21" s="294">
        <v>11.33</v>
      </c>
      <c r="AQ21" s="295">
        <v>1.1100000000000001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4" t="s">
        <v>542</v>
      </c>
      <c r="AL22" s="1125"/>
      <c r="AM22" s="1125"/>
      <c r="AN22" s="1126"/>
      <c r="AO22" s="298">
        <v>101.7</v>
      </c>
      <c r="AP22" s="299">
        <v>99.7</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5" t="s">
        <v>543</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3"/>
    </row>
    <row r="27" spans="1:46" x14ac:dyDescent="0.15">
      <c r="A27" s="305"/>
      <c r="AO27" s="258"/>
      <c r="AP27" s="258"/>
      <c r="AQ27" s="258"/>
      <c r="AR27" s="258"/>
      <c r="AS27" s="258"/>
      <c r="AT27" s="258"/>
    </row>
    <row r="28" spans="1:46" ht="17.25" x14ac:dyDescent="0.15">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6" t="s">
        <v>524</v>
      </c>
      <c r="AP30" s="268"/>
      <c r="AQ30" s="269" t="s">
        <v>525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7"/>
      <c r="AP31" s="274" t="s">
        <v>526</v>
      </c>
      <c r="AQ31" s="275" t="s">
        <v>527</v>
      </c>
      <c r="AR31" s="276" t="s">
        <v>528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2" t="s">
        <v>546</v>
      </c>
      <c r="AL32" s="1133"/>
      <c r="AM32" s="1133"/>
      <c r="AN32" s="1134"/>
      <c r="AO32" s="308">
        <v>34086327</v>
      </c>
      <c r="AP32" s="308">
        <v>36676</v>
      </c>
      <c r="AQ32" s="309">
        <v>30951</v>
      </c>
      <c r="AR32" s="310">
        <v>18.5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2" t="s">
        <v>547</v>
      </c>
      <c r="AL33" s="1133"/>
      <c r="AM33" s="1133"/>
      <c r="AN33" s="1134"/>
      <c r="AO33" s="308">
        <v>1792492</v>
      </c>
      <c r="AP33" s="308">
        <v>1929</v>
      </c>
      <c r="AQ33" s="309">
        <v>1792</v>
      </c>
      <c r="AR33" s="310">
        <v>7.6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2" t="s">
        <v>548</v>
      </c>
      <c r="AL34" s="1133"/>
      <c r="AM34" s="1133"/>
      <c r="AN34" s="1134"/>
      <c r="AO34" s="308">
        <v>36711752</v>
      </c>
      <c r="AP34" s="308">
        <v>39501</v>
      </c>
      <c r="AQ34" s="309">
        <v>21367</v>
      </c>
      <c r="AR34" s="310">
        <v>84.9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2" t="s">
        <v>549</v>
      </c>
      <c r="AL35" s="1133"/>
      <c r="AM35" s="1133"/>
      <c r="AN35" s="1134"/>
      <c r="AO35" s="308">
        <v>5070563</v>
      </c>
      <c r="AP35" s="308">
        <v>5456</v>
      </c>
      <c r="AQ35" s="309">
        <v>9606</v>
      </c>
      <c r="AR35" s="310">
        <v>-43.2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2" t="s">
        <v>550</v>
      </c>
      <c r="AL36" s="1133"/>
      <c r="AM36" s="1133"/>
      <c r="AN36" s="1134"/>
      <c r="AO36" s="308" t="s">
        <v>533</v>
      </c>
      <c r="AP36" s="308" t="s">
        <v>533</v>
      </c>
      <c r="AQ36" s="309">
        <v>129</v>
      </c>
      <c r="AR36" s="310" t="s">
        <v>533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2" t="s">
        <v>551</v>
      </c>
      <c r="AL37" s="1133"/>
      <c r="AM37" s="1133"/>
      <c r="AN37" s="1134"/>
      <c r="AO37" s="308">
        <v>187634</v>
      </c>
      <c r="AP37" s="308">
        <v>202</v>
      </c>
      <c r="AQ37" s="309">
        <v>1458</v>
      </c>
      <c r="AR37" s="310">
        <v>-86.1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5" t="s">
        <v>552</v>
      </c>
      <c r="AL38" s="1136"/>
      <c r="AM38" s="1136"/>
      <c r="AN38" s="1137"/>
      <c r="AO38" s="311" t="s">
        <v>533</v>
      </c>
      <c r="AP38" s="311" t="s">
        <v>533</v>
      </c>
      <c r="AQ38" s="312">
        <v>0</v>
      </c>
      <c r="AR38" s="300" t="s">
        <v>533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5" t="s">
        <v>553</v>
      </c>
      <c r="AL39" s="1136"/>
      <c r="AM39" s="1136"/>
      <c r="AN39" s="1137"/>
      <c r="AO39" s="308">
        <v>-15512320</v>
      </c>
      <c r="AP39" s="308">
        <v>-16691</v>
      </c>
      <c r="AQ39" s="309">
        <v>-17360</v>
      </c>
      <c r="AR39" s="310">
        <v>-3.9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2" t="s">
        <v>554</v>
      </c>
      <c r="AL40" s="1133"/>
      <c r="AM40" s="1133"/>
      <c r="AN40" s="1134"/>
      <c r="AO40" s="308">
        <v>-35928617</v>
      </c>
      <c r="AP40" s="308">
        <v>-38658</v>
      </c>
      <c r="AQ40" s="309">
        <v>-31639</v>
      </c>
      <c r="AR40" s="310">
        <v>22.2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8" t="s">
        <v>306</v>
      </c>
      <c r="AL41" s="1139"/>
      <c r="AM41" s="1139"/>
      <c r="AN41" s="1140"/>
      <c r="AO41" s="308">
        <v>26407831</v>
      </c>
      <c r="AP41" s="308">
        <v>28414</v>
      </c>
      <c r="AQ41" s="309">
        <v>16304</v>
      </c>
      <c r="AR41" s="310">
        <v>74.3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7" t="s">
        <v>524</v>
      </c>
      <c r="AN49" s="1129" t="s">
        <v>558</v>
      </c>
      <c r="AO49" s="1130"/>
      <c r="AP49" s="1130"/>
      <c r="AQ49" s="1130"/>
      <c r="AR49" s="113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8"/>
      <c r="AN50" s="324" t="s">
        <v>559</v>
      </c>
      <c r="AO50" s="325" t="s">
        <v>560</v>
      </c>
      <c r="AP50" s="326" t="s">
        <v>561</v>
      </c>
      <c r="AQ50" s="327" t="s">
        <v>562</v>
      </c>
      <c r="AR50" s="328" t="s">
        <v>563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68753446</v>
      </c>
      <c r="AN51" s="330">
        <v>71923</v>
      </c>
      <c r="AO51" s="331">
        <v>2.6</v>
      </c>
      <c r="AP51" s="332">
        <v>54945</v>
      </c>
      <c r="AQ51" s="333">
        <v>3.9</v>
      </c>
      <c r="AR51" s="334">
        <v>-1.3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26176597</v>
      </c>
      <c r="AN52" s="338">
        <v>27383</v>
      </c>
      <c r="AO52" s="339">
        <v>26.2</v>
      </c>
      <c r="AP52" s="340">
        <v>29293</v>
      </c>
      <c r="AQ52" s="341">
        <v>8.4</v>
      </c>
      <c r="AR52" s="342">
        <v>17.8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63750403</v>
      </c>
      <c r="AN53" s="330">
        <v>67063</v>
      </c>
      <c r="AO53" s="331">
        <v>-6.8</v>
      </c>
      <c r="AP53" s="332">
        <v>57132</v>
      </c>
      <c r="AQ53" s="333">
        <v>4</v>
      </c>
      <c r="AR53" s="334">
        <v>-10.8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23192928</v>
      </c>
      <c r="AN54" s="338">
        <v>24398</v>
      </c>
      <c r="AO54" s="339">
        <v>-10.9</v>
      </c>
      <c r="AP54" s="340">
        <v>30126</v>
      </c>
      <c r="AQ54" s="341">
        <v>2.8</v>
      </c>
      <c r="AR54" s="342">
        <v>-13.7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68889140</v>
      </c>
      <c r="AN55" s="330">
        <v>72921</v>
      </c>
      <c r="AO55" s="331">
        <v>8.6999999999999993</v>
      </c>
      <c r="AP55" s="332">
        <v>58766</v>
      </c>
      <c r="AQ55" s="333">
        <v>2.9</v>
      </c>
      <c r="AR55" s="334">
        <v>5.8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20536571</v>
      </c>
      <c r="AN56" s="338">
        <v>21738</v>
      </c>
      <c r="AO56" s="339">
        <v>-10.9</v>
      </c>
      <c r="AP56" s="340">
        <v>29363</v>
      </c>
      <c r="AQ56" s="341">
        <v>-2.5</v>
      </c>
      <c r="AR56" s="342">
        <v>-8.4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68128136</v>
      </c>
      <c r="AN57" s="330">
        <v>72741</v>
      </c>
      <c r="AO57" s="331">
        <v>-0.2</v>
      </c>
      <c r="AP57" s="332">
        <v>62482</v>
      </c>
      <c r="AQ57" s="333">
        <v>6.3</v>
      </c>
      <c r="AR57" s="334">
        <v>-6.5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25115271</v>
      </c>
      <c r="AN58" s="338">
        <v>26816</v>
      </c>
      <c r="AO58" s="339">
        <v>23.4</v>
      </c>
      <c r="AP58" s="340">
        <v>34626</v>
      </c>
      <c r="AQ58" s="341">
        <v>17.899999999999999</v>
      </c>
      <c r="AR58" s="342">
        <v>5.5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54824946</v>
      </c>
      <c r="AN59" s="330">
        <v>58990</v>
      </c>
      <c r="AO59" s="331">
        <v>-18.899999999999999</v>
      </c>
      <c r="AP59" s="332">
        <v>59288</v>
      </c>
      <c r="AQ59" s="333">
        <v>-5.0999999999999996</v>
      </c>
      <c r="AR59" s="334">
        <v>-13.8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20493458</v>
      </c>
      <c r="AN60" s="338">
        <v>22050</v>
      </c>
      <c r="AO60" s="339">
        <v>-17.8</v>
      </c>
      <c r="AP60" s="340">
        <v>32670</v>
      </c>
      <c r="AQ60" s="341">
        <v>-5.6</v>
      </c>
      <c r="AR60" s="342">
        <v>-12.2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64869214</v>
      </c>
      <c r="AN61" s="345">
        <v>68728</v>
      </c>
      <c r="AO61" s="346">
        <v>-2.9</v>
      </c>
      <c r="AP61" s="347">
        <v>58523</v>
      </c>
      <c r="AQ61" s="348">
        <v>2.4</v>
      </c>
      <c r="AR61" s="334">
        <v>-5.3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23102965</v>
      </c>
      <c r="AN62" s="338">
        <v>24477</v>
      </c>
      <c r="AO62" s="339">
        <v>2</v>
      </c>
      <c r="AP62" s="340">
        <v>31216</v>
      </c>
      <c r="AQ62" s="341">
        <v>4.2</v>
      </c>
      <c r="AR62" s="342">
        <v>-2.2000000000000002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4vD9/N1VDw0/KMKRQQgC2C2ElvGw1cHLMDAv0Vi1r+LdV0c1xR8Yejr9na2s33vUJe3qUqDIoqWKa49QIKarcw==" saltValue="sLUx6PifDDreM44+lnu0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572</v>
      </c>
    </row>
    <row r="120" spans="125:125" ht="13.5" hidden="1" customHeight="1" x14ac:dyDescent="0.15"/>
    <row r="121" spans="125:125" ht="13.5" hidden="1" customHeight="1" x14ac:dyDescent="0.15">
      <c r="DU121" s="255"/>
    </row>
  </sheetData>
  <sheetProtection algorithmName="SHA-512" hashValue="5YzIrZ/Lgii8i1lJ0gjw4+scZpwCO6CkhLblK5XQIPgqBFi8S0d6yLnPsSatzW9+sk5DiWbmPjQfPFVFrbZsWA==" saltValue="yoJdKyCTgV+HL2Rk4fOw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573</v>
      </c>
    </row>
  </sheetData>
  <sheetProtection algorithmName="SHA-512" hashValue="/+3zU3M5SsHB+aAyYRaHJt7CoBPkUVcjHvb7Zzx7fcKvcOKSijMN8QeLYhzQ+DOHtA69dXnPwinFY+76Uqv2Xw==" saltValue="tzoHrnmQc44kZIbRKCwa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41" t="s">
        <v>3</v>
      </c>
      <c r="D47" s="1141"/>
      <c r="E47" s="1142"/>
      <c r="F47" s="11">
        <v>3.09</v>
      </c>
      <c r="G47" s="12">
        <v>2.91</v>
      </c>
      <c r="H47" s="12">
        <v>2.83</v>
      </c>
      <c r="I47" s="12">
        <v>4.99</v>
      </c>
      <c r="J47" s="13">
        <v>5.5</v>
      </c>
    </row>
    <row r="48" spans="2:10" ht="57.75" customHeight="1" x14ac:dyDescent="0.15">
      <c r="B48" s="14"/>
      <c r="C48" s="1143" t="s">
        <v>4</v>
      </c>
      <c r="D48" s="1143"/>
      <c r="E48" s="1144"/>
      <c r="F48" s="15">
        <v>0.68</v>
      </c>
      <c r="G48" s="16">
        <v>0.76</v>
      </c>
      <c r="H48" s="16">
        <v>1.04</v>
      </c>
      <c r="I48" s="16">
        <v>1.74</v>
      </c>
      <c r="J48" s="17">
        <v>0.62</v>
      </c>
    </row>
    <row r="49" spans="2:10" ht="57.75" customHeight="1" thickBot="1" x14ac:dyDescent="0.2">
      <c r="B49" s="18"/>
      <c r="C49" s="1145" t="s">
        <v>5</v>
      </c>
      <c r="D49" s="1145"/>
      <c r="E49" s="1146"/>
      <c r="F49" s="19" t="s">
        <v>579</v>
      </c>
      <c r="G49" s="20" t="s">
        <v>580</v>
      </c>
      <c r="H49" s="20">
        <v>0.25</v>
      </c>
      <c r="I49" s="20">
        <v>2.99</v>
      </c>
      <c r="J49" s="21" t="s">
        <v>581</v>
      </c>
    </row>
    <row r="50" spans="2:10" x14ac:dyDescent="0.15"/>
  </sheetData>
  <sheetProtection algorithmName="SHA-512" hashValue="Z/515uk9ItbrBiPnPe7zHpMb55U6eBdzNAWxeUxVb/JPHfB70SffhAXzwgsmMziH4SV+8tFtqvsMYs4Nex2vZQ==" saltValue="qQUmtCPBq1MmK4g9S/Fb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3" t="s">
        <v>582</v>
      </c>
      <c r="D34" s="1153"/>
      <c r="E34" s="1154"/>
      <c r="F34" s="32">
        <v>1.67</v>
      </c>
      <c r="G34" s="33">
        <v>3.16</v>
      </c>
      <c r="H34" s="33">
        <v>6.5</v>
      </c>
      <c r="I34" s="33">
        <v>10.25</v>
      </c>
      <c r="J34" s="34">
        <v>13.8</v>
      </c>
      <c r="K34" s="22"/>
      <c r="L34" s="22"/>
      <c r="M34" s="22"/>
      <c r="N34" s="22"/>
      <c r="O34" s="22"/>
      <c r="P34" s="22"/>
    </row>
    <row r="35" spans="1:16" ht="39" customHeight="1" x14ac:dyDescent="0.15">
      <c r="A35" s="22"/>
      <c r="B35" s="35"/>
      <c r="C35" s="1147" t="s">
        <v>583</v>
      </c>
      <c r="D35" s="1148"/>
      <c r="E35" s="1149"/>
      <c r="F35" s="36">
        <v>0.78</v>
      </c>
      <c r="G35" s="37">
        <v>0.67</v>
      </c>
      <c r="H35" s="37">
        <v>1.57</v>
      </c>
      <c r="I35" s="37">
        <v>1.61</v>
      </c>
      <c r="J35" s="38">
        <v>1.93</v>
      </c>
      <c r="K35" s="22"/>
      <c r="L35" s="22"/>
      <c r="M35" s="22"/>
      <c r="N35" s="22"/>
      <c r="O35" s="22"/>
      <c r="P35" s="22"/>
    </row>
    <row r="36" spans="1:16" ht="39" customHeight="1" x14ac:dyDescent="0.15">
      <c r="A36" s="22"/>
      <c r="B36" s="35"/>
      <c r="C36" s="1147" t="s">
        <v>584</v>
      </c>
      <c r="D36" s="1148"/>
      <c r="E36" s="1149"/>
      <c r="F36" s="36">
        <v>2.08</v>
      </c>
      <c r="G36" s="37">
        <v>1.94</v>
      </c>
      <c r="H36" s="37">
        <v>1.85</v>
      </c>
      <c r="I36" s="37">
        <v>1.76</v>
      </c>
      <c r="J36" s="38">
        <v>1.55</v>
      </c>
      <c r="K36" s="22"/>
      <c r="L36" s="22"/>
      <c r="M36" s="22"/>
      <c r="N36" s="22"/>
      <c r="O36" s="22"/>
      <c r="P36" s="22"/>
    </row>
    <row r="37" spans="1:16" ht="39" customHeight="1" x14ac:dyDescent="0.15">
      <c r="A37" s="22"/>
      <c r="B37" s="35"/>
      <c r="C37" s="1147" t="s">
        <v>585</v>
      </c>
      <c r="D37" s="1148"/>
      <c r="E37" s="1149"/>
      <c r="F37" s="36">
        <v>0.74</v>
      </c>
      <c r="G37" s="37">
        <v>0.92</v>
      </c>
      <c r="H37" s="37">
        <v>0.97</v>
      </c>
      <c r="I37" s="37">
        <v>1.1499999999999999</v>
      </c>
      <c r="J37" s="38">
        <v>1.38</v>
      </c>
      <c r="K37" s="22"/>
      <c r="L37" s="22"/>
      <c r="M37" s="22"/>
      <c r="N37" s="22"/>
      <c r="O37" s="22"/>
      <c r="P37" s="22"/>
    </row>
    <row r="38" spans="1:16" ht="39" customHeight="1" x14ac:dyDescent="0.15">
      <c r="A38" s="22"/>
      <c r="B38" s="35"/>
      <c r="C38" s="1147" t="s">
        <v>586</v>
      </c>
      <c r="D38" s="1148"/>
      <c r="E38" s="1149"/>
      <c r="F38" s="36">
        <v>0.93</v>
      </c>
      <c r="G38" s="37">
        <v>0.7</v>
      </c>
      <c r="H38" s="37">
        <v>1.2</v>
      </c>
      <c r="I38" s="37">
        <v>1.1299999999999999</v>
      </c>
      <c r="J38" s="38">
        <v>1.1499999999999999</v>
      </c>
      <c r="K38" s="22"/>
      <c r="L38" s="22"/>
      <c r="M38" s="22"/>
      <c r="N38" s="22"/>
      <c r="O38" s="22"/>
      <c r="P38" s="22"/>
    </row>
    <row r="39" spans="1:16" ht="39" customHeight="1" x14ac:dyDescent="0.15">
      <c r="A39" s="22"/>
      <c r="B39" s="35"/>
      <c r="C39" s="1147" t="s">
        <v>587</v>
      </c>
      <c r="D39" s="1148"/>
      <c r="E39" s="1149"/>
      <c r="F39" s="36">
        <v>0.63</v>
      </c>
      <c r="G39" s="37">
        <v>0.69</v>
      </c>
      <c r="H39" s="37">
        <v>0.74</v>
      </c>
      <c r="I39" s="37">
        <v>0.68</v>
      </c>
      <c r="J39" s="38">
        <v>0.66</v>
      </c>
      <c r="K39" s="22"/>
      <c r="L39" s="22"/>
      <c r="M39" s="22"/>
      <c r="N39" s="22"/>
      <c r="O39" s="22"/>
      <c r="P39" s="22"/>
    </row>
    <row r="40" spans="1:16" ht="39" customHeight="1" x14ac:dyDescent="0.15">
      <c r="A40" s="22"/>
      <c r="B40" s="35"/>
      <c r="C40" s="1147" t="s">
        <v>588</v>
      </c>
      <c r="D40" s="1148"/>
      <c r="E40" s="1149"/>
      <c r="F40" s="36">
        <v>1.63</v>
      </c>
      <c r="G40" s="37">
        <v>1.44</v>
      </c>
      <c r="H40" s="37">
        <v>1.2</v>
      </c>
      <c r="I40" s="37">
        <v>1.2</v>
      </c>
      <c r="J40" s="38">
        <v>0.62</v>
      </c>
      <c r="K40" s="22"/>
      <c r="L40" s="22"/>
      <c r="M40" s="22"/>
      <c r="N40" s="22"/>
      <c r="O40" s="22"/>
      <c r="P40" s="22"/>
    </row>
    <row r="41" spans="1:16" ht="39" customHeight="1" x14ac:dyDescent="0.15">
      <c r="A41" s="22"/>
      <c r="B41" s="35"/>
      <c r="C41" s="1147" t="s">
        <v>589</v>
      </c>
      <c r="D41" s="1148"/>
      <c r="E41" s="1149"/>
      <c r="F41" s="36">
        <v>0.56000000000000005</v>
      </c>
      <c r="G41" s="37">
        <v>0.57999999999999996</v>
      </c>
      <c r="H41" s="37">
        <v>0.41</v>
      </c>
      <c r="I41" s="37">
        <v>1.67</v>
      </c>
      <c r="J41" s="38">
        <v>0.56999999999999995</v>
      </c>
      <c r="K41" s="22"/>
      <c r="L41" s="22"/>
      <c r="M41" s="22"/>
      <c r="N41" s="22"/>
      <c r="O41" s="22"/>
      <c r="P41" s="22"/>
    </row>
    <row r="42" spans="1:16" ht="39" customHeight="1" x14ac:dyDescent="0.15">
      <c r="A42" s="22"/>
      <c r="B42" s="39"/>
      <c r="C42" s="1147" t="s">
        <v>590</v>
      </c>
      <c r="D42" s="1148"/>
      <c r="E42" s="1149"/>
      <c r="F42" s="36" t="s">
        <v>533</v>
      </c>
      <c r="G42" s="37" t="s">
        <v>533</v>
      </c>
      <c r="H42" s="37" t="s">
        <v>533</v>
      </c>
      <c r="I42" s="37" t="s">
        <v>533</v>
      </c>
      <c r="J42" s="38" t="s">
        <v>533</v>
      </c>
      <c r="K42" s="22"/>
      <c r="L42" s="22"/>
      <c r="M42" s="22"/>
      <c r="N42" s="22"/>
      <c r="O42" s="22"/>
      <c r="P42" s="22"/>
    </row>
    <row r="43" spans="1:16" ht="39" customHeight="1" thickBot="1" x14ac:dyDescent="0.2">
      <c r="A43" s="22"/>
      <c r="B43" s="40"/>
      <c r="C43" s="1150" t="s">
        <v>591</v>
      </c>
      <c r="D43" s="1151"/>
      <c r="E43" s="1152"/>
      <c r="F43" s="41">
        <v>1.72</v>
      </c>
      <c r="G43" s="42">
        <v>1.07</v>
      </c>
      <c r="H43" s="42">
        <v>1.02</v>
      </c>
      <c r="I43" s="42">
        <v>0.85</v>
      </c>
      <c r="J43" s="43">
        <v>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hOWIdQbpiMINOVxQ9UY1RthemxaMaS3PPWaffBO6Y7rPHYVq59iWaLK1Dp+ImRImOd5g2TAOI5YSa4oG2P3iA==" saltValue="S5kOAd7gVZgwa/T2ES3z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Q64" sqref="Q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55" t="s">
        <v>11</v>
      </c>
      <c r="C45" s="1156"/>
      <c r="D45" s="58"/>
      <c r="E45" s="1161" t="s">
        <v>12</v>
      </c>
      <c r="F45" s="1161"/>
      <c r="G45" s="1161"/>
      <c r="H45" s="1161"/>
      <c r="I45" s="1161"/>
      <c r="J45" s="1162"/>
      <c r="K45" s="59">
        <v>33682</v>
      </c>
      <c r="L45" s="60">
        <v>35007</v>
      </c>
      <c r="M45" s="60">
        <v>36590</v>
      </c>
      <c r="N45" s="60">
        <v>34026</v>
      </c>
      <c r="O45" s="61">
        <v>34086</v>
      </c>
      <c r="P45" s="48"/>
      <c r="Q45" s="48"/>
      <c r="R45" s="48"/>
      <c r="S45" s="48"/>
      <c r="T45" s="48"/>
      <c r="U45" s="48"/>
    </row>
    <row r="46" spans="1:21" ht="30.75" customHeight="1" x14ac:dyDescent="0.15">
      <c r="A46" s="48"/>
      <c r="B46" s="1157"/>
      <c r="C46" s="1158"/>
      <c r="D46" s="62"/>
      <c r="E46" s="1163" t="s">
        <v>13</v>
      </c>
      <c r="F46" s="1163"/>
      <c r="G46" s="1163"/>
      <c r="H46" s="1163"/>
      <c r="I46" s="1163"/>
      <c r="J46" s="1164"/>
      <c r="K46" s="63">
        <v>5841</v>
      </c>
      <c r="L46" s="64">
        <v>5787</v>
      </c>
      <c r="M46" s="64">
        <v>5608</v>
      </c>
      <c r="N46" s="64">
        <v>2794</v>
      </c>
      <c r="O46" s="65">
        <v>1792</v>
      </c>
      <c r="P46" s="48"/>
      <c r="Q46" s="48"/>
      <c r="R46" s="48"/>
      <c r="S46" s="48"/>
      <c r="T46" s="48"/>
      <c r="U46" s="48"/>
    </row>
    <row r="47" spans="1:21" ht="30.75" customHeight="1" x14ac:dyDescent="0.15">
      <c r="A47" s="48"/>
      <c r="B47" s="1157"/>
      <c r="C47" s="1158"/>
      <c r="D47" s="62"/>
      <c r="E47" s="1163" t="s">
        <v>14</v>
      </c>
      <c r="F47" s="1163"/>
      <c r="G47" s="1163"/>
      <c r="H47" s="1163"/>
      <c r="I47" s="1163"/>
      <c r="J47" s="1164"/>
      <c r="K47" s="63">
        <v>34859</v>
      </c>
      <c r="L47" s="64">
        <v>34690</v>
      </c>
      <c r="M47" s="64">
        <v>34444</v>
      </c>
      <c r="N47" s="64">
        <v>35999</v>
      </c>
      <c r="O47" s="65">
        <v>36712</v>
      </c>
      <c r="P47" s="48"/>
      <c r="Q47" s="48"/>
      <c r="R47" s="48"/>
      <c r="S47" s="48"/>
      <c r="T47" s="48"/>
      <c r="U47" s="48"/>
    </row>
    <row r="48" spans="1:21" ht="30.75" customHeight="1" x14ac:dyDescent="0.15">
      <c r="A48" s="48"/>
      <c r="B48" s="1157"/>
      <c r="C48" s="1158"/>
      <c r="D48" s="62"/>
      <c r="E48" s="1163" t="s">
        <v>15</v>
      </c>
      <c r="F48" s="1163"/>
      <c r="G48" s="1163"/>
      <c r="H48" s="1163"/>
      <c r="I48" s="1163"/>
      <c r="J48" s="1164"/>
      <c r="K48" s="63">
        <v>6761</v>
      </c>
      <c r="L48" s="64">
        <v>5616</v>
      </c>
      <c r="M48" s="64">
        <v>5570</v>
      </c>
      <c r="N48" s="64">
        <v>5313</v>
      </c>
      <c r="O48" s="65">
        <v>5071</v>
      </c>
      <c r="P48" s="48"/>
      <c r="Q48" s="48"/>
      <c r="R48" s="48"/>
      <c r="S48" s="48"/>
      <c r="T48" s="48"/>
      <c r="U48" s="48"/>
    </row>
    <row r="49" spans="1:21" ht="30.75" customHeight="1" x14ac:dyDescent="0.15">
      <c r="A49" s="48"/>
      <c r="B49" s="1157"/>
      <c r="C49" s="1158"/>
      <c r="D49" s="62"/>
      <c r="E49" s="1163" t="s">
        <v>16</v>
      </c>
      <c r="F49" s="1163"/>
      <c r="G49" s="1163"/>
      <c r="H49" s="1163"/>
      <c r="I49" s="1163"/>
      <c r="J49" s="1164"/>
      <c r="K49" s="63" t="s">
        <v>533</v>
      </c>
      <c r="L49" s="64" t="s">
        <v>533</v>
      </c>
      <c r="M49" s="64" t="s">
        <v>533</v>
      </c>
      <c r="N49" s="64" t="s">
        <v>533</v>
      </c>
      <c r="O49" s="65" t="s">
        <v>533</v>
      </c>
      <c r="P49" s="48"/>
      <c r="Q49" s="48"/>
      <c r="R49" s="48"/>
      <c r="S49" s="48"/>
      <c r="T49" s="48"/>
      <c r="U49" s="48"/>
    </row>
    <row r="50" spans="1:21" ht="30.75" customHeight="1" x14ac:dyDescent="0.15">
      <c r="A50" s="48"/>
      <c r="B50" s="1157"/>
      <c r="C50" s="1158"/>
      <c r="D50" s="62"/>
      <c r="E50" s="1163" t="s">
        <v>17</v>
      </c>
      <c r="F50" s="1163"/>
      <c r="G50" s="1163"/>
      <c r="H50" s="1163"/>
      <c r="I50" s="1163"/>
      <c r="J50" s="1164"/>
      <c r="K50" s="63">
        <v>211</v>
      </c>
      <c r="L50" s="64">
        <v>211</v>
      </c>
      <c r="M50" s="64">
        <v>211</v>
      </c>
      <c r="N50" s="64">
        <v>473</v>
      </c>
      <c r="O50" s="65">
        <v>188</v>
      </c>
      <c r="P50" s="48"/>
      <c r="Q50" s="48"/>
      <c r="R50" s="48"/>
      <c r="S50" s="48"/>
      <c r="T50" s="48"/>
      <c r="U50" s="48"/>
    </row>
    <row r="51" spans="1:21" ht="30.75" customHeight="1" x14ac:dyDescent="0.15">
      <c r="A51" s="48"/>
      <c r="B51" s="1159"/>
      <c r="C51" s="1160"/>
      <c r="D51" s="66"/>
      <c r="E51" s="1163" t="s">
        <v>18</v>
      </c>
      <c r="F51" s="1163"/>
      <c r="G51" s="1163"/>
      <c r="H51" s="1163"/>
      <c r="I51" s="1163"/>
      <c r="J51" s="1164"/>
      <c r="K51" s="63">
        <v>0</v>
      </c>
      <c r="L51" s="64" t="s">
        <v>533</v>
      </c>
      <c r="M51" s="64" t="s">
        <v>533</v>
      </c>
      <c r="N51" s="64" t="s">
        <v>533</v>
      </c>
      <c r="O51" s="65" t="s">
        <v>533</v>
      </c>
      <c r="P51" s="48"/>
      <c r="Q51" s="48"/>
      <c r="R51" s="48"/>
      <c r="S51" s="48"/>
      <c r="T51" s="48"/>
      <c r="U51" s="48"/>
    </row>
    <row r="52" spans="1:21" ht="30.75" customHeight="1" x14ac:dyDescent="0.15">
      <c r="A52" s="48"/>
      <c r="B52" s="1165" t="s">
        <v>19</v>
      </c>
      <c r="C52" s="1166"/>
      <c r="D52" s="66"/>
      <c r="E52" s="1163" t="s">
        <v>20</v>
      </c>
      <c r="F52" s="1163"/>
      <c r="G52" s="1163"/>
      <c r="H52" s="1163"/>
      <c r="I52" s="1163"/>
      <c r="J52" s="1164"/>
      <c r="K52" s="63">
        <v>56283</v>
      </c>
      <c r="L52" s="64">
        <v>56787</v>
      </c>
      <c r="M52" s="64">
        <v>54715</v>
      </c>
      <c r="N52" s="64">
        <v>54420</v>
      </c>
      <c r="O52" s="65">
        <v>51440</v>
      </c>
      <c r="P52" s="48"/>
      <c r="Q52" s="48"/>
      <c r="R52" s="48"/>
      <c r="S52" s="48"/>
      <c r="T52" s="48"/>
      <c r="U52" s="48"/>
    </row>
    <row r="53" spans="1:21" ht="30.75" customHeight="1" thickBot="1" x14ac:dyDescent="0.2">
      <c r="A53" s="48"/>
      <c r="B53" s="1167" t="s">
        <v>21</v>
      </c>
      <c r="C53" s="1168"/>
      <c r="D53" s="67"/>
      <c r="E53" s="1169" t="s">
        <v>22</v>
      </c>
      <c r="F53" s="1169"/>
      <c r="G53" s="1169"/>
      <c r="H53" s="1169"/>
      <c r="I53" s="1169"/>
      <c r="J53" s="1170"/>
      <c r="K53" s="68">
        <v>25071</v>
      </c>
      <c r="L53" s="69">
        <v>24524</v>
      </c>
      <c r="M53" s="69">
        <v>27708</v>
      </c>
      <c r="N53" s="69">
        <v>24185</v>
      </c>
      <c r="O53" s="70">
        <v>26409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71" t="s">
        <v>26</v>
      </c>
      <c r="C58" s="1172"/>
      <c r="D58" s="1177" t="s">
        <v>27</v>
      </c>
      <c r="E58" s="1178"/>
      <c r="F58" s="1178"/>
      <c r="G58" s="1178"/>
      <c r="H58" s="1178"/>
      <c r="I58" s="1178"/>
      <c r="J58" s="1179"/>
      <c r="K58" s="83"/>
      <c r="L58" s="84"/>
      <c r="M58" s="84"/>
      <c r="N58" s="84"/>
      <c r="O58" s="85"/>
    </row>
    <row r="59" spans="1:21" ht="31.5" customHeight="1" x14ac:dyDescent="0.15">
      <c r="B59" s="1173"/>
      <c r="C59" s="1174"/>
      <c r="D59" s="1180" t="s">
        <v>28</v>
      </c>
      <c r="E59" s="1181"/>
      <c r="F59" s="1181"/>
      <c r="G59" s="1181"/>
      <c r="H59" s="1181"/>
      <c r="I59" s="1181"/>
      <c r="J59" s="1182"/>
      <c r="K59" s="86"/>
      <c r="L59" s="87"/>
      <c r="M59" s="87"/>
      <c r="N59" s="87"/>
      <c r="O59" s="88"/>
    </row>
    <row r="60" spans="1:21" ht="31.5" customHeight="1" thickBot="1" x14ac:dyDescent="0.2">
      <c r="B60" s="1175"/>
      <c r="C60" s="1176"/>
      <c r="D60" s="1183" t="s">
        <v>29</v>
      </c>
      <c r="E60" s="1184"/>
      <c r="F60" s="1184"/>
      <c r="G60" s="1184"/>
      <c r="H60" s="1184"/>
      <c r="I60" s="1184"/>
      <c r="J60" s="118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Xcx5HnOI5YaJCae88bW110+f4GEW5EU77ZDysi1KRz4Vn9iwuA9GgkR0A6Mj4UlMlq+5YVwE21OrRIfeabQPQ==" saltValue="wfWK1UXRk7WHZxovbxRm9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A54" sqref="A54:XFD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186" t="s">
        <v>32</v>
      </c>
      <c r="C41" s="1187"/>
      <c r="D41" s="105"/>
      <c r="E41" s="1192" t="s">
        <v>33</v>
      </c>
      <c r="F41" s="1192"/>
      <c r="G41" s="1192"/>
      <c r="H41" s="1193"/>
      <c r="I41" s="351">
        <v>1142443</v>
      </c>
      <c r="J41" s="352">
        <v>1182941</v>
      </c>
      <c r="K41" s="352">
        <v>1199143</v>
      </c>
      <c r="L41" s="352">
        <v>1217167</v>
      </c>
      <c r="M41" s="353">
        <v>1219024</v>
      </c>
    </row>
    <row r="42" spans="2:13" ht="27.75" customHeight="1" x14ac:dyDescent="0.15">
      <c r="B42" s="1188"/>
      <c r="C42" s="1189"/>
      <c r="D42" s="106"/>
      <c r="E42" s="1194" t="s">
        <v>34</v>
      </c>
      <c r="F42" s="1194"/>
      <c r="G42" s="1194"/>
      <c r="H42" s="1195"/>
      <c r="I42" s="354">
        <v>1574</v>
      </c>
      <c r="J42" s="355">
        <v>1363</v>
      </c>
      <c r="K42" s="355">
        <v>1152</v>
      </c>
      <c r="L42" s="355">
        <v>898</v>
      </c>
      <c r="M42" s="356">
        <v>711</v>
      </c>
    </row>
    <row r="43" spans="2:13" ht="27.75" customHeight="1" x14ac:dyDescent="0.15">
      <c r="B43" s="1188"/>
      <c r="C43" s="1189"/>
      <c r="D43" s="106"/>
      <c r="E43" s="1194" t="s">
        <v>35</v>
      </c>
      <c r="F43" s="1194"/>
      <c r="G43" s="1194"/>
      <c r="H43" s="1195"/>
      <c r="I43" s="354">
        <v>81223</v>
      </c>
      <c r="J43" s="355">
        <v>69970</v>
      </c>
      <c r="K43" s="355">
        <v>61841</v>
      </c>
      <c r="L43" s="355">
        <v>60034</v>
      </c>
      <c r="M43" s="356">
        <v>64149</v>
      </c>
    </row>
    <row r="44" spans="2:13" ht="27.75" customHeight="1" x14ac:dyDescent="0.15">
      <c r="B44" s="1188"/>
      <c r="C44" s="1189"/>
      <c r="D44" s="106"/>
      <c r="E44" s="1194" t="s">
        <v>36</v>
      </c>
      <c r="F44" s="1194"/>
      <c r="G44" s="1194"/>
      <c r="H44" s="1195"/>
      <c r="I44" s="354" t="s">
        <v>533</v>
      </c>
      <c r="J44" s="355" t="s">
        <v>533</v>
      </c>
      <c r="K44" s="355" t="s">
        <v>533</v>
      </c>
      <c r="L44" s="355" t="s">
        <v>533</v>
      </c>
      <c r="M44" s="356" t="s">
        <v>533</v>
      </c>
    </row>
    <row r="45" spans="2:13" ht="27.75" customHeight="1" x14ac:dyDescent="0.15">
      <c r="B45" s="1188"/>
      <c r="C45" s="1189"/>
      <c r="D45" s="106"/>
      <c r="E45" s="1194" t="s">
        <v>37</v>
      </c>
      <c r="F45" s="1194"/>
      <c r="G45" s="1194"/>
      <c r="H45" s="1195"/>
      <c r="I45" s="354">
        <v>80023</v>
      </c>
      <c r="J45" s="355">
        <v>76790</v>
      </c>
      <c r="K45" s="355">
        <v>74163</v>
      </c>
      <c r="L45" s="355">
        <v>73880</v>
      </c>
      <c r="M45" s="356">
        <v>68825</v>
      </c>
    </row>
    <row r="46" spans="2:13" ht="27.75" customHeight="1" x14ac:dyDescent="0.15">
      <c r="B46" s="1188"/>
      <c r="C46" s="1189"/>
      <c r="D46" s="107"/>
      <c r="E46" s="1194" t="s">
        <v>38</v>
      </c>
      <c r="F46" s="1194"/>
      <c r="G46" s="1194"/>
      <c r="H46" s="1195"/>
      <c r="I46" s="354">
        <v>853</v>
      </c>
      <c r="J46" s="355">
        <v>2891</v>
      </c>
      <c r="K46" s="355">
        <v>1867</v>
      </c>
      <c r="L46" s="355">
        <v>885</v>
      </c>
      <c r="M46" s="356">
        <v>699</v>
      </c>
    </row>
    <row r="47" spans="2:13" ht="27.75" customHeight="1" x14ac:dyDescent="0.15">
      <c r="B47" s="1188"/>
      <c r="C47" s="1189"/>
      <c r="D47" s="108"/>
      <c r="E47" s="1196" t="s">
        <v>39</v>
      </c>
      <c r="F47" s="1197"/>
      <c r="G47" s="1197"/>
      <c r="H47" s="1198"/>
      <c r="I47" s="354" t="s">
        <v>533</v>
      </c>
      <c r="J47" s="355" t="s">
        <v>533</v>
      </c>
      <c r="K47" s="355" t="s">
        <v>533</v>
      </c>
      <c r="L47" s="355" t="s">
        <v>533</v>
      </c>
      <c r="M47" s="356" t="s">
        <v>533</v>
      </c>
    </row>
    <row r="48" spans="2:13" ht="27.75" customHeight="1" x14ac:dyDescent="0.15">
      <c r="B48" s="1188"/>
      <c r="C48" s="1189"/>
      <c r="D48" s="106"/>
      <c r="E48" s="1194" t="s">
        <v>40</v>
      </c>
      <c r="F48" s="1194"/>
      <c r="G48" s="1194"/>
      <c r="H48" s="1195"/>
      <c r="I48" s="354" t="s">
        <v>533</v>
      </c>
      <c r="J48" s="355" t="s">
        <v>533</v>
      </c>
      <c r="K48" s="355" t="s">
        <v>533</v>
      </c>
      <c r="L48" s="355" t="s">
        <v>533</v>
      </c>
      <c r="M48" s="356" t="s">
        <v>533</v>
      </c>
    </row>
    <row r="49" spans="2:13" ht="27.75" customHeight="1" x14ac:dyDescent="0.15">
      <c r="B49" s="1190"/>
      <c r="C49" s="1191"/>
      <c r="D49" s="106"/>
      <c r="E49" s="1194" t="s">
        <v>41</v>
      </c>
      <c r="F49" s="1194"/>
      <c r="G49" s="1194"/>
      <c r="H49" s="1195"/>
      <c r="I49" s="354" t="s">
        <v>533</v>
      </c>
      <c r="J49" s="355" t="s">
        <v>533</v>
      </c>
      <c r="K49" s="355" t="s">
        <v>533</v>
      </c>
      <c r="L49" s="355" t="s">
        <v>533</v>
      </c>
      <c r="M49" s="356" t="s">
        <v>533</v>
      </c>
    </row>
    <row r="50" spans="2:13" ht="27.75" customHeight="1" x14ac:dyDescent="0.15">
      <c r="B50" s="1199" t="s">
        <v>42</v>
      </c>
      <c r="C50" s="1200"/>
      <c r="D50" s="109"/>
      <c r="E50" s="1194" t="s">
        <v>43</v>
      </c>
      <c r="F50" s="1194"/>
      <c r="G50" s="1194"/>
      <c r="H50" s="1195"/>
      <c r="I50" s="354">
        <v>172727</v>
      </c>
      <c r="J50" s="355">
        <v>184818</v>
      </c>
      <c r="K50" s="355">
        <v>196291</v>
      </c>
      <c r="L50" s="355">
        <v>223706</v>
      </c>
      <c r="M50" s="356">
        <v>237701</v>
      </c>
    </row>
    <row r="51" spans="2:13" ht="27.75" customHeight="1" x14ac:dyDescent="0.15">
      <c r="B51" s="1188"/>
      <c r="C51" s="1189"/>
      <c r="D51" s="106"/>
      <c r="E51" s="1194" t="s">
        <v>44</v>
      </c>
      <c r="F51" s="1194"/>
      <c r="G51" s="1194"/>
      <c r="H51" s="1195"/>
      <c r="I51" s="354">
        <v>185575</v>
      </c>
      <c r="J51" s="355">
        <v>189826</v>
      </c>
      <c r="K51" s="355">
        <v>191652</v>
      </c>
      <c r="L51" s="355">
        <v>188417</v>
      </c>
      <c r="M51" s="356">
        <v>200899</v>
      </c>
    </row>
    <row r="52" spans="2:13" ht="27.75" customHeight="1" x14ac:dyDescent="0.15">
      <c r="B52" s="1190"/>
      <c r="C52" s="1191"/>
      <c r="D52" s="106"/>
      <c r="E52" s="1194" t="s">
        <v>45</v>
      </c>
      <c r="F52" s="1194"/>
      <c r="G52" s="1194"/>
      <c r="H52" s="1195"/>
      <c r="I52" s="354">
        <v>534851</v>
      </c>
      <c r="J52" s="355">
        <v>547605</v>
      </c>
      <c r="K52" s="355">
        <v>553133</v>
      </c>
      <c r="L52" s="355">
        <v>556892</v>
      </c>
      <c r="M52" s="356">
        <v>550937</v>
      </c>
    </row>
    <row r="53" spans="2:13" ht="27.75" customHeight="1" thickBot="1" x14ac:dyDescent="0.2">
      <c r="B53" s="1201" t="s">
        <v>46</v>
      </c>
      <c r="C53" s="1202"/>
      <c r="D53" s="110"/>
      <c r="E53" s="1203" t="s">
        <v>47</v>
      </c>
      <c r="F53" s="1203"/>
      <c r="G53" s="1203"/>
      <c r="H53" s="1204"/>
      <c r="I53" s="357">
        <v>412963</v>
      </c>
      <c r="J53" s="358">
        <v>411707</v>
      </c>
      <c r="K53" s="358">
        <v>397089</v>
      </c>
      <c r="L53" s="358">
        <v>383850</v>
      </c>
      <c r="M53" s="359">
        <v>363871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XDzMGB9S9Ro/0W61Wg/Wuw2BHRB5LGqlkrSfWx9yCCK9QhQ/JmYLKvv1zfWPGY+1ZzeAauI3pTjSHj3yfiwqw==" saltValue="rCnYt+YVSF0oU3zhYlLA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07" t="s">
        <v>50</v>
      </c>
      <c r="D55" s="1207"/>
      <c r="E55" s="1208"/>
      <c r="F55" s="122">
        <v>8025</v>
      </c>
      <c r="G55" s="122">
        <v>14617</v>
      </c>
      <c r="H55" s="123">
        <v>15576</v>
      </c>
    </row>
    <row r="56" spans="2:8" ht="52.5" customHeight="1" x14ac:dyDescent="0.15">
      <c r="B56" s="124"/>
      <c r="C56" s="1209" t="s">
        <v>51</v>
      </c>
      <c r="D56" s="1209"/>
      <c r="E56" s="1210"/>
      <c r="F56" s="125">
        <v>10874</v>
      </c>
      <c r="G56" s="125">
        <v>10833</v>
      </c>
      <c r="H56" s="126">
        <v>10139</v>
      </c>
    </row>
    <row r="57" spans="2:8" ht="53.25" customHeight="1" x14ac:dyDescent="0.15">
      <c r="B57" s="124"/>
      <c r="C57" s="1211" t="s">
        <v>52</v>
      </c>
      <c r="D57" s="1211"/>
      <c r="E57" s="1212"/>
      <c r="F57" s="127">
        <v>16889</v>
      </c>
      <c r="G57" s="127">
        <v>17634</v>
      </c>
      <c r="H57" s="128">
        <v>19792</v>
      </c>
    </row>
    <row r="58" spans="2:8" ht="45.75" customHeight="1" x14ac:dyDescent="0.15">
      <c r="B58" s="129"/>
      <c r="C58" s="1213" t="s">
        <v>623</v>
      </c>
      <c r="D58" s="1214"/>
      <c r="E58" s="1215"/>
      <c r="F58" s="360">
        <v>8080</v>
      </c>
      <c r="G58" s="360">
        <v>9140</v>
      </c>
      <c r="H58" s="361">
        <v>11709</v>
      </c>
    </row>
    <row r="59" spans="2:8" ht="45.75" customHeight="1" x14ac:dyDescent="0.15">
      <c r="B59" s="129"/>
      <c r="C59" s="1213" t="s">
        <v>624</v>
      </c>
      <c r="D59" s="1214"/>
      <c r="E59" s="1215"/>
      <c r="F59" s="360">
        <v>0</v>
      </c>
      <c r="G59" s="360">
        <v>4386</v>
      </c>
      <c r="H59" s="361">
        <v>4087</v>
      </c>
    </row>
    <row r="60" spans="2:8" ht="45.75" customHeight="1" x14ac:dyDescent="0.15">
      <c r="B60" s="129"/>
      <c r="C60" s="1213" t="s">
        <v>625</v>
      </c>
      <c r="D60" s="1214"/>
      <c r="E60" s="1215"/>
      <c r="F60" s="360">
        <v>905</v>
      </c>
      <c r="G60" s="360">
        <v>829</v>
      </c>
      <c r="H60" s="361">
        <v>730</v>
      </c>
    </row>
    <row r="61" spans="2:8" ht="45.75" customHeight="1" x14ac:dyDescent="0.15">
      <c r="B61" s="129"/>
      <c r="C61" s="1213" t="s">
        <v>626</v>
      </c>
      <c r="D61" s="1214"/>
      <c r="E61" s="1215"/>
      <c r="F61" s="360">
        <v>249</v>
      </c>
      <c r="G61" s="360">
        <v>166</v>
      </c>
      <c r="H61" s="361">
        <v>115</v>
      </c>
    </row>
    <row r="62" spans="2:8" ht="45.75" customHeight="1" thickBot="1" x14ac:dyDescent="0.2">
      <c r="B62" s="130"/>
      <c r="C62" s="1216" t="s">
        <v>627</v>
      </c>
      <c r="D62" s="1217"/>
      <c r="E62" s="1218"/>
      <c r="F62" s="362">
        <v>0</v>
      </c>
      <c r="G62" s="362">
        <v>0</v>
      </c>
      <c r="H62" s="363">
        <v>170</v>
      </c>
    </row>
    <row r="63" spans="2:8" ht="52.5" customHeight="1" thickBot="1" x14ac:dyDescent="0.2">
      <c r="B63" s="131"/>
      <c r="C63" s="1205" t="s">
        <v>53</v>
      </c>
      <c r="D63" s="1205"/>
      <c r="E63" s="1206"/>
      <c r="F63" s="132">
        <v>35788</v>
      </c>
      <c r="G63" s="132">
        <v>43084</v>
      </c>
      <c r="H63" s="133">
        <v>45508</v>
      </c>
    </row>
    <row r="64" spans="2:8" x14ac:dyDescent="0.15"/>
  </sheetData>
  <sheetProtection algorithmName="SHA-512" hashValue="88bditMSA58nJDMHkPadBeqpO3RVNFeRliqqe5l9/P3rxwMjPurdLkQm9OClWw7oaIn+o4rvMCkCgSbfhwWxWw==" saltValue="8GjAsQ8hbuvRCVE9Mu4gJ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74BAF-7E92-4623-97F0-75CFD2EC5062}">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1219" customWidth="1"/>
    <col min="2" max="107" width="2.5" style="1219" customWidth="1"/>
    <col min="108" max="108" width="6.125" style="1221" customWidth="1"/>
    <col min="109" max="109" width="5.875" style="1220" customWidth="1"/>
    <col min="110" max="16384" width="8.625" style="1219" hidden="1"/>
  </cols>
  <sheetData>
    <row r="1" spans="1:109" ht="42.75" customHeight="1" x14ac:dyDescent="0.15">
      <c r="A1" s="1276"/>
      <c r="B1" s="1275"/>
      <c r="DD1" s="1219"/>
      <c r="DE1" s="1219"/>
    </row>
    <row r="2" spans="1:109"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19"/>
      <c r="DE2" s="1219"/>
    </row>
    <row r="3" spans="1:109"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19"/>
      <c r="DE3" s="1219"/>
    </row>
    <row r="4" spans="1:109" s="255" customFormat="1" ht="13.5"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55" customFormat="1" ht="13.5"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55" customFormat="1" ht="13.5"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55" customFormat="1" ht="13.5"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55" customFormat="1" ht="13.5"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55" customFormat="1" ht="13.5"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55" customFormat="1" ht="13.5"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55" customFormat="1" ht="13.5"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55" customFormat="1" ht="13.5"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55" customFormat="1" ht="13.5"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55" customFormat="1" ht="13.5"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55" customFormat="1" ht="13.5" x14ac:dyDescent="0.15">
      <c r="A15" s="1219"/>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55" customFormat="1" ht="13.5" x14ac:dyDescent="0.15">
      <c r="A16" s="1219"/>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55" customFormat="1" ht="13.5" x14ac:dyDescent="0.15">
      <c r="A17" s="1219"/>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55" customFormat="1" ht="13.5" x14ac:dyDescent="0.15">
      <c r="A18" s="1219"/>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5" x14ac:dyDescent="0.15">
      <c r="DD19" s="1219"/>
      <c r="DE19" s="1219"/>
    </row>
    <row r="20" spans="1:109" ht="13.5" x14ac:dyDescent="0.15">
      <c r="DD20" s="1219"/>
      <c r="DE20" s="1219"/>
    </row>
    <row r="21" spans="1:109" ht="17.25" customHeight="1" x14ac:dyDescent="0.15">
      <c r="B21" s="1273"/>
      <c r="C21" s="1270"/>
      <c r="D21" s="1270"/>
      <c r="E21" s="1270"/>
      <c r="F21" s="1270"/>
      <c r="G21" s="1270"/>
      <c r="H21" s="1270"/>
      <c r="I21" s="1270"/>
      <c r="J21" s="1270"/>
      <c r="K21" s="1270"/>
      <c r="L21" s="1270"/>
      <c r="M21" s="1270"/>
      <c r="N21" s="1272"/>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2"/>
      <c r="AU21" s="1270"/>
      <c r="AV21" s="1270"/>
      <c r="AW21" s="1270"/>
      <c r="AX21" s="1270"/>
      <c r="AY21" s="1270"/>
      <c r="AZ21" s="1270"/>
      <c r="BA21" s="1270"/>
      <c r="BB21" s="1270"/>
      <c r="BC21" s="1270"/>
      <c r="BD21" s="1270"/>
      <c r="BE21" s="1270"/>
      <c r="BF21" s="1272"/>
      <c r="BG21" s="1270"/>
      <c r="BH21" s="1270"/>
      <c r="BI21" s="1270"/>
      <c r="BJ21" s="1270"/>
      <c r="BK21" s="1270"/>
      <c r="BL21" s="1270"/>
      <c r="BM21" s="1270"/>
      <c r="BN21" s="1270"/>
      <c r="BO21" s="1270"/>
      <c r="BP21" s="1270"/>
      <c r="BQ21" s="1270"/>
      <c r="BR21" s="1272"/>
      <c r="BS21" s="1270"/>
      <c r="BT21" s="1270"/>
      <c r="BU21" s="1270"/>
      <c r="BV21" s="1270"/>
      <c r="BW21" s="1270"/>
      <c r="BX21" s="1270"/>
      <c r="BY21" s="1270"/>
      <c r="BZ21" s="1270"/>
      <c r="CA21" s="1270"/>
      <c r="CB21" s="1270"/>
      <c r="CC21" s="1270"/>
      <c r="CD21" s="1272"/>
      <c r="CE21" s="1270"/>
      <c r="CF21" s="1270"/>
      <c r="CG21" s="1270"/>
      <c r="CH21" s="1270"/>
      <c r="CI21" s="1270"/>
      <c r="CJ21" s="1270"/>
      <c r="CK21" s="1270"/>
      <c r="CL21" s="1270"/>
      <c r="CM21" s="1270"/>
      <c r="CN21" s="1270"/>
      <c r="CO21" s="1270"/>
      <c r="CP21" s="1272"/>
      <c r="CQ21" s="1270"/>
      <c r="CR21" s="1270"/>
      <c r="CS21" s="1270"/>
      <c r="CT21" s="1270"/>
      <c r="CU21" s="1270"/>
      <c r="CV21" s="1270"/>
      <c r="CW21" s="1270"/>
      <c r="CX21" s="1270"/>
      <c r="CY21" s="1270"/>
      <c r="CZ21" s="1270"/>
      <c r="DA21" s="1270"/>
      <c r="DB21" s="1272"/>
      <c r="DC21" s="1270"/>
      <c r="DD21" s="1269"/>
      <c r="DE21" s="1219"/>
    </row>
    <row r="22" spans="1:109" ht="17.25" customHeight="1" x14ac:dyDescent="0.15">
      <c r="B22" s="1220"/>
    </row>
    <row r="23" spans="1:109" ht="13.5" x14ac:dyDescent="0.15">
      <c r="B23" s="1220"/>
    </row>
    <row r="24" spans="1:109" ht="13.5" x14ac:dyDescent="0.15">
      <c r="B24" s="1220"/>
    </row>
    <row r="25" spans="1:109" ht="13.5" x14ac:dyDescent="0.15">
      <c r="B25" s="1220"/>
    </row>
    <row r="26" spans="1:109" ht="13.5" x14ac:dyDescent="0.15">
      <c r="B26" s="1220"/>
    </row>
    <row r="27" spans="1:109" ht="13.5" x14ac:dyDescent="0.15">
      <c r="B27" s="1220"/>
    </row>
    <row r="28" spans="1:109" ht="13.5" x14ac:dyDescent="0.15">
      <c r="B28" s="1220"/>
    </row>
    <row r="29" spans="1:109" ht="13.5" x14ac:dyDescent="0.15">
      <c r="B29" s="1220"/>
    </row>
    <row r="30" spans="1:109" ht="13.5" x14ac:dyDescent="0.15">
      <c r="B30" s="1220"/>
    </row>
    <row r="31" spans="1:109" ht="13.5" x14ac:dyDescent="0.15">
      <c r="B31" s="1220"/>
    </row>
    <row r="32" spans="1:109" ht="13.5" x14ac:dyDescent="0.15">
      <c r="B32" s="1220"/>
    </row>
    <row r="33" spans="2:109" ht="13.5" x14ac:dyDescent="0.15">
      <c r="B33" s="1220"/>
    </row>
    <row r="34" spans="2:109" ht="13.5" x14ac:dyDescent="0.15">
      <c r="B34" s="1220"/>
    </row>
    <row r="35" spans="2:109" ht="13.5" x14ac:dyDescent="0.15">
      <c r="B35" s="1220"/>
    </row>
    <row r="36" spans="2:109" ht="13.5" x14ac:dyDescent="0.15">
      <c r="B36" s="1220"/>
    </row>
    <row r="37" spans="2:109" ht="13.5" x14ac:dyDescent="0.15">
      <c r="B37" s="1220"/>
    </row>
    <row r="38" spans="2:109" ht="13.5" x14ac:dyDescent="0.15">
      <c r="B38" s="1220"/>
    </row>
    <row r="39" spans="2:109" ht="13.5" x14ac:dyDescent="0.15">
      <c r="B39" s="1224"/>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c r="CC39" s="1223"/>
      <c r="CD39" s="1223"/>
      <c r="CE39" s="1223"/>
      <c r="CF39" s="1223"/>
      <c r="CG39" s="1223"/>
      <c r="CH39" s="1223"/>
      <c r="CI39" s="1223"/>
      <c r="CJ39" s="1223"/>
      <c r="CK39" s="1223"/>
      <c r="CL39" s="1223"/>
      <c r="CM39" s="1223"/>
      <c r="CN39" s="1223"/>
      <c r="CO39" s="1223"/>
      <c r="CP39" s="1223"/>
      <c r="CQ39" s="1223"/>
      <c r="CR39" s="1223"/>
      <c r="CS39" s="1223"/>
      <c r="CT39" s="1223"/>
      <c r="CU39" s="1223"/>
      <c r="CV39" s="1223"/>
      <c r="CW39" s="1223"/>
      <c r="CX39" s="1223"/>
      <c r="CY39" s="1223"/>
      <c r="CZ39" s="1223"/>
      <c r="DA39" s="1223"/>
      <c r="DB39" s="1223"/>
      <c r="DC39" s="1223"/>
      <c r="DD39" s="1222"/>
    </row>
    <row r="40" spans="2:109" ht="13.5" x14ac:dyDescent="0.15">
      <c r="B40" s="1260"/>
      <c r="DD40" s="1260"/>
      <c r="DE40" s="1219"/>
    </row>
    <row r="41" spans="2:109" ht="17.25" x14ac:dyDescent="0.15">
      <c r="B41" s="1271" t="s">
        <v>638</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69"/>
    </row>
    <row r="42" spans="2:109" ht="13.5" x14ac:dyDescent="0.15">
      <c r="B42" s="1220"/>
      <c r="G42" s="1256"/>
      <c r="I42" s="1255"/>
      <c r="J42" s="1255"/>
      <c r="K42" s="1255"/>
      <c r="AM42" s="1256"/>
      <c r="AN42" s="1256" t="s">
        <v>634</v>
      </c>
      <c r="AP42" s="1255"/>
      <c r="AQ42" s="1255"/>
      <c r="AR42" s="1255"/>
      <c r="AY42" s="1256"/>
      <c r="BA42" s="1255"/>
      <c r="BB42" s="1255"/>
      <c r="BC42" s="1255"/>
      <c r="BK42" s="1256"/>
      <c r="BM42" s="1255"/>
      <c r="BN42" s="1255"/>
      <c r="BO42" s="1255"/>
      <c r="BW42" s="1256"/>
      <c r="BY42" s="1255"/>
      <c r="BZ42" s="1255"/>
      <c r="CA42" s="1255"/>
      <c r="CI42" s="1256"/>
      <c r="CK42" s="1255"/>
      <c r="CL42" s="1255"/>
      <c r="CM42" s="1255"/>
      <c r="CU42" s="1256"/>
      <c r="CW42" s="1255"/>
      <c r="CX42" s="1255"/>
      <c r="CY42" s="1255"/>
    </row>
    <row r="43" spans="2:109" ht="13.5" customHeight="1" x14ac:dyDescent="0.15">
      <c r="B43" s="1220"/>
      <c r="AN43" s="1254" t="s">
        <v>637</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5" x14ac:dyDescent="0.15">
      <c r="B44" s="1220"/>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5" x14ac:dyDescent="0.15">
      <c r="B45" s="1220"/>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5" x14ac:dyDescent="0.15">
      <c r="B46" s="1220"/>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5" x14ac:dyDescent="0.15">
      <c r="B47" s="1220"/>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5" x14ac:dyDescent="0.15">
      <c r="B48" s="1220"/>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3.5" x14ac:dyDescent="0.15">
      <c r="B49" s="1220"/>
      <c r="AN49" s="1219" t="s">
        <v>632</v>
      </c>
    </row>
    <row r="50" spans="1:109" ht="13.5" x14ac:dyDescent="0.15">
      <c r="B50" s="1220"/>
      <c r="G50" s="1231"/>
      <c r="H50" s="1231"/>
      <c r="I50" s="1231"/>
      <c r="J50" s="1231"/>
      <c r="K50" s="1240"/>
      <c r="L50" s="1240"/>
      <c r="M50" s="1239"/>
      <c r="N50" s="1239"/>
      <c r="AN50" s="1238"/>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6"/>
      <c r="BP50" s="1228" t="s">
        <v>574</v>
      </c>
      <c r="BQ50" s="1228"/>
      <c r="BR50" s="1228"/>
      <c r="BS50" s="1228"/>
      <c r="BT50" s="1228"/>
      <c r="BU50" s="1228"/>
      <c r="BV50" s="1228"/>
      <c r="BW50" s="1228"/>
      <c r="BX50" s="1228" t="s">
        <v>575</v>
      </c>
      <c r="BY50" s="1228"/>
      <c r="BZ50" s="1228"/>
      <c r="CA50" s="1228"/>
      <c r="CB50" s="1228"/>
      <c r="CC50" s="1228"/>
      <c r="CD50" s="1228"/>
      <c r="CE50" s="1228"/>
      <c r="CF50" s="1228" t="s">
        <v>576</v>
      </c>
      <c r="CG50" s="1228"/>
      <c r="CH50" s="1228"/>
      <c r="CI50" s="1228"/>
      <c r="CJ50" s="1228"/>
      <c r="CK50" s="1228"/>
      <c r="CL50" s="1228"/>
      <c r="CM50" s="1228"/>
      <c r="CN50" s="1228" t="s">
        <v>577</v>
      </c>
      <c r="CO50" s="1228"/>
      <c r="CP50" s="1228"/>
      <c r="CQ50" s="1228"/>
      <c r="CR50" s="1228"/>
      <c r="CS50" s="1228"/>
      <c r="CT50" s="1228"/>
      <c r="CU50" s="1228"/>
      <c r="CV50" s="1228" t="s">
        <v>578</v>
      </c>
      <c r="CW50" s="1228"/>
      <c r="CX50" s="1228"/>
      <c r="CY50" s="1228"/>
      <c r="CZ50" s="1228"/>
      <c r="DA50" s="1228"/>
      <c r="DB50" s="1228"/>
      <c r="DC50" s="1228"/>
    </row>
    <row r="51" spans="1:109" ht="13.5" customHeight="1" x14ac:dyDescent="0.15">
      <c r="B51" s="1220"/>
      <c r="G51" s="1235"/>
      <c r="H51" s="1235"/>
      <c r="I51" s="1268"/>
      <c r="J51" s="1268"/>
      <c r="K51" s="1234"/>
      <c r="L51" s="1234"/>
      <c r="M51" s="1234"/>
      <c r="N51" s="1234"/>
      <c r="AM51" s="1233"/>
      <c r="AN51" s="1227" t="s">
        <v>631</v>
      </c>
      <c r="AO51" s="1227"/>
      <c r="AP51" s="1227"/>
      <c r="AQ51" s="1227"/>
      <c r="AR51" s="1227"/>
      <c r="AS51" s="1227"/>
      <c r="AT51" s="1227"/>
      <c r="AU51" s="1227"/>
      <c r="AV51" s="1227"/>
      <c r="AW51" s="1227"/>
      <c r="AX51" s="1227"/>
      <c r="AY51" s="1227"/>
      <c r="AZ51" s="1227"/>
      <c r="BA51" s="1227"/>
      <c r="BB51" s="1227" t="s">
        <v>629</v>
      </c>
      <c r="BC51" s="1227"/>
      <c r="BD51" s="1227"/>
      <c r="BE51" s="1227"/>
      <c r="BF51" s="1227"/>
      <c r="BG51" s="1227"/>
      <c r="BH51" s="1227"/>
      <c r="BI51" s="1227"/>
      <c r="BJ51" s="1227"/>
      <c r="BK51" s="1227"/>
      <c r="BL51" s="1227"/>
      <c r="BM51" s="1227"/>
      <c r="BN51" s="1227"/>
      <c r="BO51" s="1227"/>
      <c r="BP51" s="1226">
        <v>171.7</v>
      </c>
      <c r="BQ51" s="1226"/>
      <c r="BR51" s="1226"/>
      <c r="BS51" s="1226"/>
      <c r="BT51" s="1226"/>
      <c r="BU51" s="1226"/>
      <c r="BV51" s="1226"/>
      <c r="BW51" s="1226"/>
      <c r="BX51" s="1226">
        <v>170.8</v>
      </c>
      <c r="BY51" s="1226"/>
      <c r="BZ51" s="1226"/>
      <c r="CA51" s="1226"/>
      <c r="CB51" s="1226"/>
      <c r="CC51" s="1226"/>
      <c r="CD51" s="1226"/>
      <c r="CE51" s="1226"/>
      <c r="CF51" s="1226">
        <v>161.6</v>
      </c>
      <c r="CG51" s="1226"/>
      <c r="CH51" s="1226"/>
      <c r="CI51" s="1226"/>
      <c r="CJ51" s="1226"/>
      <c r="CK51" s="1226"/>
      <c r="CL51" s="1226"/>
      <c r="CM51" s="1226"/>
      <c r="CN51" s="1226">
        <v>150</v>
      </c>
      <c r="CO51" s="1226"/>
      <c r="CP51" s="1226"/>
      <c r="CQ51" s="1226"/>
      <c r="CR51" s="1226"/>
      <c r="CS51" s="1226"/>
      <c r="CT51" s="1226"/>
      <c r="CU51" s="1226"/>
      <c r="CV51" s="1226">
        <v>147.19999999999999</v>
      </c>
      <c r="CW51" s="1226"/>
      <c r="CX51" s="1226"/>
      <c r="CY51" s="1226"/>
      <c r="CZ51" s="1226"/>
      <c r="DA51" s="1226"/>
      <c r="DB51" s="1226"/>
      <c r="DC51" s="1226"/>
    </row>
    <row r="52" spans="1:109" ht="13.5" x14ac:dyDescent="0.15">
      <c r="B52" s="1220"/>
      <c r="G52" s="1235"/>
      <c r="H52" s="1235"/>
      <c r="I52" s="1268"/>
      <c r="J52" s="1268"/>
      <c r="K52" s="1234"/>
      <c r="L52" s="1234"/>
      <c r="M52" s="1234"/>
      <c r="N52" s="1234"/>
      <c r="AM52" s="1233"/>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5" x14ac:dyDescent="0.15">
      <c r="A53" s="1255"/>
      <c r="B53" s="1220"/>
      <c r="G53" s="1235"/>
      <c r="H53" s="1235"/>
      <c r="I53" s="1231"/>
      <c r="J53" s="1231"/>
      <c r="K53" s="1234"/>
      <c r="L53" s="1234"/>
      <c r="M53" s="1234"/>
      <c r="N53" s="1234"/>
      <c r="AM53" s="1233"/>
      <c r="AN53" s="1227"/>
      <c r="AO53" s="1227"/>
      <c r="AP53" s="1227"/>
      <c r="AQ53" s="1227"/>
      <c r="AR53" s="1227"/>
      <c r="AS53" s="1227"/>
      <c r="AT53" s="1227"/>
      <c r="AU53" s="1227"/>
      <c r="AV53" s="1227"/>
      <c r="AW53" s="1227"/>
      <c r="AX53" s="1227"/>
      <c r="AY53" s="1227"/>
      <c r="AZ53" s="1227"/>
      <c r="BA53" s="1227"/>
      <c r="BB53" s="1227" t="s">
        <v>636</v>
      </c>
      <c r="BC53" s="1227"/>
      <c r="BD53" s="1227"/>
      <c r="BE53" s="1227"/>
      <c r="BF53" s="1227"/>
      <c r="BG53" s="1227"/>
      <c r="BH53" s="1227"/>
      <c r="BI53" s="1227"/>
      <c r="BJ53" s="1227"/>
      <c r="BK53" s="1227"/>
      <c r="BL53" s="1227"/>
      <c r="BM53" s="1227"/>
      <c r="BN53" s="1227"/>
      <c r="BO53" s="1227"/>
      <c r="BP53" s="1226">
        <v>67.900000000000006</v>
      </c>
      <c r="BQ53" s="1226"/>
      <c r="BR53" s="1226"/>
      <c r="BS53" s="1226"/>
      <c r="BT53" s="1226"/>
      <c r="BU53" s="1226"/>
      <c r="BV53" s="1226"/>
      <c r="BW53" s="1226"/>
      <c r="BX53" s="1226">
        <v>68.599999999999994</v>
      </c>
      <c r="BY53" s="1226"/>
      <c r="BZ53" s="1226"/>
      <c r="CA53" s="1226"/>
      <c r="CB53" s="1226"/>
      <c r="CC53" s="1226"/>
      <c r="CD53" s="1226"/>
      <c r="CE53" s="1226"/>
      <c r="CF53" s="1226">
        <v>69.5</v>
      </c>
      <c r="CG53" s="1226"/>
      <c r="CH53" s="1226"/>
      <c r="CI53" s="1226"/>
      <c r="CJ53" s="1226"/>
      <c r="CK53" s="1226"/>
      <c r="CL53" s="1226"/>
      <c r="CM53" s="1226"/>
      <c r="CN53" s="1226">
        <v>70.2</v>
      </c>
      <c r="CO53" s="1226"/>
      <c r="CP53" s="1226"/>
      <c r="CQ53" s="1226"/>
      <c r="CR53" s="1226"/>
      <c r="CS53" s="1226"/>
      <c r="CT53" s="1226"/>
      <c r="CU53" s="1226"/>
      <c r="CV53" s="1226">
        <v>71.400000000000006</v>
      </c>
      <c r="CW53" s="1226"/>
      <c r="CX53" s="1226"/>
      <c r="CY53" s="1226"/>
      <c r="CZ53" s="1226"/>
      <c r="DA53" s="1226"/>
      <c r="DB53" s="1226"/>
      <c r="DC53" s="1226"/>
    </row>
    <row r="54" spans="1:109" ht="13.5" x14ac:dyDescent="0.15">
      <c r="A54" s="1255"/>
      <c r="B54" s="1220"/>
      <c r="G54" s="1235"/>
      <c r="H54" s="1235"/>
      <c r="I54" s="1231"/>
      <c r="J54" s="1231"/>
      <c r="K54" s="1234"/>
      <c r="L54" s="1234"/>
      <c r="M54" s="1234"/>
      <c r="N54" s="1234"/>
      <c r="AM54" s="1233"/>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5" x14ac:dyDescent="0.15">
      <c r="A55" s="1255"/>
      <c r="B55" s="1220"/>
      <c r="G55" s="1231"/>
      <c r="H55" s="1231"/>
      <c r="I55" s="1231"/>
      <c r="J55" s="1231"/>
      <c r="K55" s="1234"/>
      <c r="L55" s="1234"/>
      <c r="M55" s="1234"/>
      <c r="N55" s="1234"/>
      <c r="AN55" s="1228" t="s">
        <v>630</v>
      </c>
      <c r="AO55" s="1228"/>
      <c r="AP55" s="1228"/>
      <c r="AQ55" s="1228"/>
      <c r="AR55" s="1228"/>
      <c r="AS55" s="1228"/>
      <c r="AT55" s="1228"/>
      <c r="AU55" s="1228"/>
      <c r="AV55" s="1228"/>
      <c r="AW55" s="1228"/>
      <c r="AX55" s="1228"/>
      <c r="AY55" s="1228"/>
      <c r="AZ55" s="1228"/>
      <c r="BA55" s="1228"/>
      <c r="BB55" s="1227" t="s">
        <v>629</v>
      </c>
      <c r="BC55" s="1227"/>
      <c r="BD55" s="1227"/>
      <c r="BE55" s="1227"/>
      <c r="BF55" s="1227"/>
      <c r="BG55" s="1227"/>
      <c r="BH55" s="1227"/>
      <c r="BI55" s="1227"/>
      <c r="BJ55" s="1227"/>
      <c r="BK55" s="1227"/>
      <c r="BL55" s="1227"/>
      <c r="BM55" s="1227"/>
      <c r="BN55" s="1227"/>
      <c r="BO55" s="1227"/>
      <c r="BP55" s="1226">
        <v>97.6</v>
      </c>
      <c r="BQ55" s="1226"/>
      <c r="BR55" s="1226"/>
      <c r="BS55" s="1226"/>
      <c r="BT55" s="1226"/>
      <c r="BU55" s="1226"/>
      <c r="BV55" s="1226"/>
      <c r="BW55" s="1226"/>
      <c r="BX55" s="1226">
        <v>91.9</v>
      </c>
      <c r="BY55" s="1226"/>
      <c r="BZ55" s="1226"/>
      <c r="CA55" s="1226"/>
      <c r="CB55" s="1226"/>
      <c r="CC55" s="1226"/>
      <c r="CD55" s="1226"/>
      <c r="CE55" s="1226"/>
      <c r="CF55" s="1226">
        <v>86.1</v>
      </c>
      <c r="CG55" s="1226"/>
      <c r="CH55" s="1226"/>
      <c r="CI55" s="1226"/>
      <c r="CJ55" s="1226"/>
      <c r="CK55" s="1226"/>
      <c r="CL55" s="1226"/>
      <c r="CM55" s="1226"/>
      <c r="CN55" s="1226">
        <v>72.8</v>
      </c>
      <c r="CO55" s="1226"/>
      <c r="CP55" s="1226"/>
      <c r="CQ55" s="1226"/>
      <c r="CR55" s="1226"/>
      <c r="CS55" s="1226"/>
      <c r="CT55" s="1226"/>
      <c r="CU55" s="1226"/>
      <c r="CV55" s="1226">
        <v>67.599999999999994</v>
      </c>
      <c r="CW55" s="1226"/>
      <c r="CX55" s="1226"/>
      <c r="CY55" s="1226"/>
      <c r="CZ55" s="1226"/>
      <c r="DA55" s="1226"/>
      <c r="DB55" s="1226"/>
      <c r="DC55" s="1226"/>
    </row>
    <row r="56" spans="1:109" ht="13.5" x14ac:dyDescent="0.15">
      <c r="A56" s="1255"/>
      <c r="B56" s="1220"/>
      <c r="G56" s="1231"/>
      <c r="H56" s="1231"/>
      <c r="I56" s="1231"/>
      <c r="J56" s="1231"/>
      <c r="K56" s="1234"/>
      <c r="L56" s="1234"/>
      <c r="M56" s="1234"/>
      <c r="N56" s="1234"/>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55" customFormat="1" ht="13.5" x14ac:dyDescent="0.15">
      <c r="B57" s="1261"/>
      <c r="G57" s="1231"/>
      <c r="H57" s="1231"/>
      <c r="I57" s="1230"/>
      <c r="J57" s="1230"/>
      <c r="K57" s="1234"/>
      <c r="L57" s="1234"/>
      <c r="M57" s="1234"/>
      <c r="N57" s="1234"/>
      <c r="AM57" s="1219"/>
      <c r="AN57" s="1228"/>
      <c r="AO57" s="1228"/>
      <c r="AP57" s="1228"/>
      <c r="AQ57" s="1228"/>
      <c r="AR57" s="1228"/>
      <c r="AS57" s="1228"/>
      <c r="AT57" s="1228"/>
      <c r="AU57" s="1228"/>
      <c r="AV57" s="1228"/>
      <c r="AW57" s="1228"/>
      <c r="AX57" s="1228"/>
      <c r="AY57" s="1228"/>
      <c r="AZ57" s="1228"/>
      <c r="BA57" s="1228"/>
      <c r="BB57" s="1227" t="s">
        <v>636</v>
      </c>
      <c r="BC57" s="1227"/>
      <c r="BD57" s="1227"/>
      <c r="BE57" s="1227"/>
      <c r="BF57" s="1227"/>
      <c r="BG57" s="1227"/>
      <c r="BH57" s="1227"/>
      <c r="BI57" s="1227"/>
      <c r="BJ57" s="1227"/>
      <c r="BK57" s="1227"/>
      <c r="BL57" s="1227"/>
      <c r="BM57" s="1227"/>
      <c r="BN57" s="1227"/>
      <c r="BO57" s="1227"/>
      <c r="BP57" s="1226">
        <v>62.9</v>
      </c>
      <c r="BQ57" s="1226"/>
      <c r="BR57" s="1226"/>
      <c r="BS57" s="1226"/>
      <c r="BT57" s="1226"/>
      <c r="BU57" s="1226"/>
      <c r="BV57" s="1226"/>
      <c r="BW57" s="1226"/>
      <c r="BX57" s="1226">
        <v>63.4</v>
      </c>
      <c r="BY57" s="1226"/>
      <c r="BZ57" s="1226"/>
      <c r="CA57" s="1226"/>
      <c r="CB57" s="1226"/>
      <c r="CC57" s="1226"/>
      <c r="CD57" s="1226"/>
      <c r="CE57" s="1226"/>
      <c r="CF57" s="1226">
        <v>64.3</v>
      </c>
      <c r="CG57" s="1226"/>
      <c r="CH57" s="1226"/>
      <c r="CI57" s="1226"/>
      <c r="CJ57" s="1226"/>
      <c r="CK57" s="1226"/>
      <c r="CL57" s="1226"/>
      <c r="CM57" s="1226"/>
      <c r="CN57" s="1226">
        <v>65.2</v>
      </c>
      <c r="CO57" s="1226"/>
      <c r="CP57" s="1226"/>
      <c r="CQ57" s="1226"/>
      <c r="CR57" s="1226"/>
      <c r="CS57" s="1226"/>
      <c r="CT57" s="1226"/>
      <c r="CU57" s="1226"/>
      <c r="CV57" s="1226">
        <v>66.2</v>
      </c>
      <c r="CW57" s="1226"/>
      <c r="CX57" s="1226"/>
      <c r="CY57" s="1226"/>
      <c r="CZ57" s="1226"/>
      <c r="DA57" s="1226"/>
      <c r="DB57" s="1226"/>
      <c r="DC57" s="1226"/>
      <c r="DD57" s="1266"/>
      <c r="DE57" s="1261"/>
    </row>
    <row r="58" spans="1:109" s="1255" customFormat="1" ht="13.5" x14ac:dyDescent="0.15">
      <c r="A58" s="1219"/>
      <c r="B58" s="1261"/>
      <c r="G58" s="1231"/>
      <c r="H58" s="1231"/>
      <c r="I58" s="1230"/>
      <c r="J58" s="1230"/>
      <c r="K58" s="1234"/>
      <c r="L58" s="1234"/>
      <c r="M58" s="1234"/>
      <c r="N58" s="1234"/>
      <c r="AM58" s="1219"/>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66"/>
      <c r="DE58" s="1261"/>
    </row>
    <row r="59" spans="1:109" s="1255" customFormat="1" ht="13.5" x14ac:dyDescent="0.15">
      <c r="A59" s="1219"/>
      <c r="B59" s="1261"/>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1"/>
    </row>
    <row r="60" spans="1:109" s="1255" customFormat="1" ht="13.5" x14ac:dyDescent="0.15">
      <c r="A60" s="1219"/>
      <c r="B60" s="1261"/>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1"/>
    </row>
    <row r="61" spans="1:109" s="1255" customFormat="1" ht="13.5" x14ac:dyDescent="0.15">
      <c r="A61" s="1219"/>
      <c r="B61" s="1265"/>
      <c r="C61" s="1264"/>
      <c r="D61" s="1264"/>
      <c r="E61" s="1264"/>
      <c r="F61" s="1264"/>
      <c r="G61" s="1264"/>
      <c r="H61" s="1264"/>
      <c r="I61" s="1264"/>
      <c r="J61" s="1264"/>
      <c r="K61" s="1264"/>
      <c r="L61" s="1264"/>
      <c r="M61" s="1263"/>
      <c r="N61" s="1263"/>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3"/>
      <c r="AT61" s="1263"/>
      <c r="AU61" s="1264"/>
      <c r="AV61" s="1264"/>
      <c r="AW61" s="1264"/>
      <c r="AX61" s="1264"/>
      <c r="AY61" s="1264"/>
      <c r="AZ61" s="1264"/>
      <c r="BA61" s="1264"/>
      <c r="BB61" s="1264"/>
      <c r="BC61" s="1264"/>
      <c r="BD61" s="1264"/>
      <c r="BE61" s="1263"/>
      <c r="BF61" s="1263"/>
      <c r="BG61" s="1264"/>
      <c r="BH61" s="1264"/>
      <c r="BI61" s="1264"/>
      <c r="BJ61" s="1264"/>
      <c r="BK61" s="1264"/>
      <c r="BL61" s="1264"/>
      <c r="BM61" s="1264"/>
      <c r="BN61" s="1264"/>
      <c r="BO61" s="1264"/>
      <c r="BP61" s="1264"/>
      <c r="BQ61" s="1263"/>
      <c r="BR61" s="1263"/>
      <c r="BS61" s="1264"/>
      <c r="BT61" s="1264"/>
      <c r="BU61" s="1264"/>
      <c r="BV61" s="1264"/>
      <c r="BW61" s="1264"/>
      <c r="BX61" s="1264"/>
      <c r="BY61" s="1264"/>
      <c r="BZ61" s="1264"/>
      <c r="CA61" s="1264"/>
      <c r="CB61" s="1264"/>
      <c r="CC61" s="1263"/>
      <c r="CD61" s="1263"/>
      <c r="CE61" s="1264"/>
      <c r="CF61" s="1264"/>
      <c r="CG61" s="1264"/>
      <c r="CH61" s="1264"/>
      <c r="CI61" s="1264"/>
      <c r="CJ61" s="1264"/>
      <c r="CK61" s="1264"/>
      <c r="CL61" s="1264"/>
      <c r="CM61" s="1264"/>
      <c r="CN61" s="1264"/>
      <c r="CO61" s="1263"/>
      <c r="CP61" s="1263"/>
      <c r="CQ61" s="1264"/>
      <c r="CR61" s="1264"/>
      <c r="CS61" s="1264"/>
      <c r="CT61" s="1264"/>
      <c r="CU61" s="1264"/>
      <c r="CV61" s="1264"/>
      <c r="CW61" s="1264"/>
      <c r="CX61" s="1264"/>
      <c r="CY61" s="1264"/>
      <c r="CZ61" s="1264"/>
      <c r="DA61" s="1263"/>
      <c r="DB61" s="1263"/>
      <c r="DC61" s="1263"/>
      <c r="DD61" s="1262"/>
      <c r="DE61" s="1261"/>
    </row>
    <row r="62" spans="1:109" ht="13.5" x14ac:dyDescent="0.15">
      <c r="B62" s="1260"/>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c r="CB62" s="1260"/>
      <c r="CC62" s="1260"/>
      <c r="CD62" s="1260"/>
      <c r="CE62" s="1260"/>
      <c r="CF62" s="1260"/>
      <c r="CG62" s="1260"/>
      <c r="CH62" s="1260"/>
      <c r="CI62" s="1260"/>
      <c r="CJ62" s="1260"/>
      <c r="CK62" s="1260"/>
      <c r="CL62" s="1260"/>
      <c r="CM62" s="1260"/>
      <c r="CN62" s="1260"/>
      <c r="CO62" s="1260"/>
      <c r="CP62" s="1260"/>
      <c r="CQ62" s="1260"/>
      <c r="CR62" s="1260"/>
      <c r="CS62" s="1260"/>
      <c r="CT62" s="1260"/>
      <c r="CU62" s="1260"/>
      <c r="CV62" s="1260"/>
      <c r="CW62" s="1260"/>
      <c r="CX62" s="1260"/>
      <c r="CY62" s="1260"/>
      <c r="CZ62" s="1260"/>
      <c r="DA62" s="1260"/>
      <c r="DB62" s="1260"/>
      <c r="DC62" s="1260"/>
      <c r="DD62" s="1260"/>
      <c r="DE62" s="1219"/>
    </row>
    <row r="63" spans="1:109" ht="17.25" x14ac:dyDescent="0.15">
      <c r="B63" s="1259" t="s">
        <v>635</v>
      </c>
    </row>
    <row r="64" spans="1:109" ht="13.5" x14ac:dyDescent="0.15">
      <c r="B64" s="1220"/>
      <c r="G64" s="1256"/>
      <c r="I64" s="1258"/>
      <c r="J64" s="1258"/>
      <c r="K64" s="1258"/>
      <c r="L64" s="1258"/>
      <c r="M64" s="1258"/>
      <c r="N64" s="1257"/>
      <c r="AM64" s="1256"/>
      <c r="AN64" s="1256" t="s">
        <v>634</v>
      </c>
      <c r="AP64" s="1255"/>
      <c r="AQ64" s="1255"/>
      <c r="AR64" s="1255"/>
      <c r="AY64" s="1256"/>
      <c r="BA64" s="1255"/>
      <c r="BB64" s="1255"/>
      <c r="BC64" s="1255"/>
      <c r="BK64" s="1256"/>
      <c r="BM64" s="1255"/>
      <c r="BN64" s="1255"/>
      <c r="BO64" s="1255"/>
      <c r="BW64" s="1256"/>
      <c r="BY64" s="1255"/>
      <c r="BZ64" s="1255"/>
      <c r="CA64" s="1255"/>
      <c r="CI64" s="1256"/>
      <c r="CK64" s="1255"/>
      <c r="CL64" s="1255"/>
      <c r="CM64" s="1255"/>
      <c r="CU64" s="1256"/>
      <c r="CW64" s="1255"/>
      <c r="CX64" s="1255"/>
      <c r="CY64" s="1255"/>
    </row>
    <row r="65" spans="2:107" ht="13.5" x14ac:dyDescent="0.15">
      <c r="B65" s="1220"/>
      <c r="AN65" s="1254" t="s">
        <v>633</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2"/>
    </row>
    <row r="66" spans="2:107" ht="13.5" x14ac:dyDescent="0.15">
      <c r="B66" s="1220"/>
      <c r="AN66" s="1251"/>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49"/>
    </row>
    <row r="67" spans="2:107" ht="13.5" x14ac:dyDescent="0.15">
      <c r="B67" s="1220"/>
      <c r="AN67" s="1251"/>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49"/>
    </row>
    <row r="68" spans="2:107" ht="13.5" x14ac:dyDescent="0.15">
      <c r="B68" s="1220"/>
      <c r="AN68" s="1251"/>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49"/>
    </row>
    <row r="69" spans="2:107" ht="13.5" x14ac:dyDescent="0.15">
      <c r="B69" s="1220"/>
      <c r="AN69" s="1248"/>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6"/>
    </row>
    <row r="70" spans="2:107" ht="13.5" x14ac:dyDescent="0.15">
      <c r="B70" s="1220"/>
      <c r="H70" s="1245"/>
      <c r="I70" s="1245"/>
      <c r="J70" s="1243"/>
      <c r="K70" s="1243"/>
      <c r="L70" s="1242"/>
      <c r="M70" s="1243"/>
      <c r="N70" s="1242"/>
      <c r="AN70" s="1233"/>
      <c r="AO70" s="1233"/>
      <c r="AP70" s="1233"/>
      <c r="AZ70" s="1233"/>
      <c r="BA70" s="1233"/>
      <c r="BB70" s="1233"/>
      <c r="BL70" s="1233"/>
      <c r="BM70" s="1233"/>
      <c r="BN70" s="1233"/>
      <c r="BX70" s="1233"/>
      <c r="BY70" s="1233"/>
      <c r="BZ70" s="1233"/>
      <c r="CJ70" s="1233"/>
      <c r="CK70" s="1233"/>
      <c r="CL70" s="1233"/>
      <c r="CV70" s="1233"/>
      <c r="CW70" s="1233"/>
      <c r="CX70" s="1233"/>
    </row>
    <row r="71" spans="2:107" ht="13.5" x14ac:dyDescent="0.15">
      <c r="B71" s="1220"/>
      <c r="G71" s="1241"/>
      <c r="I71" s="1244"/>
      <c r="J71" s="1243"/>
      <c r="K71" s="1243"/>
      <c r="L71" s="1242"/>
      <c r="M71" s="1243"/>
      <c r="N71" s="1242"/>
      <c r="AM71" s="1241"/>
      <c r="AN71" s="1219" t="s">
        <v>632</v>
      </c>
    </row>
    <row r="72" spans="2:107" ht="13.5" x14ac:dyDescent="0.15">
      <c r="B72" s="1220"/>
      <c r="G72" s="1231"/>
      <c r="H72" s="1231"/>
      <c r="I72" s="1231"/>
      <c r="J72" s="1231"/>
      <c r="K72" s="1240"/>
      <c r="L72" s="1240"/>
      <c r="M72" s="1239"/>
      <c r="N72" s="1239"/>
      <c r="AN72" s="1238"/>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6"/>
      <c r="BP72" s="1228" t="s">
        <v>574</v>
      </c>
      <c r="BQ72" s="1228"/>
      <c r="BR72" s="1228"/>
      <c r="BS72" s="1228"/>
      <c r="BT72" s="1228"/>
      <c r="BU72" s="1228"/>
      <c r="BV72" s="1228"/>
      <c r="BW72" s="1228"/>
      <c r="BX72" s="1228" t="s">
        <v>575</v>
      </c>
      <c r="BY72" s="1228"/>
      <c r="BZ72" s="1228"/>
      <c r="CA72" s="1228"/>
      <c r="CB72" s="1228"/>
      <c r="CC72" s="1228"/>
      <c r="CD72" s="1228"/>
      <c r="CE72" s="1228"/>
      <c r="CF72" s="1228" t="s">
        <v>576</v>
      </c>
      <c r="CG72" s="1228"/>
      <c r="CH72" s="1228"/>
      <c r="CI72" s="1228"/>
      <c r="CJ72" s="1228"/>
      <c r="CK72" s="1228"/>
      <c r="CL72" s="1228"/>
      <c r="CM72" s="1228"/>
      <c r="CN72" s="1228" t="s">
        <v>577</v>
      </c>
      <c r="CO72" s="1228"/>
      <c r="CP72" s="1228"/>
      <c r="CQ72" s="1228"/>
      <c r="CR72" s="1228"/>
      <c r="CS72" s="1228"/>
      <c r="CT72" s="1228"/>
      <c r="CU72" s="1228"/>
      <c r="CV72" s="1228" t="s">
        <v>578</v>
      </c>
      <c r="CW72" s="1228"/>
      <c r="CX72" s="1228"/>
      <c r="CY72" s="1228"/>
      <c r="CZ72" s="1228"/>
      <c r="DA72" s="1228"/>
      <c r="DB72" s="1228"/>
      <c r="DC72" s="1228"/>
    </row>
    <row r="73" spans="2:107" ht="13.5" x14ac:dyDescent="0.15">
      <c r="B73" s="1220"/>
      <c r="G73" s="1235"/>
      <c r="H73" s="1235"/>
      <c r="I73" s="1235"/>
      <c r="J73" s="1235"/>
      <c r="K73" s="1232"/>
      <c r="L73" s="1232"/>
      <c r="M73" s="1232"/>
      <c r="N73" s="1232"/>
      <c r="AM73" s="1233"/>
      <c r="AN73" s="1227" t="s">
        <v>631</v>
      </c>
      <c r="AO73" s="1227"/>
      <c r="AP73" s="1227"/>
      <c r="AQ73" s="1227"/>
      <c r="AR73" s="1227"/>
      <c r="AS73" s="1227"/>
      <c r="AT73" s="1227"/>
      <c r="AU73" s="1227"/>
      <c r="AV73" s="1227"/>
      <c r="AW73" s="1227"/>
      <c r="AX73" s="1227"/>
      <c r="AY73" s="1227"/>
      <c r="AZ73" s="1227"/>
      <c r="BA73" s="1227"/>
      <c r="BB73" s="1227" t="s">
        <v>629</v>
      </c>
      <c r="BC73" s="1227"/>
      <c r="BD73" s="1227"/>
      <c r="BE73" s="1227"/>
      <c r="BF73" s="1227"/>
      <c r="BG73" s="1227"/>
      <c r="BH73" s="1227"/>
      <c r="BI73" s="1227"/>
      <c r="BJ73" s="1227"/>
      <c r="BK73" s="1227"/>
      <c r="BL73" s="1227"/>
      <c r="BM73" s="1227"/>
      <c r="BN73" s="1227"/>
      <c r="BO73" s="1227"/>
      <c r="BP73" s="1226">
        <v>171.7</v>
      </c>
      <c r="BQ73" s="1226"/>
      <c r="BR73" s="1226"/>
      <c r="BS73" s="1226"/>
      <c r="BT73" s="1226"/>
      <c r="BU73" s="1226"/>
      <c r="BV73" s="1226"/>
      <c r="BW73" s="1226"/>
      <c r="BX73" s="1226">
        <v>170.8</v>
      </c>
      <c r="BY73" s="1226"/>
      <c r="BZ73" s="1226"/>
      <c r="CA73" s="1226"/>
      <c r="CB73" s="1226"/>
      <c r="CC73" s="1226"/>
      <c r="CD73" s="1226"/>
      <c r="CE73" s="1226"/>
      <c r="CF73" s="1226">
        <v>161.6</v>
      </c>
      <c r="CG73" s="1226"/>
      <c r="CH73" s="1226"/>
      <c r="CI73" s="1226"/>
      <c r="CJ73" s="1226"/>
      <c r="CK73" s="1226"/>
      <c r="CL73" s="1226"/>
      <c r="CM73" s="1226"/>
      <c r="CN73" s="1226">
        <v>150</v>
      </c>
      <c r="CO73" s="1226"/>
      <c r="CP73" s="1226"/>
      <c r="CQ73" s="1226"/>
      <c r="CR73" s="1226"/>
      <c r="CS73" s="1226"/>
      <c r="CT73" s="1226"/>
      <c r="CU73" s="1226"/>
      <c r="CV73" s="1226">
        <v>147.19999999999999</v>
      </c>
      <c r="CW73" s="1226"/>
      <c r="CX73" s="1226"/>
      <c r="CY73" s="1226"/>
      <c r="CZ73" s="1226"/>
      <c r="DA73" s="1226"/>
      <c r="DB73" s="1226"/>
      <c r="DC73" s="1226"/>
    </row>
    <row r="74" spans="2:107" ht="13.5" x14ac:dyDescent="0.15">
      <c r="B74" s="1220"/>
      <c r="G74" s="1235"/>
      <c r="H74" s="1235"/>
      <c r="I74" s="1235"/>
      <c r="J74" s="1235"/>
      <c r="K74" s="1232"/>
      <c r="L74" s="1232"/>
      <c r="M74" s="1232"/>
      <c r="N74" s="1232"/>
      <c r="AM74" s="1233"/>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5" x14ac:dyDescent="0.15">
      <c r="B75" s="1220"/>
      <c r="G75" s="1235"/>
      <c r="H75" s="1235"/>
      <c r="I75" s="1231"/>
      <c r="J75" s="1231"/>
      <c r="K75" s="1234"/>
      <c r="L75" s="1234"/>
      <c r="M75" s="1234"/>
      <c r="N75" s="1234"/>
      <c r="AM75" s="1233"/>
      <c r="AN75" s="1227"/>
      <c r="AO75" s="1227"/>
      <c r="AP75" s="1227"/>
      <c r="AQ75" s="1227"/>
      <c r="AR75" s="1227"/>
      <c r="AS75" s="1227"/>
      <c r="AT75" s="1227"/>
      <c r="AU75" s="1227"/>
      <c r="AV75" s="1227"/>
      <c r="AW75" s="1227"/>
      <c r="AX75" s="1227"/>
      <c r="AY75" s="1227"/>
      <c r="AZ75" s="1227"/>
      <c r="BA75" s="1227"/>
      <c r="BB75" s="1227" t="s">
        <v>628</v>
      </c>
      <c r="BC75" s="1227"/>
      <c r="BD75" s="1227"/>
      <c r="BE75" s="1227"/>
      <c r="BF75" s="1227"/>
      <c r="BG75" s="1227"/>
      <c r="BH75" s="1227"/>
      <c r="BI75" s="1227"/>
      <c r="BJ75" s="1227"/>
      <c r="BK75" s="1227"/>
      <c r="BL75" s="1227"/>
      <c r="BM75" s="1227"/>
      <c r="BN75" s="1227"/>
      <c r="BO75" s="1227"/>
      <c r="BP75" s="1226">
        <v>11.2</v>
      </c>
      <c r="BQ75" s="1226"/>
      <c r="BR75" s="1226"/>
      <c r="BS75" s="1226"/>
      <c r="BT75" s="1226"/>
      <c r="BU75" s="1226"/>
      <c r="BV75" s="1226"/>
      <c r="BW75" s="1226"/>
      <c r="BX75" s="1226">
        <v>9.9</v>
      </c>
      <c r="BY75" s="1226"/>
      <c r="BZ75" s="1226"/>
      <c r="CA75" s="1226"/>
      <c r="CB75" s="1226"/>
      <c r="CC75" s="1226"/>
      <c r="CD75" s="1226"/>
      <c r="CE75" s="1226"/>
      <c r="CF75" s="1226">
        <v>10.6</v>
      </c>
      <c r="CG75" s="1226"/>
      <c r="CH75" s="1226"/>
      <c r="CI75" s="1226"/>
      <c r="CJ75" s="1226"/>
      <c r="CK75" s="1226"/>
      <c r="CL75" s="1226"/>
      <c r="CM75" s="1226"/>
      <c r="CN75" s="1226">
        <v>10.3</v>
      </c>
      <c r="CO75" s="1226"/>
      <c r="CP75" s="1226"/>
      <c r="CQ75" s="1226"/>
      <c r="CR75" s="1226"/>
      <c r="CS75" s="1226"/>
      <c r="CT75" s="1226"/>
      <c r="CU75" s="1226"/>
      <c r="CV75" s="1226">
        <v>10.4</v>
      </c>
      <c r="CW75" s="1226"/>
      <c r="CX75" s="1226"/>
      <c r="CY75" s="1226"/>
      <c r="CZ75" s="1226"/>
      <c r="DA75" s="1226"/>
      <c r="DB75" s="1226"/>
      <c r="DC75" s="1226"/>
    </row>
    <row r="76" spans="2:107" ht="13.5" x14ac:dyDescent="0.15">
      <c r="B76" s="1220"/>
      <c r="G76" s="1235"/>
      <c r="H76" s="1235"/>
      <c r="I76" s="1231"/>
      <c r="J76" s="1231"/>
      <c r="K76" s="1234"/>
      <c r="L76" s="1234"/>
      <c r="M76" s="1234"/>
      <c r="N76" s="1234"/>
      <c r="AM76" s="1233"/>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5" x14ac:dyDescent="0.15">
      <c r="B77" s="1220"/>
      <c r="G77" s="1231"/>
      <c r="H77" s="1231"/>
      <c r="I77" s="1231"/>
      <c r="J77" s="1231"/>
      <c r="K77" s="1232"/>
      <c r="L77" s="1232"/>
      <c r="M77" s="1232"/>
      <c r="N77" s="1232"/>
      <c r="AN77" s="1228" t="s">
        <v>630</v>
      </c>
      <c r="AO77" s="1228"/>
      <c r="AP77" s="1228"/>
      <c r="AQ77" s="1228"/>
      <c r="AR77" s="1228"/>
      <c r="AS77" s="1228"/>
      <c r="AT77" s="1228"/>
      <c r="AU77" s="1228"/>
      <c r="AV77" s="1228"/>
      <c r="AW77" s="1228"/>
      <c r="AX77" s="1228"/>
      <c r="AY77" s="1228"/>
      <c r="AZ77" s="1228"/>
      <c r="BA77" s="1228"/>
      <c r="BB77" s="1227" t="s">
        <v>629</v>
      </c>
      <c r="BC77" s="1227"/>
      <c r="BD77" s="1227"/>
      <c r="BE77" s="1227"/>
      <c r="BF77" s="1227"/>
      <c r="BG77" s="1227"/>
      <c r="BH77" s="1227"/>
      <c r="BI77" s="1227"/>
      <c r="BJ77" s="1227"/>
      <c r="BK77" s="1227"/>
      <c r="BL77" s="1227"/>
      <c r="BM77" s="1227"/>
      <c r="BN77" s="1227"/>
      <c r="BO77" s="1227"/>
      <c r="BP77" s="1226">
        <v>97.6</v>
      </c>
      <c r="BQ77" s="1226"/>
      <c r="BR77" s="1226"/>
      <c r="BS77" s="1226"/>
      <c r="BT77" s="1226"/>
      <c r="BU77" s="1226"/>
      <c r="BV77" s="1226"/>
      <c r="BW77" s="1226"/>
      <c r="BX77" s="1226">
        <v>91.9</v>
      </c>
      <c r="BY77" s="1226"/>
      <c r="BZ77" s="1226"/>
      <c r="CA77" s="1226"/>
      <c r="CB77" s="1226"/>
      <c r="CC77" s="1226"/>
      <c r="CD77" s="1226"/>
      <c r="CE77" s="1226"/>
      <c r="CF77" s="1226">
        <v>86.1</v>
      </c>
      <c r="CG77" s="1226"/>
      <c r="CH77" s="1226"/>
      <c r="CI77" s="1226"/>
      <c r="CJ77" s="1226"/>
      <c r="CK77" s="1226"/>
      <c r="CL77" s="1226"/>
      <c r="CM77" s="1226"/>
      <c r="CN77" s="1226">
        <v>72.8</v>
      </c>
      <c r="CO77" s="1226"/>
      <c r="CP77" s="1226"/>
      <c r="CQ77" s="1226"/>
      <c r="CR77" s="1226"/>
      <c r="CS77" s="1226"/>
      <c r="CT77" s="1226"/>
      <c r="CU77" s="1226"/>
      <c r="CV77" s="1226">
        <v>67.599999999999994</v>
      </c>
      <c r="CW77" s="1226"/>
      <c r="CX77" s="1226"/>
      <c r="CY77" s="1226"/>
      <c r="CZ77" s="1226"/>
      <c r="DA77" s="1226"/>
      <c r="DB77" s="1226"/>
      <c r="DC77" s="1226"/>
    </row>
    <row r="78" spans="2:107" ht="13.5" x14ac:dyDescent="0.15">
      <c r="B78" s="1220"/>
      <c r="G78" s="1231"/>
      <c r="H78" s="1231"/>
      <c r="I78" s="1231"/>
      <c r="J78" s="1231"/>
      <c r="K78" s="1232"/>
      <c r="L78" s="1232"/>
      <c r="M78" s="1232"/>
      <c r="N78" s="1232"/>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5" x14ac:dyDescent="0.15">
      <c r="B79" s="1220"/>
      <c r="G79" s="1231"/>
      <c r="H79" s="1231"/>
      <c r="I79" s="1230"/>
      <c r="J79" s="1230"/>
      <c r="K79" s="1229"/>
      <c r="L79" s="1229"/>
      <c r="M79" s="1229"/>
      <c r="N79" s="1229"/>
      <c r="AN79" s="1228"/>
      <c r="AO79" s="1228"/>
      <c r="AP79" s="1228"/>
      <c r="AQ79" s="1228"/>
      <c r="AR79" s="1228"/>
      <c r="AS79" s="1228"/>
      <c r="AT79" s="1228"/>
      <c r="AU79" s="1228"/>
      <c r="AV79" s="1228"/>
      <c r="AW79" s="1228"/>
      <c r="AX79" s="1228"/>
      <c r="AY79" s="1228"/>
      <c r="AZ79" s="1228"/>
      <c r="BA79" s="1228"/>
      <c r="BB79" s="1227" t="s">
        <v>628</v>
      </c>
      <c r="BC79" s="1227"/>
      <c r="BD79" s="1227"/>
      <c r="BE79" s="1227"/>
      <c r="BF79" s="1227"/>
      <c r="BG79" s="1227"/>
      <c r="BH79" s="1227"/>
      <c r="BI79" s="1227"/>
      <c r="BJ79" s="1227"/>
      <c r="BK79" s="1227"/>
      <c r="BL79" s="1227"/>
      <c r="BM79" s="1227"/>
      <c r="BN79" s="1227"/>
      <c r="BO79" s="1227"/>
      <c r="BP79" s="1226">
        <v>8</v>
      </c>
      <c r="BQ79" s="1226"/>
      <c r="BR79" s="1226"/>
      <c r="BS79" s="1226"/>
      <c r="BT79" s="1226"/>
      <c r="BU79" s="1226"/>
      <c r="BV79" s="1226"/>
      <c r="BW79" s="1226"/>
      <c r="BX79" s="1226">
        <v>7.3</v>
      </c>
      <c r="BY79" s="1226"/>
      <c r="BZ79" s="1226"/>
      <c r="CA79" s="1226"/>
      <c r="CB79" s="1226"/>
      <c r="CC79" s="1226"/>
      <c r="CD79" s="1226"/>
      <c r="CE79" s="1226"/>
      <c r="CF79" s="1226">
        <v>7.3</v>
      </c>
      <c r="CG79" s="1226"/>
      <c r="CH79" s="1226"/>
      <c r="CI79" s="1226"/>
      <c r="CJ79" s="1226"/>
      <c r="CK79" s="1226"/>
      <c r="CL79" s="1226"/>
      <c r="CM79" s="1226"/>
      <c r="CN79" s="1226">
        <v>7.1</v>
      </c>
      <c r="CO79" s="1226"/>
      <c r="CP79" s="1226"/>
      <c r="CQ79" s="1226"/>
      <c r="CR79" s="1226"/>
      <c r="CS79" s="1226"/>
      <c r="CT79" s="1226"/>
      <c r="CU79" s="1226"/>
      <c r="CV79" s="1226">
        <v>6.8</v>
      </c>
      <c r="CW79" s="1226"/>
      <c r="CX79" s="1226"/>
      <c r="CY79" s="1226"/>
      <c r="CZ79" s="1226"/>
      <c r="DA79" s="1226"/>
      <c r="DB79" s="1226"/>
      <c r="DC79" s="1226"/>
    </row>
    <row r="80" spans="2:107" ht="13.5" x14ac:dyDescent="0.15">
      <c r="B80" s="1220"/>
      <c r="G80" s="1231"/>
      <c r="H80" s="1231"/>
      <c r="I80" s="1230"/>
      <c r="J80" s="1230"/>
      <c r="K80" s="1229"/>
      <c r="L80" s="1229"/>
      <c r="M80" s="1229"/>
      <c r="N80" s="1229"/>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5" x14ac:dyDescent="0.15">
      <c r="B81" s="1220"/>
    </row>
    <row r="82" spans="2:109" ht="17.25" x14ac:dyDescent="0.15">
      <c r="B82" s="1220"/>
      <c r="K82" s="1225"/>
      <c r="L82" s="1225"/>
      <c r="M82" s="1225"/>
      <c r="N82" s="1225"/>
      <c r="AQ82" s="1225"/>
      <c r="AR82" s="1225"/>
      <c r="AS82" s="1225"/>
      <c r="AT82" s="1225"/>
      <c r="BC82" s="1225"/>
      <c r="BD82" s="1225"/>
      <c r="BE82" s="1225"/>
      <c r="BF82" s="1225"/>
      <c r="BO82" s="1225"/>
      <c r="BP82" s="1225"/>
      <c r="BQ82" s="1225"/>
      <c r="BR82" s="1225"/>
      <c r="CA82" s="1225"/>
      <c r="CB82" s="1225"/>
      <c r="CC82" s="1225"/>
      <c r="CD82" s="1225"/>
      <c r="CM82" s="1225"/>
      <c r="CN82" s="1225"/>
      <c r="CO82" s="1225"/>
      <c r="CP82" s="1225"/>
      <c r="CY82" s="1225"/>
      <c r="CZ82" s="1225"/>
      <c r="DA82" s="1225"/>
      <c r="DB82" s="1225"/>
      <c r="DC82" s="1225"/>
    </row>
    <row r="83" spans="2:109" ht="13.5" x14ac:dyDescent="0.15">
      <c r="B83" s="1224"/>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c r="BV83" s="1223"/>
      <c r="BW83" s="1223"/>
      <c r="BX83" s="1223"/>
      <c r="BY83" s="1223"/>
      <c r="BZ83" s="1223"/>
      <c r="CA83" s="1223"/>
      <c r="CB83" s="1223"/>
      <c r="CC83" s="1223"/>
      <c r="CD83" s="1223"/>
      <c r="CE83" s="1223"/>
      <c r="CF83" s="1223"/>
      <c r="CG83" s="1223"/>
      <c r="CH83" s="1223"/>
      <c r="CI83" s="1223"/>
      <c r="CJ83" s="1223"/>
      <c r="CK83" s="1223"/>
      <c r="CL83" s="1223"/>
      <c r="CM83" s="1223"/>
      <c r="CN83" s="1223"/>
      <c r="CO83" s="1223"/>
      <c r="CP83" s="1223"/>
      <c r="CQ83" s="1223"/>
      <c r="CR83" s="1223"/>
      <c r="CS83" s="1223"/>
      <c r="CT83" s="1223"/>
      <c r="CU83" s="1223"/>
      <c r="CV83" s="1223"/>
      <c r="CW83" s="1223"/>
      <c r="CX83" s="1223"/>
      <c r="CY83" s="1223"/>
      <c r="CZ83" s="1223"/>
      <c r="DA83" s="1223"/>
      <c r="DB83" s="1223"/>
      <c r="DC83" s="1223"/>
      <c r="DD83" s="1222"/>
    </row>
    <row r="84" spans="2:109" ht="13.5" x14ac:dyDescent="0.15">
      <c r="DD84" s="1219"/>
      <c r="DE84" s="1219"/>
    </row>
    <row r="85" spans="2:109" ht="13.5" x14ac:dyDescent="0.15">
      <c r="DD85" s="1219"/>
      <c r="DE85" s="1219"/>
    </row>
  </sheetData>
  <sheetProtection algorithmName="SHA-512" hashValue="lh7bTx64khKmJlCfyGP9VzWHAYe8QUtzr99fDgMFy9wxjxCQK98F0bJbQi9x0SSc102fOnC7Uqg57uqzp+7gIQ==" saltValue="B0sHLtAglQ+MvW8KMOiP8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A565-B7F7-47F1-8C1A-94A0282E1C6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521</v>
      </c>
    </row>
  </sheetData>
  <sheetProtection algorithmName="SHA-512" hashValue="+Id6D3UUhZalSc6h4LHaArUk4IAjsLHiaa5sejd19jnOw4lDFn2qa6uHJTEVl1dZr/LfKswbXfRplB/YJXvkTA==" saltValue="0HGwoM0tQyMVSCStogQk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4ACC-D759-43E5-9A30-F6800A97FDB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521</v>
      </c>
    </row>
  </sheetData>
  <sheetProtection algorithmName="SHA-512" hashValue="Bm2HxvnQaLsggJx7z5dZXbM6jEy1Yoa9dnyGMkGw3l3O2qh62Y3c4mzPeJHr8SzyPurXZZ0bH7mcUIaci5EB9g==" saltValue="+FVkeCdRoby29CZXSiT1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571</v>
      </c>
      <c r="G2" s="147"/>
      <c r="H2" s="148"/>
    </row>
    <row r="3" spans="1:8" x14ac:dyDescent="0.15">
      <c r="A3" s="144" t="s">
        <v>564</v>
      </c>
      <c r="B3" s="149"/>
      <c r="C3" s="150"/>
      <c r="D3" s="151">
        <v>71923</v>
      </c>
      <c r="E3" s="152"/>
      <c r="F3" s="153">
        <v>54945</v>
      </c>
      <c r="G3" s="154"/>
      <c r="H3" s="155"/>
    </row>
    <row r="4" spans="1:8" x14ac:dyDescent="0.15">
      <c r="A4" s="156"/>
      <c r="B4" s="157"/>
      <c r="C4" s="158"/>
      <c r="D4" s="159">
        <v>27383</v>
      </c>
      <c r="E4" s="160"/>
      <c r="F4" s="161">
        <v>29293</v>
      </c>
      <c r="G4" s="162"/>
      <c r="H4" s="163"/>
    </row>
    <row r="5" spans="1:8" x14ac:dyDescent="0.15">
      <c r="A5" s="144" t="s">
        <v>566</v>
      </c>
      <c r="B5" s="149"/>
      <c r="C5" s="150"/>
      <c r="D5" s="151">
        <v>67063</v>
      </c>
      <c r="E5" s="152"/>
      <c r="F5" s="153">
        <v>57132</v>
      </c>
      <c r="G5" s="154"/>
      <c r="H5" s="155"/>
    </row>
    <row r="6" spans="1:8" x14ac:dyDescent="0.15">
      <c r="A6" s="156"/>
      <c r="B6" s="157"/>
      <c r="C6" s="158"/>
      <c r="D6" s="159">
        <v>24398</v>
      </c>
      <c r="E6" s="160"/>
      <c r="F6" s="161">
        <v>30126</v>
      </c>
      <c r="G6" s="162"/>
      <c r="H6" s="163"/>
    </row>
    <row r="7" spans="1:8" x14ac:dyDescent="0.15">
      <c r="A7" s="144" t="s">
        <v>567</v>
      </c>
      <c r="B7" s="149"/>
      <c r="C7" s="150"/>
      <c r="D7" s="151">
        <v>72921</v>
      </c>
      <c r="E7" s="152"/>
      <c r="F7" s="153">
        <v>58766</v>
      </c>
      <c r="G7" s="154"/>
      <c r="H7" s="155"/>
    </row>
    <row r="8" spans="1:8" x14ac:dyDescent="0.15">
      <c r="A8" s="156"/>
      <c r="B8" s="157"/>
      <c r="C8" s="158"/>
      <c r="D8" s="159">
        <v>21738</v>
      </c>
      <c r="E8" s="160"/>
      <c r="F8" s="161">
        <v>29363</v>
      </c>
      <c r="G8" s="162"/>
      <c r="H8" s="163"/>
    </row>
    <row r="9" spans="1:8" x14ac:dyDescent="0.15">
      <c r="A9" s="144" t="s">
        <v>568</v>
      </c>
      <c r="B9" s="149"/>
      <c r="C9" s="150"/>
      <c r="D9" s="151">
        <v>72741</v>
      </c>
      <c r="E9" s="152"/>
      <c r="F9" s="153">
        <v>62482</v>
      </c>
      <c r="G9" s="154"/>
      <c r="H9" s="155"/>
    </row>
    <row r="10" spans="1:8" x14ac:dyDescent="0.15">
      <c r="A10" s="156"/>
      <c r="B10" s="157"/>
      <c r="C10" s="158"/>
      <c r="D10" s="159">
        <v>26816</v>
      </c>
      <c r="E10" s="160"/>
      <c r="F10" s="161">
        <v>34626</v>
      </c>
      <c r="G10" s="162"/>
      <c r="H10" s="163"/>
    </row>
    <row r="11" spans="1:8" x14ac:dyDescent="0.15">
      <c r="A11" s="144" t="s">
        <v>569</v>
      </c>
      <c r="B11" s="149"/>
      <c r="C11" s="150"/>
      <c r="D11" s="151">
        <v>58990</v>
      </c>
      <c r="E11" s="152"/>
      <c r="F11" s="153">
        <v>59288</v>
      </c>
      <c r="G11" s="154"/>
      <c r="H11" s="155"/>
    </row>
    <row r="12" spans="1:8" x14ac:dyDescent="0.15">
      <c r="A12" s="156"/>
      <c r="B12" s="157"/>
      <c r="C12" s="164"/>
      <c r="D12" s="159">
        <v>22050</v>
      </c>
      <c r="E12" s="160"/>
      <c r="F12" s="161">
        <v>32670</v>
      </c>
      <c r="G12" s="162"/>
      <c r="H12" s="163"/>
    </row>
    <row r="13" spans="1:8" x14ac:dyDescent="0.15">
      <c r="A13" s="144"/>
      <c r="B13" s="149"/>
      <c r="C13" s="165"/>
      <c r="D13" s="166">
        <v>68728</v>
      </c>
      <c r="E13" s="167"/>
      <c r="F13" s="168">
        <v>58523</v>
      </c>
      <c r="G13" s="169"/>
      <c r="H13" s="155"/>
    </row>
    <row r="14" spans="1:8" x14ac:dyDescent="0.15">
      <c r="A14" s="156"/>
      <c r="B14" s="157"/>
      <c r="C14" s="158"/>
      <c r="D14" s="159">
        <v>24477</v>
      </c>
      <c r="E14" s="160"/>
      <c r="F14" s="161">
        <v>31216</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0.68</v>
      </c>
      <c r="C19" s="170">
        <f>ROUND(VALUE(SUBSTITUTE(実質収支比率等に係る経年分析!G$48,"▲","-")),2)</f>
        <v>0.76</v>
      </c>
      <c r="D19" s="170">
        <f>ROUND(VALUE(SUBSTITUTE(実質収支比率等に係る経年分析!H$48,"▲","-")),2)</f>
        <v>1.04</v>
      </c>
      <c r="E19" s="170">
        <f>ROUND(VALUE(SUBSTITUTE(実質収支比率等に係る経年分析!I$48,"▲","-")),2)</f>
        <v>1.74</v>
      </c>
      <c r="F19" s="170">
        <f>ROUND(VALUE(SUBSTITUTE(実質収支比率等に係る経年分析!J$48,"▲","-")),2)</f>
        <v>0.62</v>
      </c>
    </row>
    <row r="20" spans="1:11" x14ac:dyDescent="0.15">
      <c r="A20" s="170" t="s">
        <v>57</v>
      </c>
      <c r="B20" s="170">
        <f>ROUND(VALUE(SUBSTITUTE(実質収支比率等に係る経年分析!F$47,"▲","-")),2)</f>
        <v>3.09</v>
      </c>
      <c r="C20" s="170">
        <f>ROUND(VALUE(SUBSTITUTE(実質収支比率等に係る経年分析!G$47,"▲","-")),2)</f>
        <v>2.91</v>
      </c>
      <c r="D20" s="170">
        <f>ROUND(VALUE(SUBSTITUTE(実質収支比率等に係る経年分析!H$47,"▲","-")),2)</f>
        <v>2.83</v>
      </c>
      <c r="E20" s="170">
        <f>ROUND(VALUE(SUBSTITUTE(実質収支比率等に係る経年分析!I$47,"▲","-")),2)</f>
        <v>4.99</v>
      </c>
      <c r="F20" s="170">
        <f>ROUND(VALUE(SUBSTITUTE(実質収支比率等に係る経年分析!J$47,"▲","-")),2)</f>
        <v>5.5</v>
      </c>
    </row>
    <row r="21" spans="1:11" x14ac:dyDescent="0.15">
      <c r="A21" s="170" t="s">
        <v>58</v>
      </c>
      <c r="B21" s="170">
        <f>IF(ISNUMBER(VALUE(SUBSTITUTE(実質収支比率等に係る経年分析!F$49,"▲","-"))),ROUND(VALUE(SUBSTITUTE(実質収支比率等に係る経年分析!F$49,"▲","-")),2),NA())</f>
        <v>-0.46</v>
      </c>
      <c r="C21" s="170">
        <f>IF(ISNUMBER(VALUE(SUBSTITUTE(実質収支比率等に係る経年分析!G$49,"▲","-"))),ROUND(VALUE(SUBSTITUTE(実質収支比率等に係る経年分析!G$49,"▲","-")),2),NA())</f>
        <v>-0.1</v>
      </c>
      <c r="D21" s="170">
        <f>IF(ISNUMBER(VALUE(SUBSTITUTE(実質収支比率等に係る経年分析!H$49,"▲","-"))),ROUND(VALUE(SUBSTITUTE(実質収支比率等に係る経年分析!H$49,"▲","-")),2),NA())</f>
        <v>0.25</v>
      </c>
      <c r="E21" s="170">
        <f>IF(ISNUMBER(VALUE(SUBSTITUTE(実質収支比率等に係る経年分析!I$49,"▲","-"))),ROUND(VALUE(SUBSTITUTE(実質収支比率等に係る経年分析!I$49,"▲","-")),2),NA())</f>
        <v>2.99</v>
      </c>
      <c r="F21" s="170">
        <f>IF(ISNUMBER(VALUE(SUBSTITUTE(実質収支比率等に係る経年分析!J$49,"▲","-"))),ROUND(VALUE(SUBSTITUTE(実質収支比率等に係る経年分析!J$49,"▲","-")),2),NA())</f>
        <v>-0.84</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1.72</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1.07</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1.02</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0.85</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0.8</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一般会計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0.56000000000000005</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0.57999999999999996</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0.41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1.67</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0.56999999999999995</v>
      </c>
    </row>
    <row r="30" spans="1:11" x14ac:dyDescent="0.15">
      <c r="A30" s="171" t="str">
        <f>IF(連結実質赤字比率に係る赤字・黒字の構成分析!C$40="",NA(),連結実質赤字比率に係る赤字・黒字の構成分析!C$40)</f>
        <v>国民健康保険特別会計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1.63</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1.44</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1.2</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1.2</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0.62</v>
      </c>
    </row>
    <row r="31" spans="1:11" x14ac:dyDescent="0.15">
      <c r="A31" s="171" t="str">
        <f>IF(連結実質赤字比率に係る赤字・黒字の構成分析!C$39="",NA(),連結実質赤字比率に係る赤字・黒字の構成分析!C$39)</f>
        <v>工業用水道事業会計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0.63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0.69</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0.74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0.68</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0.66</v>
      </c>
    </row>
    <row r="32" spans="1:11" x14ac:dyDescent="0.15">
      <c r="A32" s="171" t="str">
        <f>IF(連結実質赤字比率に係る赤字・黒字の構成分析!C$38="",NA(),連結実質赤字比率に係る赤字・黒字の構成分析!C$38)</f>
        <v>下水道事業会計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0.93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0.7</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1.1299999999999999</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1.1499999999999999</v>
      </c>
    </row>
    <row r="33" spans="1:16" x14ac:dyDescent="0.15">
      <c r="A33" s="171" t="str">
        <f>IF(連結実質赤字比率に係る赤字・黒字の構成分析!C$37="",NA(),連結実質赤字比率に係る赤字・黒字の構成分析!C$37)</f>
        <v>港湾整備特別会計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0.74</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0.92</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0.97</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1.1499999999999999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1.38</v>
      </c>
    </row>
    <row r="34" spans="1:16" x14ac:dyDescent="0.15">
      <c r="A34" s="171" t="str">
        <f>IF(連結実質赤字比率に係る赤字・黒字の構成分析!C$36="",NA(),連結実質赤字比率に係る赤字・黒字の構成分析!C$36)</f>
        <v>上水道事業会計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2.08</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1.94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1.85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1.76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1.55</v>
      </c>
    </row>
    <row r="35" spans="1:16" x14ac:dyDescent="0.15">
      <c r="A35" s="171" t="str">
        <f>IF(連結実質赤字比率に係る赤字・黒字の構成分析!C$35="",NA(),連結実質赤字比率に係る赤字・黒字の構成分析!C$35)</f>
        <v>介護保険特別会計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0.78</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0.67</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1.57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1.61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1.93</v>
      </c>
    </row>
    <row r="36" spans="1:16" x14ac:dyDescent="0.15">
      <c r="A36" s="171" t="str">
        <f>IF(連結実質赤字比率に係る赤字・黒字の構成分析!C$34="",NA(),連結実質赤字比率に係る赤字・黒字の構成分析!C$34)</f>
        <v>公営競技事業会計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1.67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3.16</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6.5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10.25</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13.8</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56283</v>
      </c>
      <c r="E42" s="172"/>
      <c r="F42" s="172"/>
      <c r="G42" s="172">
        <f>'実質公債費比率（分子）の構造'!L$52</f>
        <v>56787</v>
      </c>
      <c r="H42" s="172"/>
      <c r="I42" s="172"/>
      <c r="J42" s="172">
        <f>'実質公債費比率（分子）の構造'!M$52</f>
        <v>54715</v>
      </c>
      <c r="K42" s="172"/>
      <c r="L42" s="172"/>
      <c r="M42" s="172">
        <f>'実質公債費比率（分子）の構造'!N$52</f>
        <v>54420</v>
      </c>
      <c r="N42" s="172"/>
      <c r="O42" s="172"/>
      <c r="P42" s="172">
        <f>'実質公債費比率（分子）の構造'!O$52</f>
        <v>51440</v>
      </c>
    </row>
    <row r="43" spans="1:16" x14ac:dyDescent="0.15">
      <c r="A43" s="172" t="s">
        <v>66</v>
      </c>
      <c r="B43" s="172">
        <f>'実質公債費比率（分子）の構造'!K$51</f>
        <v>0</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211</v>
      </c>
      <c r="C44" s="172"/>
      <c r="D44" s="172"/>
      <c r="E44" s="172">
        <f>'実質公債費比率（分子）の構造'!L$50</f>
        <v>211</v>
      </c>
      <c r="F44" s="172"/>
      <c r="G44" s="172"/>
      <c r="H44" s="172">
        <f>'実質公債費比率（分子）の構造'!M$50</f>
        <v>211</v>
      </c>
      <c r="I44" s="172"/>
      <c r="J44" s="172"/>
      <c r="K44" s="172">
        <f>'実質公債費比率（分子）の構造'!N$50</f>
        <v>473</v>
      </c>
      <c r="L44" s="172"/>
      <c r="M44" s="172"/>
      <c r="N44" s="172">
        <f>'実質公債費比率（分子）の構造'!O$50</f>
        <v>188</v>
      </c>
      <c r="O44" s="172"/>
      <c r="P44" s="172"/>
    </row>
    <row r="45" spans="1:16" x14ac:dyDescent="0.15">
      <c r="A45" s="172" t="s">
        <v>68</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15">
      <c r="A46" s="172" t="s">
        <v>69</v>
      </c>
      <c r="B46" s="172">
        <f>'実質公債費比率（分子）の構造'!K$48</f>
        <v>6761</v>
      </c>
      <c r="C46" s="172"/>
      <c r="D46" s="172"/>
      <c r="E46" s="172">
        <f>'実質公債費比率（分子）の構造'!L$48</f>
        <v>5616</v>
      </c>
      <c r="F46" s="172"/>
      <c r="G46" s="172"/>
      <c r="H46" s="172">
        <f>'実質公債費比率（分子）の構造'!M$48</f>
        <v>5570</v>
      </c>
      <c r="I46" s="172"/>
      <c r="J46" s="172"/>
      <c r="K46" s="172">
        <f>'実質公債費比率（分子）の構造'!N$48</f>
        <v>5313</v>
      </c>
      <c r="L46" s="172"/>
      <c r="M46" s="172"/>
      <c r="N46" s="172">
        <f>'実質公債費比率（分子）の構造'!O$48</f>
        <v>5071</v>
      </c>
      <c r="O46" s="172"/>
      <c r="P46" s="172"/>
    </row>
    <row r="47" spans="1:16" x14ac:dyDescent="0.15">
      <c r="A47" s="172" t="s">
        <v>70</v>
      </c>
      <c r="B47" s="172">
        <f>'実質公債費比率（分子）の構造'!K$47</f>
        <v>34859</v>
      </c>
      <c r="C47" s="172"/>
      <c r="D47" s="172"/>
      <c r="E47" s="172">
        <f>'実質公債費比率（分子）の構造'!L$47</f>
        <v>34690</v>
      </c>
      <c r="F47" s="172"/>
      <c r="G47" s="172"/>
      <c r="H47" s="172">
        <f>'実質公債費比率（分子）の構造'!M$47</f>
        <v>34444</v>
      </c>
      <c r="I47" s="172"/>
      <c r="J47" s="172"/>
      <c r="K47" s="172">
        <f>'実質公債費比率（分子）の構造'!N$47</f>
        <v>35999</v>
      </c>
      <c r="L47" s="172"/>
      <c r="M47" s="172"/>
      <c r="N47" s="172">
        <f>'実質公債費比率（分子）の構造'!O$47</f>
        <v>36712</v>
      </c>
      <c r="O47" s="172"/>
      <c r="P47" s="172"/>
    </row>
    <row r="48" spans="1:16" x14ac:dyDescent="0.15">
      <c r="A48" s="172" t="s">
        <v>71</v>
      </c>
      <c r="B48" s="172">
        <f>'実質公債費比率（分子）の構造'!K$46</f>
        <v>5841</v>
      </c>
      <c r="C48" s="172"/>
      <c r="D48" s="172"/>
      <c r="E48" s="172">
        <f>'実質公債費比率（分子）の構造'!L$46</f>
        <v>5787</v>
      </c>
      <c r="F48" s="172"/>
      <c r="G48" s="172"/>
      <c r="H48" s="172">
        <f>'実質公債費比率（分子）の構造'!M$46</f>
        <v>5608</v>
      </c>
      <c r="I48" s="172"/>
      <c r="J48" s="172"/>
      <c r="K48" s="172">
        <f>'実質公債費比率（分子）の構造'!N$46</f>
        <v>2794</v>
      </c>
      <c r="L48" s="172"/>
      <c r="M48" s="172"/>
      <c r="N48" s="172">
        <f>'実質公債費比率（分子）の構造'!O$46</f>
        <v>1792</v>
      </c>
      <c r="O48" s="172"/>
      <c r="P48" s="172"/>
    </row>
    <row r="49" spans="1:16" x14ac:dyDescent="0.15">
      <c r="A49" s="172" t="s">
        <v>72</v>
      </c>
      <c r="B49" s="172">
        <f>'実質公債費比率（分子）の構造'!K$45</f>
        <v>33682</v>
      </c>
      <c r="C49" s="172"/>
      <c r="D49" s="172"/>
      <c r="E49" s="172">
        <f>'実質公債費比率（分子）の構造'!L$45</f>
        <v>35007</v>
      </c>
      <c r="F49" s="172"/>
      <c r="G49" s="172"/>
      <c r="H49" s="172">
        <f>'実質公債費比率（分子）の構造'!M$45</f>
        <v>36590</v>
      </c>
      <c r="I49" s="172"/>
      <c r="J49" s="172"/>
      <c r="K49" s="172">
        <f>'実質公債費比率（分子）の構造'!N$45</f>
        <v>34026</v>
      </c>
      <c r="L49" s="172"/>
      <c r="M49" s="172"/>
      <c r="N49" s="172">
        <f>'実質公債費比率（分子）の構造'!O$45</f>
        <v>34086</v>
      </c>
      <c r="O49" s="172"/>
      <c r="P49" s="172"/>
    </row>
    <row r="50" spans="1:16" x14ac:dyDescent="0.15">
      <c r="A50" s="172" t="s">
        <v>73</v>
      </c>
      <c r="B50" s="172" t="e">
        <f>NA()</f>
        <v>#N/A</v>
      </c>
      <c r="C50" s="172">
        <f>IF(ISNUMBER('実質公債費比率（分子）の構造'!K$53),'実質公債費比率（分子）の構造'!K$53,NA())</f>
        <v>25071</v>
      </c>
      <c r="D50" s="172" t="e">
        <f>NA()</f>
        <v>#N/A</v>
      </c>
      <c r="E50" s="172" t="e">
        <f>NA()</f>
        <v>#N/A</v>
      </c>
      <c r="F50" s="172">
        <f>IF(ISNUMBER('実質公債費比率（分子）の構造'!L$53),'実質公債費比率（分子）の構造'!L$53,NA())</f>
        <v>24524</v>
      </c>
      <c r="G50" s="172" t="e">
        <f>NA()</f>
        <v>#N/A</v>
      </c>
      <c r="H50" s="172" t="e">
        <f>NA()</f>
        <v>#N/A</v>
      </c>
      <c r="I50" s="172">
        <f>IF(ISNUMBER('実質公債費比率（分子）の構造'!M$53),'実質公債費比率（分子）の構造'!M$53,NA())</f>
        <v>27708</v>
      </c>
      <c r="J50" s="172" t="e">
        <f>NA()</f>
        <v>#N/A</v>
      </c>
      <c r="K50" s="172" t="e">
        <f>NA()</f>
        <v>#N/A</v>
      </c>
      <c r="L50" s="172">
        <f>IF(ISNUMBER('実質公債費比率（分子）の構造'!N$53),'実質公債費比率（分子）の構造'!N$53,NA())</f>
        <v>24185</v>
      </c>
      <c r="M50" s="172" t="e">
        <f>NA()</f>
        <v>#N/A</v>
      </c>
      <c r="N50" s="172" t="e">
        <f>NA()</f>
        <v>#N/A</v>
      </c>
      <c r="O50" s="172">
        <f>IF(ISNUMBER('実質公債費比率（分子）の構造'!O$53),'実質公債費比率（分子）の構造'!O$53,NA())</f>
        <v>26409</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534851</v>
      </c>
      <c r="E56" s="171"/>
      <c r="F56" s="171"/>
      <c r="G56" s="171">
        <f>'将来負担比率（分子）の構造'!J$52</f>
        <v>547605</v>
      </c>
      <c r="H56" s="171"/>
      <c r="I56" s="171"/>
      <c r="J56" s="171">
        <f>'将来負担比率（分子）の構造'!K$52</f>
        <v>553133</v>
      </c>
      <c r="K56" s="171"/>
      <c r="L56" s="171"/>
      <c r="M56" s="171">
        <f>'将来負担比率（分子）の構造'!L$52</f>
        <v>556892</v>
      </c>
      <c r="N56" s="171"/>
      <c r="O56" s="171"/>
      <c r="P56" s="171">
        <f>'将来負担比率（分子）の構造'!M$52</f>
        <v>550937</v>
      </c>
    </row>
    <row r="57" spans="1:16" x14ac:dyDescent="0.15">
      <c r="A57" s="171" t="s">
        <v>44</v>
      </c>
      <c r="B57" s="171"/>
      <c r="C57" s="171"/>
      <c r="D57" s="171">
        <f>'将来負担比率（分子）の構造'!I$51</f>
        <v>185575</v>
      </c>
      <c r="E57" s="171"/>
      <c r="F57" s="171"/>
      <c r="G57" s="171">
        <f>'将来負担比率（分子）の構造'!J$51</f>
        <v>189826</v>
      </c>
      <c r="H57" s="171"/>
      <c r="I57" s="171"/>
      <c r="J57" s="171">
        <f>'将来負担比率（分子）の構造'!K$51</f>
        <v>191652</v>
      </c>
      <c r="K57" s="171"/>
      <c r="L57" s="171"/>
      <c r="M57" s="171">
        <f>'将来負担比率（分子）の構造'!L$51</f>
        <v>188417</v>
      </c>
      <c r="N57" s="171"/>
      <c r="O57" s="171"/>
      <c r="P57" s="171">
        <f>'将来負担比率（分子）の構造'!M$51</f>
        <v>200899</v>
      </c>
    </row>
    <row r="58" spans="1:16" x14ac:dyDescent="0.15">
      <c r="A58" s="171" t="s">
        <v>43</v>
      </c>
      <c r="B58" s="171"/>
      <c r="C58" s="171"/>
      <c r="D58" s="171">
        <f>'将来負担比率（分子）の構造'!I$50</f>
        <v>172727</v>
      </c>
      <c r="E58" s="171"/>
      <c r="F58" s="171"/>
      <c r="G58" s="171">
        <f>'将来負担比率（分子）の構造'!J$50</f>
        <v>184818</v>
      </c>
      <c r="H58" s="171"/>
      <c r="I58" s="171"/>
      <c r="J58" s="171">
        <f>'将来負担比率（分子）の構造'!K$50</f>
        <v>196291</v>
      </c>
      <c r="K58" s="171"/>
      <c r="L58" s="171"/>
      <c r="M58" s="171">
        <f>'将来負担比率（分子）の構造'!L$50</f>
        <v>223706</v>
      </c>
      <c r="N58" s="171"/>
      <c r="O58" s="171"/>
      <c r="P58" s="171">
        <f>'将来負担比率（分子）の構造'!M$50</f>
        <v>237701</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f>'将来負担比率（分子）の構造'!I$46</f>
        <v>853</v>
      </c>
      <c r="C61" s="171"/>
      <c r="D61" s="171"/>
      <c r="E61" s="171">
        <f>'将来負担比率（分子）の構造'!J$46</f>
        <v>2891</v>
      </c>
      <c r="F61" s="171"/>
      <c r="G61" s="171"/>
      <c r="H61" s="171">
        <f>'将来負担比率（分子）の構造'!K$46</f>
        <v>1867</v>
      </c>
      <c r="I61" s="171"/>
      <c r="J61" s="171"/>
      <c r="K61" s="171">
        <f>'将来負担比率（分子）の構造'!L$46</f>
        <v>885</v>
      </c>
      <c r="L61" s="171"/>
      <c r="M61" s="171"/>
      <c r="N61" s="171">
        <f>'将来負担比率（分子）の構造'!M$46</f>
        <v>699</v>
      </c>
      <c r="O61" s="171"/>
      <c r="P61" s="171"/>
    </row>
    <row r="62" spans="1:16" x14ac:dyDescent="0.15">
      <c r="A62" s="171" t="s">
        <v>37</v>
      </c>
      <c r="B62" s="171">
        <f>'将来負担比率（分子）の構造'!I$45</f>
        <v>80023</v>
      </c>
      <c r="C62" s="171"/>
      <c r="D62" s="171"/>
      <c r="E62" s="171">
        <f>'将来負担比率（分子）の構造'!J$45</f>
        <v>76790</v>
      </c>
      <c r="F62" s="171"/>
      <c r="G62" s="171"/>
      <c r="H62" s="171">
        <f>'将来負担比率（分子）の構造'!K$45</f>
        <v>74163</v>
      </c>
      <c r="I62" s="171"/>
      <c r="J62" s="171"/>
      <c r="K62" s="171">
        <f>'将来負担比率（分子）の構造'!L$45</f>
        <v>73880</v>
      </c>
      <c r="L62" s="171"/>
      <c r="M62" s="171"/>
      <c r="N62" s="171">
        <f>'将来負担比率（分子）の構造'!M$45</f>
        <v>68825</v>
      </c>
      <c r="O62" s="171"/>
      <c r="P62" s="171"/>
    </row>
    <row r="63" spans="1:16" x14ac:dyDescent="0.15">
      <c r="A63" s="171" t="s">
        <v>36</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15">
      <c r="A64" s="171" t="s">
        <v>35</v>
      </c>
      <c r="B64" s="171">
        <f>'将来負担比率（分子）の構造'!I$43</f>
        <v>81223</v>
      </c>
      <c r="C64" s="171"/>
      <c r="D64" s="171"/>
      <c r="E64" s="171">
        <f>'将来負担比率（分子）の構造'!J$43</f>
        <v>69970</v>
      </c>
      <c r="F64" s="171"/>
      <c r="G64" s="171"/>
      <c r="H64" s="171">
        <f>'将来負担比率（分子）の構造'!K$43</f>
        <v>61841</v>
      </c>
      <c r="I64" s="171"/>
      <c r="J64" s="171"/>
      <c r="K64" s="171">
        <f>'将来負担比率（分子）の構造'!L$43</f>
        <v>60034</v>
      </c>
      <c r="L64" s="171"/>
      <c r="M64" s="171"/>
      <c r="N64" s="171">
        <f>'将来負担比率（分子）の構造'!M$43</f>
        <v>64149</v>
      </c>
      <c r="O64" s="171"/>
      <c r="P64" s="171"/>
    </row>
    <row r="65" spans="1:16" x14ac:dyDescent="0.15">
      <c r="A65" s="171" t="s">
        <v>34</v>
      </c>
      <c r="B65" s="171">
        <f>'将来負担比率（分子）の構造'!I$42</f>
        <v>1574</v>
      </c>
      <c r="C65" s="171"/>
      <c r="D65" s="171"/>
      <c r="E65" s="171">
        <f>'将来負担比率（分子）の構造'!J$42</f>
        <v>1363</v>
      </c>
      <c r="F65" s="171"/>
      <c r="G65" s="171"/>
      <c r="H65" s="171">
        <f>'将来負担比率（分子）の構造'!K$42</f>
        <v>1152</v>
      </c>
      <c r="I65" s="171"/>
      <c r="J65" s="171"/>
      <c r="K65" s="171">
        <f>'将来負担比率（分子）の構造'!L$42</f>
        <v>898</v>
      </c>
      <c r="L65" s="171"/>
      <c r="M65" s="171"/>
      <c r="N65" s="171">
        <f>'将来負担比率（分子）の構造'!M$42</f>
        <v>711</v>
      </c>
      <c r="O65" s="171"/>
      <c r="P65" s="171"/>
    </row>
    <row r="66" spans="1:16" x14ac:dyDescent="0.15">
      <c r="A66" s="171" t="s">
        <v>33</v>
      </c>
      <c r="B66" s="171">
        <f>'将来負担比率（分子）の構造'!I$41</f>
        <v>1142443</v>
      </c>
      <c r="C66" s="171"/>
      <c r="D66" s="171"/>
      <c r="E66" s="171">
        <f>'将来負担比率（分子）の構造'!J$41</f>
        <v>1182941</v>
      </c>
      <c r="F66" s="171"/>
      <c r="G66" s="171"/>
      <c r="H66" s="171">
        <f>'将来負担比率（分子）の構造'!K$41</f>
        <v>1199143</v>
      </c>
      <c r="I66" s="171"/>
      <c r="J66" s="171"/>
      <c r="K66" s="171">
        <f>'将来負担比率（分子）の構造'!L$41</f>
        <v>1217167</v>
      </c>
      <c r="L66" s="171"/>
      <c r="M66" s="171"/>
      <c r="N66" s="171">
        <f>'将来負担比率（分子）の構造'!M$41</f>
        <v>1219024</v>
      </c>
      <c r="O66" s="171"/>
      <c r="P66" s="171"/>
    </row>
    <row r="67" spans="1:16" x14ac:dyDescent="0.15">
      <c r="A67" s="171" t="s">
        <v>77</v>
      </c>
      <c r="B67" s="171" t="e">
        <f>NA()</f>
        <v>#N/A</v>
      </c>
      <c r="C67" s="171">
        <f>IF(ISNUMBER('将来負担比率（分子）の構造'!I$53), IF('将来負担比率（分子）の構造'!I$53 &lt; 0, 0, '将来負担比率（分子）の構造'!I$53), NA())</f>
        <v>412963</v>
      </c>
      <c r="D67" s="171" t="e">
        <f>NA()</f>
        <v>#N/A</v>
      </c>
      <c r="E67" s="171" t="e">
        <f>NA()</f>
        <v>#N/A</v>
      </c>
      <c r="F67" s="171">
        <f>IF(ISNUMBER('将来負担比率（分子）の構造'!J$53), IF('将来負担比率（分子）の構造'!J$53 &lt; 0, 0, '将来負担比率（分子）の構造'!J$53), NA())</f>
        <v>411707</v>
      </c>
      <c r="G67" s="171" t="e">
        <f>NA()</f>
        <v>#N/A</v>
      </c>
      <c r="H67" s="171" t="e">
        <f>NA()</f>
        <v>#N/A</v>
      </c>
      <c r="I67" s="171">
        <f>IF(ISNUMBER('将来負担比率（分子）の構造'!K$53), IF('将来負担比率（分子）の構造'!K$53 &lt; 0, 0, '将来負担比率（分子）の構造'!K$53), NA())</f>
        <v>397089</v>
      </c>
      <c r="J67" s="171" t="e">
        <f>NA()</f>
        <v>#N/A</v>
      </c>
      <c r="K67" s="171" t="e">
        <f>NA()</f>
        <v>#N/A</v>
      </c>
      <c r="L67" s="171">
        <f>IF(ISNUMBER('将来負担比率（分子）の構造'!L$53), IF('将来負担比率（分子）の構造'!L$53 &lt; 0, 0, '将来負担比率（分子）の構造'!L$53), NA())</f>
        <v>383850</v>
      </c>
      <c r="M67" s="171" t="e">
        <f>NA()</f>
        <v>#N/A</v>
      </c>
      <c r="N67" s="171" t="e">
        <f>NA()</f>
        <v>#N/A</v>
      </c>
      <c r="O67" s="171">
        <f>IF(ISNUMBER('将来負担比率（分子）の構造'!M$53), IF('将来負担比率（分子）の構造'!M$53 &lt; 0, 0, '将来負担比率（分子）の構造'!M$53), NA())</f>
        <v>363871</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8025</v>
      </c>
      <c r="C72" s="175">
        <f>基金残高に係る経年分析!G55</f>
        <v>14617</v>
      </c>
      <c r="D72" s="175">
        <f>基金残高に係る経年分析!H55</f>
        <v>15576</v>
      </c>
    </row>
    <row r="73" spans="1:16" x14ac:dyDescent="0.15">
      <c r="A73" s="174" t="s">
        <v>80</v>
      </c>
      <c r="B73" s="175">
        <f>基金残高に係る経年分析!F56</f>
        <v>10874</v>
      </c>
      <c r="C73" s="175">
        <f>基金残高に係る経年分析!G56</f>
        <v>10833</v>
      </c>
      <c r="D73" s="175">
        <f>基金残高に係る経年分析!H56</f>
        <v>10139</v>
      </c>
    </row>
    <row r="74" spans="1:16" x14ac:dyDescent="0.15">
      <c r="A74" s="174" t="s">
        <v>81</v>
      </c>
      <c r="B74" s="175">
        <f>基金残高に係る経年分析!F57</f>
        <v>16889</v>
      </c>
      <c r="C74" s="175">
        <f>基金残高に係る経年分析!G57</f>
        <v>17634</v>
      </c>
      <c r="D74" s="175">
        <f>基金残高に係る経年分析!H57</f>
        <v>19792</v>
      </c>
    </row>
  </sheetData>
  <sheetProtection algorithmName="SHA-512" hashValue="POXpKOARhLQOoWZWIqUqF3W+cptlcoMsZg7iCmhmXgmlQWf2LAqpJdWjbKsNHCdEfW91/RVptx6WgjrkqtCdrw==" saltValue="UC6kYug4orr7c1ADGBX8b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