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2 指定都市\"/>
    </mc:Choice>
  </mc:AlternateContent>
  <xr:revisionPtr revIDLastSave="0" documentId="13_ncr:1_{A569FF7C-BA74-4145-8111-471DC5D2614B}" xr6:coauthVersionLast="36" xr6:coauthVersionMax="47" xr10:uidLastSave="{00000000-0000-0000-0000-000000000000}"/>
  <bookViews>
    <workbookView xWindow="-28920" yWindow="-120" windowWidth="29040" windowHeight="15990" tabRatio="760" firstSheet="9"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U37" i="10"/>
  <c r="CO34" i="10"/>
  <c r="CO35" i="10" s="1"/>
  <c r="CO36" i="10" s="1"/>
  <c r="CO37" i="10" s="1"/>
  <c r="CO38" i="10" s="1"/>
  <c r="CO39" i="10" s="1"/>
  <c r="CO40" i="10" s="1"/>
  <c r="CO41" i="10" s="1"/>
  <c r="CO42" i="10" s="1"/>
  <c r="CO43" i="10" s="1"/>
  <c r="BW34" i="10"/>
  <c r="BW35" i="10" s="1"/>
  <c r="BW36" i="10" s="1"/>
  <c r="BW37" i="10" s="1"/>
  <c r="BW38" i="10" s="1"/>
  <c r="C34" i="10"/>
  <c r="C35" i="10" s="1"/>
  <c r="C36" i="10" l="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AM37" i="10" s="1"/>
  <c r="BE34" i="10" l="1"/>
  <c r="BE35" i="10" s="1"/>
  <c r="BE36" i="10" s="1"/>
  <c r="BE37" i="10" s="1"/>
</calcChain>
</file>

<file path=xl/sharedStrings.xml><?xml version="1.0" encoding="utf-8"?>
<sst xmlns="http://schemas.openxmlformats.org/spreadsheetml/2006/main" count="1096" uniqueCount="648">
  <si>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</si>
  <si>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</si>
  <si>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</si>
  <si>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</si>
  <si>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</si>
  <si>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</si>
  <si>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</si>
  <si>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</si>
  <si>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</si>
  <si>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</si>
  <si>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</si>
  <si>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</si>
  <si>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</si>
  <si>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</si>
  <si>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</si>
  <si>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</si>
  <si>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</si>
  <si>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</si>
  <si>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</si>
  <si>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</si>
  <si>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</si>
  <si>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</si>
  <si>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</si>
  <si>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</si>
  <si>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</si>
  <si>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</si>
  <si>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</si>
  <si>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</si>
  <si>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</si>
  <si>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</si>
  <si>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</si>
  <si>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</si>
  <si>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</si>
  <si>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</si>
  <si>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</si>
  <si>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</si>
  <si>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</si>
  <si>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</si>
  <si>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</si>
  <si>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</si>
  <si>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</si>
  <si>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</si>
  <si>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</si>
  <si>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</si>
  <si>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</si>
  <si>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</si>
  <si>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</si>
  <si>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</si>
  <si>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</si>
  <si>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</si>
  <si>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</si>
  <si>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</si>
  <si>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</si>
  <si>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</si>
  <si>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</si>
  <si>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</si>
  <si>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</si>
  <si>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</si>
  <si>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</si>
  <si>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</si>
  <si>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</si>
  <si>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</si>
  <si>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</si>
  <si>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</si>
  <si>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</si>
  <si>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</si>
  <si>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</si>
  <si>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</si>
  <si>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</si>
  <si>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</si>
  <si>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</si>
  <si>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</si>
  <si>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</si>
  <si>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</si>
  <si>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</si>
  <si>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</si>
  <si>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</si>
  <si>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</si>
  <si>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</si>
  <si>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</si>
  <si>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</si>
  <si>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</si>
  <si>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</si>
  <si>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</si>
  <si>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</si>
  <si>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</si>
  <si>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</si>
  <si>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</si>
  <si>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</si>
  <si>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</si>
  <si>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</si>
  <si>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</si>
  <si>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</si>
  <si>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</si>
  <si>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</si>
  <si>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</si>
  <si>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</si>
  <si>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</si>
  <si>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</si>
  <si>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</si>
  <si>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京都市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</si>
  <si>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</si>
  <si>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</si>
  <si>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</si>
  <si>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</si>
  <si>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</si>
  <si>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</si>
  <si>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</si>
  <si>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</si>
  <si>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</si>
  <si>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</si>
  <si>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</si>
  <si>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</si>
  <si>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</si>
  <si>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</si>
  <si>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</si>
  <si>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</si>
  <si>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</si>
  <si>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</si>
  <si>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</si>
  <si>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</si>
  <si>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</si>
  <si>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</si>
  <si>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</si>
  <si>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</si>
  <si>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</si>
  <si>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</si>
  <si>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</si>
  <si>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</si>
  <si>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</si>
  <si>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</si>
  <si>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</si>
  <si>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</si>
  <si>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</si>
  <si>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</si>
  <si>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</si>
  <si>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</si>
  <si>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</si>
  <si>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</si>
  <si>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</si>
  <si>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</si>
  <si>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</si>
  <si>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</si>
  <si>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</si>
  <si>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</si>
  <si>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</si>
  <si>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</si>
  <si>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</si>
  <si>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</si>
  <si>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</si>
  <si>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</si>
  <si>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</si>
  <si>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</si>
  <si>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</si>
  <si>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</si>
  <si>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</si>
  <si>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</si>
  <si>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</si>
  <si>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</si>
  <si>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</si>
  <si>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</si>
  <si>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</si>
  <si>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</si>
  <si>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</si>
  <si>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</si>
  <si>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</si>
  <si>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</si>
  <si>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</si>
  <si>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</si>
  <si>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</si>
  <si>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</si>
  <si>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</si>
  <si>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</si>
  <si>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</si>
  <si>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</si>
  <si>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</si>
  <si>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</si>
  <si>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</si>
  <si>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</si>
  <si>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</si>
  <si>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</si>
  <si>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</si>
  <si>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</si>
  <si>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</si>
  <si>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</si>
  <si>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</si>
  <si>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</si>
  <si>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</si>
  <si>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</si>
  <si>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</si>
  <si>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</si>
  <si>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</si>
  <si>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</si>
  <si>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</si>
  <si>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</si>
  <si>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</si>
  <si>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</si>
  <si>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</si>
  <si>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</si>
  <si>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</si>
  <si>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</si>
  <si>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</si>
  <si>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</si>
  <si>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</si>
  <si>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</si>
  <si>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</si>
  <si>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</si>
  <si>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</si>
  <si>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</si>
  <si>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</si>
  <si>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</si>
  <si>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</si>
  <si>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</si>
  <si>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</si>
  <si>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</si>
  <si>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</si>
  <si>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</si>
  <si>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</si>
  <si>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</si>
  <si>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京都府京都市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</si>
  <si>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</si>
  <si>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</si>
  <si>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</si>
  <si>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</si>
  <si>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</si>
  <si>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</si>
  <si>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</si>
  <si>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</si>
  <si>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</si>
  <si>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</si>
  <si>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</si>
  <si>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</si>
  <si>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</si>
  <si>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</si>
  <si>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</si>
  <si>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</si>
  <si>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</si>
  <si>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</si>
  <si>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</si>
  <si>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</si>
  <si>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</si>
  <si>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</si>
  <si>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</si>
  <si>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</si>
  <si>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</si>
  <si>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</si>
  <si>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</si>
  <si>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</si>
  <si>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</si>
  <si>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</si>
  <si>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</si>
  <si>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</si>
  <si>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</si>
  <si>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</si>
  <si>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</si>
  <si>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</si>
  <si>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</si>
  <si>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</si>
  <si>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</si>
  <si>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</si>
  <si>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</si>
  <si>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</si>
  <si>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</si>
  <si>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</si>
  <si>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</si>
  <si>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</si>
  <si>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</si>
  <si>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</si>
  <si>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</si>
  <si>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</si>
  <si>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</si>
  <si>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</si>
  <si>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</si>
  <si>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</si>
  <si>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</si>
  <si>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</si>
  <si>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</si>
  <si>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</si>
  <si>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</si>
  <si>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</si>
  <si>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</si>
  <si>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</si>
  <si>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</si>
  <si>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</si>
  <si>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</si>
  <si>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</si>
  <si>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</si>
  <si>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</si>
  <si>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</si>
  <si>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</si>
  <si>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</si>
  <si>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</si>
  <si>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</si>
  <si>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</si>
  <si>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</si>
  <si>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</si>
  <si>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</si>
  <si>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</si>
  <si>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</si>
  <si>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</si>
  <si>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</si>
  <si>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</si>
  <si>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</si>
  <si>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</si>
  <si>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</si>
  <si>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</si>
  <si>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</si>
  <si>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</si>
  <si>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</si>
  <si>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</si>
  <si>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</si>
  <si>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</si>
  <si>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</si>
  <si>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</si>
  <si>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</si>
  <si>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</si>
  <si>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</si>
  <si>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</si>
  <si>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</si>
  <si>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</si>
  <si>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</si>
  <si>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</si>
  <si>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</si>
  <si>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</si>
  <si>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</si>
  <si>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</si>
  <si>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</si>
  <si>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</si>
  <si>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</si>
  <si>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</si>
  <si>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</si>
  <si>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</si>
  <si>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</si>
  <si>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</si>
  <si>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</si>
  <si>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</si>
  <si>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</si>
  <si>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</si>
  <si>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</si>
  <si>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</si>
  <si>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</si>
  <si>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</si>
  <si>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</si>
  <si>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</si>
  <si>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</si>
  <si>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</si>
  <si>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</si>
  <si>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</si>
  <si>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</si>
  <si>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</si>
  <si>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</si>
  <si>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</si>
  <si>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</si>
  <si>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</si>
  <si>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</si>
  <si>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</si>
  <si>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</si>
  <si>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</si>
  <si>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</si>
  <si>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</si>
  <si>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</si>
  <si>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</si>
  <si>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</si>
  <si>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</si>
  <si>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</si>
  <si>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</si>
  <si>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</si>
  <si>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</si>
  <si>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</si>
  <si>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</si>
  <si>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</si>
  <si>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京都府京都市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</si>
  <si>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</si>
  <si>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</si>
  <si>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</si>
  <si>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</si>
  <si>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</si>
  <si>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</si>
  <si>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</si>
  <si>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</si>
  <si>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</si>
  <si>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</si>
  <si>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</si>
  <si>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</si>
  <si>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</si>
  <si>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</si>
  <si>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</si>
  <si>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</si>
  <si>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</si>
  <si>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</si>
  <si>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</si>
  <si>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</si>
  <si>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京都市母子父子寡婦福祉資金貸付事業特別会計</t>
    <phoneticPr fontId="5"/>
  </si>
  <si>
    <t>-</t>
    <phoneticPr fontId="5"/>
  </si>
  <si>
    <t>京都市土地取得特別会計</t>
    <phoneticPr fontId="5"/>
  </si>
  <si>
    <t>-</t>
    <phoneticPr fontId="5"/>
  </si>
  <si>
    <t>京都市市公債特別会計</t>
    <phoneticPr fontId="5"/>
  </si>
  <si>
    <t>-</t>
    <phoneticPr fontId="5"/>
  </si>
  <si>
    <t>京都市立病院機構病院事業債特別会計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</si>
  <si>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</si>
  <si>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</si>
  <si>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</si>
  <si>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</si>
  <si>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</si>
  <si>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</si>
  <si>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</si>
  <si>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</si>
  <si>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</si>
  <si>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</si>
  <si>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</si>
  <si>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</si>
  <si>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</si>
  <si>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京都市国民健康保険事業特別会計</t>
    <phoneticPr fontId="5"/>
  </si>
  <si>
    <t>京都市介護保険事業特別会計</t>
    <phoneticPr fontId="5"/>
  </si>
  <si>
    <t>京都市後期高齢者医療特別会計</t>
    <phoneticPr fontId="5"/>
  </si>
  <si>
    <t>京都市水道事業特別会計</t>
    <phoneticPr fontId="5"/>
  </si>
  <si>
    <t>法適用企業</t>
    <phoneticPr fontId="5"/>
  </si>
  <si>
    <t>京都市公共下水道事業特別会計</t>
    <phoneticPr fontId="5"/>
  </si>
  <si>
    <t>法適用企業</t>
    <phoneticPr fontId="5"/>
  </si>
  <si>
    <t>京都市自動車運送事業特別会計</t>
    <phoneticPr fontId="5"/>
  </si>
  <si>
    <t>-</t>
    <phoneticPr fontId="5"/>
  </si>
  <si>
    <t>法適用企業</t>
    <phoneticPr fontId="5"/>
  </si>
  <si>
    <t>京都市高速鉄道事業特別会計</t>
    <phoneticPr fontId="5"/>
  </si>
  <si>
    <t>法適用企業</t>
    <phoneticPr fontId="5"/>
  </si>
  <si>
    <t>京都市中央卸売市場第一市場特別会計</t>
    <phoneticPr fontId="5"/>
  </si>
  <si>
    <t>法非適用企業</t>
    <phoneticPr fontId="5"/>
  </si>
  <si>
    <t>京都市中央卸売市場第二市場・と畜場特別会計</t>
    <phoneticPr fontId="5"/>
  </si>
  <si>
    <t>法非適用企業</t>
    <phoneticPr fontId="5"/>
  </si>
  <si>
    <t>京都市農業集落排水事業特別会計</t>
    <phoneticPr fontId="5"/>
  </si>
  <si>
    <t>-</t>
    <phoneticPr fontId="5"/>
  </si>
  <si>
    <t>法非適用企業</t>
    <phoneticPr fontId="5"/>
  </si>
  <si>
    <t>京都市土地区画整理事業特別会計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</si>
  <si>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</si>
  <si>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</si>
  <si>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</si>
  <si>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</si>
  <si>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</si>
  <si>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</si>
  <si>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</si>
  <si>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</si>
  <si>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</si>
  <si>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</si>
  <si>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</si>
  <si>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</si>
  <si>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</si>
  <si>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</si>
  <si>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</si>
  <si>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</si>
  <si>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</si>
  <si>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</si>
  <si>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</si>
  <si>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</si>
  <si>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</si>
  <si>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</si>
  <si>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</si>
  <si>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</si>
  <si>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</si>
  <si>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</si>
  <si>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</si>
  <si>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</si>
  <si>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</si>
  <si>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</si>
  <si>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</si>
  <si>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</si>
  <si>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</si>
  <si>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</si>
  <si>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</si>
  <si>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</si>
  <si>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</si>
  <si>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</si>
  <si>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</si>
  <si>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</si>
  <si>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</si>
  <si>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</si>
  <si>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</si>
  <si>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</si>
  <si>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</si>
  <si>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</si>
  <si>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</si>
  <si>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</si>
  <si>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</si>
  <si>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</si>
  <si>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</si>
  <si>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</si>
  <si>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</si>
  <si>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</si>
  <si>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</si>
  <si>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</si>
  <si>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</si>
  <si>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</si>
  <si>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</si>
  <si>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</si>
  <si>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京都市公共下水道事業特別会計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</si>
  <si>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</si>
  <si>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</si>
  <si>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京都市高速鉄道事業特別会計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</si>
  <si>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</si>
  <si>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京都市中央卸売市場第一市場特別会計</t>
    <phoneticPr fontId="5"/>
  </si>
  <si>
    <t>-</t>
    <phoneticPr fontId="5"/>
  </si>
  <si>
    <t>(Ｆ)</t>
    <phoneticPr fontId="5"/>
  </si>
  <si>
    <t>京都市水道事業特別会計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</si>
  <si>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</si>
  <si>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</si>
  <si>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</si>
  <si>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</si>
  <si>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</si>
  <si>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</si>
  <si>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</si>
  <si>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</si>
  <si>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</si>
  <si>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</si>
  <si>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</si>
  <si>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</si>
  <si>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</si>
  <si>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</si>
  <si>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</si>
  <si>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</si>
  <si>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</si>
  <si>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</si>
  <si>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</si>
  <si>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</si>
  <si>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</si>
  <si>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</si>
  <si>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</si>
  <si>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</si>
  <si>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</si>
  <si>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</si>
  <si>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</si>
  <si>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</si>
  <si>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</si>
  <si>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</si>
  <si>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</si>
  <si>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</si>
  <si>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</si>
  <si>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</si>
  <si>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</si>
  <si>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</si>
  <si>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</si>
  <si>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</si>
  <si>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</si>
  <si>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</si>
  <si>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</si>
  <si>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</si>
  <si>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</si>
  <si>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</si>
  <si>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</si>
  <si>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</si>
  <si>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</si>
  <si>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</si>
  <si>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</si>
  <si>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</si>
  <si>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</si>
  <si>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</si>
  <si>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</si>
  <si>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</si>
  <si>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</si>
  <si>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</si>
  <si>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</si>
  <si>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</si>
  <si>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</si>
  <si>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</si>
  <si>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</si>
  <si>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</si>
  <si>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</si>
  <si>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</si>
  <si>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</si>
  <si>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</si>
  <si>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</si>
  <si>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</si>
  <si>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</si>
  <si>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</si>
  <si>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</si>
  <si>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</si>
  <si>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</si>
  <si>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</si>
  <si>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</si>
  <si>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</si>
  <si>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</si>
  <si>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</si>
  <si>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</si>
  <si>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</si>
  <si>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</si>
  <si>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</si>
  <si>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</si>
  <si>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</si>
  <si>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</si>
  <si>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</si>
  <si>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0.08</t>
  </si>
  <si>
    <t>▲ 0.00</t>
  </si>
  <si>
    <t>▲ 0.96</t>
  </si>
  <si>
    <t>▲ 0.29</t>
  </si>
  <si>
    <t>一般会計</t>
  </si>
  <si>
    <t>▲ 0.07</t>
  </si>
  <si>
    <t>京都市水道事業特別会計</t>
  </si>
  <si>
    <t>京都市公共下水道事業特別会計</t>
  </si>
  <si>
    <t>京都市介護保険事業特別会計</t>
  </si>
  <si>
    <t>京都市国民健康保険事業特別会計</t>
  </si>
  <si>
    <t>京都市中央卸売市場第一市場特別会計</t>
  </si>
  <si>
    <t>京都市後期高齢者医療特別会計</t>
  </si>
  <si>
    <t>京都市土地区画整理事業特別会計</t>
  </si>
  <si>
    <t>その他会計（赤字）</t>
  </si>
  <si>
    <t>▲ 2.96</t>
  </si>
  <si>
    <t>▲ 1.19</t>
  </si>
  <si>
    <t>その他会計（黒字）</t>
  </si>
  <si>
    <t>（百万円）</t>
    <phoneticPr fontId="5"/>
  </si>
  <si>
    <t>H30</t>
    <phoneticPr fontId="5"/>
  </si>
  <si>
    <t>R01</t>
    <phoneticPr fontId="5"/>
  </si>
  <si>
    <t>R02</t>
    <phoneticPr fontId="5"/>
  </si>
  <si>
    <t>R03</t>
    <phoneticPr fontId="5"/>
  </si>
  <si>
    <t>R04</t>
    <phoneticPr fontId="5"/>
  </si>
  <si>
    <t>澱川右岸水防事務組合</t>
  </si>
  <si>
    <t>桂川・小畑川水防事務組合</t>
  </si>
  <si>
    <t>淀川・木津川水防事務組合</t>
  </si>
  <si>
    <t>京都府後期高齢者医療広域連合</t>
  </si>
  <si>
    <t>関西広域連合</t>
  </si>
  <si>
    <t>京都市土地開発公社</t>
  </si>
  <si>
    <t>公益財団法人京都市国際交流協会</t>
  </si>
  <si>
    <t>公益財団法人大学コンソーシアム京都</t>
  </si>
  <si>
    <t>公益財団法人京都市埋蔵文化財研究所</t>
  </si>
  <si>
    <t>公益財団法人京都市音楽芸術文化振興財団</t>
  </si>
  <si>
    <t>公益財団法人京都市芸術文化協会</t>
  </si>
  <si>
    <t>公益財団法人京都伝統産業交流センター</t>
  </si>
  <si>
    <t>公益財団法人京都高度技術研究所</t>
  </si>
  <si>
    <t>株式会社京都産業振興センター</t>
  </si>
  <si>
    <t>京都市住宅供給公社</t>
  </si>
  <si>
    <t>公益財団法人京都市景観・まちづくりセンター</t>
  </si>
  <si>
    <t>京都御池地下街株式会社</t>
  </si>
  <si>
    <t>京都醍醐センター株式会社</t>
  </si>
  <si>
    <t>京都シティ開発株式会社</t>
  </si>
  <si>
    <t>一般財団法人京都市防災協会</t>
  </si>
  <si>
    <t>京都地下鉄整備株式会社</t>
  </si>
  <si>
    <t>公益財団法人京都市生涯学習振興財団</t>
  </si>
  <si>
    <t>市庁舎整備基金</t>
  </si>
  <si>
    <t>市営住宅基金</t>
    <rPh sb="0" eb="6">
      <t>シエイジュウタクキキン</t>
    </rPh>
    <phoneticPr fontId="2"/>
  </si>
  <si>
    <t>京都みらい夢基金</t>
    <rPh sb="0" eb="2">
      <t>キョウト</t>
    </rPh>
    <rPh sb="5" eb="6">
      <t>ユメ</t>
    </rPh>
    <rPh sb="6" eb="8">
      <t>キキン</t>
    </rPh>
    <phoneticPr fontId="5"/>
  </si>
  <si>
    <t>新住宅市街地開発事業基金</t>
    <rPh sb="0" eb="3">
      <t>シンジュウタク</t>
    </rPh>
    <rPh sb="3" eb="6">
      <t>シガイチ</t>
    </rPh>
    <rPh sb="6" eb="8">
      <t>カイハツ</t>
    </rPh>
    <rPh sb="8" eb="10">
      <t>ジギョウ</t>
    </rPh>
    <rPh sb="10" eb="12">
      <t>キキン</t>
    </rPh>
    <phoneticPr fontId="2"/>
  </si>
  <si>
    <t>文化観光資源保護基金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</si>
  <si>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</si>
  <si>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</si>
  <si>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</si>
  <si>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</si>
  <si>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</si>
  <si>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交付税措置のある市債の割合が減少したこと等により、前年度と比較し、実質公債費比率が増加した。これに加え、地下鉄事業への経営健全化出資債、退職手当債、行政改革推進債など地方交付税措置のない特例的な市債の発行や公債償還基金の計画外の取崩しにより、類似団体平均値を上回っている状況にある。
　「京都市持続可能な行財政の運営の推進に関する条例」に基づき、引き続き、市債残高の適切なコントロールなど、比率の低減に向けて取り組みを進めていく。</t>
    <rPh sb="183" eb="184">
      <t>ヒ</t>
    </rPh>
    <rPh sb="185" eb="186">
      <t>ツヅ</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</si>
  <si>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</si>
  <si>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</si>
  <si>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</si>
  <si>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行政改革推進債や調整債の発行、公債償還基金からの計画外の取崩しを回避すると同時に、充当可能財源等が増加したことで減となったが、行政改革推進債や調整債の発行、公債償還基金からの計画外の取崩しを行ったこと等により、類似団体平均値を上回っており、有形固定資産減価償却率も類似団体平均値を上回っている状況になっている。
　引き続き、財政の健全化を図りつつ、計画的な設備更新、公共施設の集約化など、適切な保有資産のマネジメントについても合わせて進めることで、持続可能な財政運営を目指していく。</t>
    <rPh sb="109" eb="110">
      <t>ナド</t>
    </rPh>
    <rPh sb="155" eb="157">
      <t>ジョウキョウ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</si>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</sst>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Fill="1" applyBorder="1" applyAlignment="1" applyProtection="1">
      <alignment horizontal="left" vertical="top" wrapText="1"/>
      <protection locked="0"/>
    </xf>
    <xf numFmtId="0" fontId="1" fillId="0" borderId="56"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65" xfId="16" applyFont="1" applyFill="1" applyBorder="1" applyAlignment="1" applyProtection="1">
      <alignment horizontal="left" vertical="top" wrapText="1"/>
      <protection locked="0"/>
    </xf>
    <xf numFmtId="0" fontId="1" fillId="0" borderId="5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1" xfId="16" applyFont="1" applyFill="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ECDBFCB-C674-4856-9CC9-1803A5A5797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5EDE-45D6-8A63-FD42F1DF1B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57549</c:v>
                </c:pt>
                <c:pt idx="1">
                  <c:v>55122</c:v>
                </c:pt>
                <c:pt idx="2">
                  <c:v>48486</c:v>
                </c:pt>
                <c:pt idx="3">
                  <c:v>45145</c:v>
                </c:pt>
                <c:pt idx="4">
                  <c:v>47037</c:v>
                </c:pt>
              </c:numCache>
            </c:numRef>
          </c:val>
          <c:smooth val="0"/>
          <c:extLst>
            <c:ext xmlns:c16="http://schemas.microsoft.com/office/drawing/2014/chart" uri="{C3380CC4-5D6E-409C-BE32-E72D297353CC}">
              <c16:uniqueId val="{00000001-5EDE-45D6-8A63-FD42F1DF1B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0.09</c:v>
                </c:pt>
                <c:pt idx="1">
                  <c:v>0.1</c:v>
                </c:pt>
                <c:pt idx="2">
                  <c:v>-0.08</c:v>
                </c:pt>
                <c:pt idx="3">
                  <c:v>0.09</c:v>
                </c:pt>
                <c:pt idx="4">
                  <c:v>1.87</c:v>
                </c:pt>
              </c:numCache>
            </c:numRef>
          </c:val>
          <c:extLst>
            <c:ext xmlns:c16="http://schemas.microsoft.com/office/drawing/2014/chart" uri="{C3380CC4-5D6E-409C-BE32-E72D297353CC}">
              <c16:uniqueId val="{00000000-1511-4D93-BCDC-FCC398CDA7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0.89</c:v>
                </c:pt>
                <c:pt idx="1">
                  <c:v>0</c:v>
                </c:pt>
                <c:pt idx="2">
                  <c:v>0</c:v>
                </c:pt>
                <c:pt idx="3">
                  <c:v>2.23</c:v>
                </c:pt>
                <c:pt idx="4">
                  <c:v>2.29</c:v>
                </c:pt>
              </c:numCache>
            </c:numRef>
          </c:val>
          <c:extLst>
            <c:ext xmlns:c16="http://schemas.microsoft.com/office/drawing/2014/chart" uri="{C3380CC4-5D6E-409C-BE32-E72D297353CC}">
              <c16:uniqueId val="{00000001-1511-4D93-BCDC-FCC398CDA7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c:v>
                </c:pt>
                <c:pt idx="1">
                  <c:v>-0.96</c:v>
                </c:pt>
                <c:pt idx="2">
                  <c:v>-0.28999999999999998</c:v>
                </c:pt>
                <c:pt idx="3">
                  <c:v>2.39</c:v>
                </c:pt>
                <c:pt idx="4">
                  <c:v>1.67</c:v>
                </c:pt>
              </c:numCache>
            </c:numRef>
          </c:val>
          <c:smooth val="0"/>
          <c:extLst>
            <c:ext xmlns:c16="http://schemas.microsoft.com/office/drawing/2014/chart" uri="{C3380CC4-5D6E-409C-BE32-E72D297353CC}">
              <c16:uniqueId val="{00000002-1511-4D93-BCDC-FCC398CDA7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1.4</c:v>
                </c:pt>
                <c:pt idx="2">
                  <c:v>#N/A</c:v>
                </c:pt>
                <c:pt idx="3">
                  <c:v>1.6</c:v>
                </c:pt>
                <c:pt idx="4">
                  <c:v>#N/A</c:v>
                </c:pt>
                <c:pt idx="5">
                  <c:v>0.61</c:v>
                </c:pt>
                <c:pt idx="6">
                  <c:v>#N/A</c:v>
                </c:pt>
                <c:pt idx="7">
                  <c:v>0.21</c:v>
                </c:pt>
                <c:pt idx="8">
                  <c:v>#N/A</c:v>
                </c:pt>
                <c:pt idx="9">
                  <c:v>0.06</c:v>
                </c:pt>
              </c:numCache>
            </c:numRef>
          </c:val>
          <c:extLst>
            <c:ext xmlns:c16="http://schemas.microsoft.com/office/drawing/2014/chart" uri="{C3380CC4-5D6E-409C-BE32-E72D297353CC}">
              <c16:uniqueId val="{00000000-4A20-4940-9E49-6D9A0FA586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2.96</c:v>
                </c:pt>
                <c:pt idx="5">
                  <c:v>#N/A</c:v>
                </c:pt>
                <c:pt idx="6">
                  <c:v>1.19</c:v>
                </c:pt>
                <c:pt idx="7">
                  <c:v>#N/A</c:v>
                </c:pt>
                <c:pt idx="8">
                  <c:v>0</c:v>
                </c:pt>
                <c:pt idx="9">
                  <c:v>0</c:v>
                </c:pt>
              </c:numCache>
            </c:numRef>
          </c:val>
          <c:extLst>
            <c:ext xmlns:c16="http://schemas.microsoft.com/office/drawing/2014/chart" uri="{C3380CC4-5D6E-409C-BE32-E72D297353CC}">
              <c16:uniqueId val="{00000001-4A20-4940-9E49-6D9A0FA586D6}"/>
            </c:ext>
          </c:extLst>
        </c:ser>
        <c:ser>
          <c:idx val="2"/>
          <c:order val="2"/>
          <c:tx>
            <c:strRef>
              <c:f>データシート!$A$29</c:f>
              <c:strCache>
                <c:ptCount val="1"/>
                <c:pt idx="0">
                  <c:v>京都市土地区画整理事業特別会計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0.02</c:v>
                </c:pt>
                <c:pt idx="4">
                  <c:v>#N/A</c:v>
                </c:pt>
                <c:pt idx="5">
                  <c:v>0</c:v>
                </c:pt>
                <c:pt idx="6">
                  <c:v>#N/A</c:v>
                </c:pt>
                <c:pt idx="7">
                  <c:v>0.05</c:v>
                </c:pt>
                <c:pt idx="8">
                  <c:v>#N/A</c:v>
                </c:pt>
                <c:pt idx="9">
                  <c:v>7.0000000000000007E-2</c:v>
                </c:pt>
              </c:numCache>
            </c:numRef>
          </c:val>
          <c:extLst>
            <c:ext xmlns:c16="http://schemas.microsoft.com/office/drawing/2014/chart" uri="{C3380CC4-5D6E-409C-BE32-E72D297353CC}">
              <c16:uniqueId val="{00000002-4A20-4940-9E49-6D9A0FA586D6}"/>
            </c:ext>
          </c:extLst>
        </c:ser>
        <c:ser>
          <c:idx val="3"/>
          <c:order val="3"/>
          <c:tx>
            <c:strRef>
              <c:f>データシート!$A$30</c:f>
              <c:strCache>
                <c:ptCount val="1"/>
                <c:pt idx="0">
                  <c:v>京都市後期高齢者医療特別会計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0.18</c:v>
                </c:pt>
                <c:pt idx="2">
                  <c:v>#N/A</c:v>
                </c:pt>
                <c:pt idx="3">
                  <c:v>0.18</c:v>
                </c:pt>
                <c:pt idx="4">
                  <c:v>#N/A</c:v>
                </c:pt>
                <c:pt idx="5">
                  <c:v>0.2</c:v>
                </c:pt>
                <c:pt idx="6">
                  <c:v>#N/A</c:v>
                </c:pt>
                <c:pt idx="7">
                  <c:v>0.19</c:v>
                </c:pt>
                <c:pt idx="8">
                  <c:v>#N/A</c:v>
                </c:pt>
                <c:pt idx="9">
                  <c:v>0.2</c:v>
                </c:pt>
              </c:numCache>
            </c:numRef>
          </c:val>
          <c:extLst>
            <c:ext xmlns:c16="http://schemas.microsoft.com/office/drawing/2014/chart" uri="{C3380CC4-5D6E-409C-BE32-E72D297353CC}">
              <c16:uniqueId val="{00000003-4A20-4940-9E49-6D9A0FA586D6}"/>
            </c:ext>
          </c:extLst>
        </c:ser>
        <c:ser>
          <c:idx val="4"/>
          <c:order val="4"/>
          <c:tx>
            <c:strRef>
              <c:f>データシート!$A$31</c:f>
              <c:strCache>
                <c:ptCount val="1"/>
                <c:pt idx="0">
                  <c:v>京都市中央卸売市場第一市場特別会計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0.24</c:v>
                </c:pt>
                <c:pt idx="2">
                  <c:v>#N/A</c:v>
                </c:pt>
                <c:pt idx="3">
                  <c:v>0.34</c:v>
                </c:pt>
                <c:pt idx="4">
                  <c:v>#N/A</c:v>
                </c:pt>
                <c:pt idx="5">
                  <c:v>0.16</c:v>
                </c:pt>
                <c:pt idx="6">
                  <c:v>#N/A</c:v>
                </c:pt>
                <c:pt idx="7">
                  <c:v>0.2</c:v>
                </c:pt>
                <c:pt idx="8">
                  <c:v>#N/A</c:v>
                </c:pt>
                <c:pt idx="9">
                  <c:v>0.22</c:v>
                </c:pt>
              </c:numCache>
            </c:numRef>
          </c:val>
          <c:extLst>
            <c:ext xmlns:c16="http://schemas.microsoft.com/office/drawing/2014/chart" uri="{C3380CC4-5D6E-409C-BE32-E72D297353CC}">
              <c16:uniqueId val="{00000004-4A20-4940-9E49-6D9A0FA586D6}"/>
            </c:ext>
          </c:extLst>
        </c:ser>
        <c:ser>
          <c:idx val="5"/>
          <c:order val="5"/>
          <c:tx>
            <c:strRef>
              <c:f>データシート!$A$32</c:f>
              <c:strCache>
                <c:ptCount val="1"/>
                <c:pt idx="0">
                  <c:v>京都市国民健康保険事業特別会計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0.16</c:v>
                </c:pt>
                <c:pt idx="4">
                  <c:v>#N/A</c:v>
                </c:pt>
                <c:pt idx="5">
                  <c:v>0.86</c:v>
                </c:pt>
                <c:pt idx="6">
                  <c:v>#N/A</c:v>
                </c:pt>
                <c:pt idx="7">
                  <c:v>0.42</c:v>
                </c:pt>
                <c:pt idx="8">
                  <c:v>#N/A</c:v>
                </c:pt>
                <c:pt idx="9">
                  <c:v>0.67</c:v>
                </c:pt>
              </c:numCache>
            </c:numRef>
          </c:val>
          <c:extLst>
            <c:ext xmlns:c16="http://schemas.microsoft.com/office/drawing/2014/chart" uri="{C3380CC4-5D6E-409C-BE32-E72D297353CC}">
              <c16:uniqueId val="{00000005-4A20-4940-9E49-6D9A0FA586D6}"/>
            </c:ext>
          </c:extLst>
        </c:ser>
        <c:ser>
          <c:idx val="6"/>
          <c:order val="6"/>
          <c:tx>
            <c:strRef>
              <c:f>データシート!$A$33</c:f>
              <c:strCache>
                <c:ptCount val="1"/>
                <c:pt idx="0">
                  <c:v>京都市介護保険事業特別会計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0.48</c:v>
                </c:pt>
                <c:pt idx="2">
                  <c:v>#N/A</c:v>
                </c:pt>
                <c:pt idx="3">
                  <c:v>0.38</c:v>
                </c:pt>
                <c:pt idx="4">
                  <c:v>#N/A</c:v>
                </c:pt>
                <c:pt idx="5">
                  <c:v>0.47</c:v>
                </c:pt>
                <c:pt idx="6">
                  <c:v>#N/A</c:v>
                </c:pt>
                <c:pt idx="7">
                  <c:v>0.76</c:v>
                </c:pt>
                <c:pt idx="8">
                  <c:v>#N/A</c:v>
                </c:pt>
                <c:pt idx="9">
                  <c:v>1.05</c:v>
                </c:pt>
              </c:numCache>
            </c:numRef>
          </c:val>
          <c:extLst>
            <c:ext xmlns:c16="http://schemas.microsoft.com/office/drawing/2014/chart" uri="{C3380CC4-5D6E-409C-BE32-E72D297353CC}">
              <c16:uniqueId val="{00000006-4A20-4940-9E49-6D9A0FA586D6}"/>
            </c:ext>
          </c:extLst>
        </c:ser>
        <c:ser>
          <c:idx val="7"/>
          <c:order val="7"/>
          <c:tx>
            <c:strRef>
              <c:f>データシート!$A$34</c:f>
              <c:strCache>
                <c:ptCount val="1"/>
                <c:pt idx="0">
                  <c:v>京都市公共下水道事業特別会計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2.04</c:v>
                </c:pt>
                <c:pt idx="2">
                  <c:v>#N/A</c:v>
                </c:pt>
                <c:pt idx="3">
                  <c:v>2.58</c:v>
                </c:pt>
                <c:pt idx="4">
                  <c:v>#N/A</c:v>
                </c:pt>
                <c:pt idx="5">
                  <c:v>1.42</c:v>
                </c:pt>
                <c:pt idx="6">
                  <c:v>#N/A</c:v>
                </c:pt>
                <c:pt idx="7">
                  <c:v>1.54</c:v>
                </c:pt>
                <c:pt idx="8">
                  <c:v>#N/A</c:v>
                </c:pt>
                <c:pt idx="9">
                  <c:v>1.1599999999999999</c:v>
                </c:pt>
              </c:numCache>
            </c:numRef>
          </c:val>
          <c:extLst>
            <c:ext xmlns:c16="http://schemas.microsoft.com/office/drawing/2014/chart" uri="{C3380CC4-5D6E-409C-BE32-E72D297353CC}">
              <c16:uniqueId val="{00000007-4A20-4940-9E49-6D9A0FA586D6}"/>
            </c:ext>
          </c:extLst>
        </c:ser>
        <c:ser>
          <c:idx val="8"/>
          <c:order val="8"/>
          <c:tx>
            <c:strRef>
              <c:f>データシート!$A$35</c:f>
              <c:strCache>
                <c:ptCount val="1"/>
                <c:pt idx="0">
                  <c:v>京都市水道事業特別会計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2.2200000000000002</c:v>
                </c:pt>
                <c:pt idx="2">
                  <c:v>#N/A</c:v>
                </c:pt>
                <c:pt idx="3">
                  <c:v>1.71</c:v>
                </c:pt>
                <c:pt idx="4">
                  <c:v>#N/A</c:v>
                </c:pt>
                <c:pt idx="5">
                  <c:v>1.37</c:v>
                </c:pt>
                <c:pt idx="6">
                  <c:v>#N/A</c:v>
                </c:pt>
                <c:pt idx="7">
                  <c:v>1.55</c:v>
                </c:pt>
                <c:pt idx="8">
                  <c:v>#N/A</c:v>
                </c:pt>
                <c:pt idx="9">
                  <c:v>1.71</c:v>
                </c:pt>
              </c:numCache>
            </c:numRef>
          </c:val>
          <c:extLst>
            <c:ext xmlns:c16="http://schemas.microsoft.com/office/drawing/2014/chart" uri="{C3380CC4-5D6E-409C-BE32-E72D297353CC}">
              <c16:uniqueId val="{00000008-4A20-4940-9E49-6D9A0FA586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0.08</c:v>
                </c:pt>
                <c:pt idx="2">
                  <c:v>#N/A</c:v>
                </c:pt>
                <c:pt idx="3">
                  <c:v>0.1</c:v>
                </c:pt>
                <c:pt idx="4">
                  <c:v>7.0000000000000007E-2</c:v>
                </c:pt>
                <c:pt idx="5">
                  <c:v>#N/A</c:v>
                </c:pt>
                <c:pt idx="6">
                  <c:v>#N/A</c:v>
                </c:pt>
                <c:pt idx="7">
                  <c:v>0.09</c:v>
                </c:pt>
                <c:pt idx="8">
                  <c:v>#N/A</c:v>
                </c:pt>
                <c:pt idx="9">
                  <c:v>1.86</c:v>
                </c:pt>
              </c:numCache>
            </c:numRef>
          </c:val>
          <c:extLst>
            <c:ext xmlns:c16="http://schemas.microsoft.com/office/drawing/2014/chart" uri="{C3380CC4-5D6E-409C-BE32-E72D297353CC}">
              <c16:uniqueId val="{00000009-4A20-4940-9E49-6D9A0FA586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84128</c:v>
                </c:pt>
                <c:pt idx="5">
                  <c:v>83088</c:v>
                </c:pt>
                <c:pt idx="8">
                  <c:v>79805</c:v>
                </c:pt>
                <c:pt idx="11">
                  <c:v>78770</c:v>
                </c:pt>
                <c:pt idx="14">
                  <c:v>80216</c:v>
                </c:pt>
              </c:numCache>
            </c:numRef>
          </c:val>
          <c:extLst>
            <c:ext xmlns:c16="http://schemas.microsoft.com/office/drawing/2014/chart" uri="{C3380CC4-5D6E-409C-BE32-E72D297353CC}">
              <c16:uniqueId val="{00000000-D8AA-4C20-96F1-7D4C85EB33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4</c:v>
                </c:pt>
                <c:pt idx="12">
                  <c:v>0</c:v>
                </c:pt>
              </c:numCache>
            </c:numRef>
          </c:val>
          <c:extLst>
            <c:ext xmlns:c16="http://schemas.microsoft.com/office/drawing/2014/chart" uri="{C3380CC4-5D6E-409C-BE32-E72D297353CC}">
              <c16:uniqueId val="{00000001-D8AA-4C20-96F1-7D4C85EB33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868</c:v>
                </c:pt>
                <c:pt idx="3">
                  <c:v>656</c:v>
                </c:pt>
                <c:pt idx="6">
                  <c:v>657</c:v>
                </c:pt>
                <c:pt idx="9">
                  <c:v>770</c:v>
                </c:pt>
                <c:pt idx="12">
                  <c:v>658</c:v>
                </c:pt>
              </c:numCache>
            </c:numRef>
          </c:val>
          <c:extLst>
            <c:ext xmlns:c16="http://schemas.microsoft.com/office/drawing/2014/chart" uri="{C3380CC4-5D6E-409C-BE32-E72D297353CC}">
              <c16:uniqueId val="{00000002-D8AA-4C20-96F1-7D4C85EB33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AA-4C20-96F1-7D4C85EB33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19946</c:v>
                </c:pt>
                <c:pt idx="3">
                  <c:v>19711</c:v>
                </c:pt>
                <c:pt idx="6">
                  <c:v>19111</c:v>
                </c:pt>
                <c:pt idx="9">
                  <c:v>18659</c:v>
                </c:pt>
                <c:pt idx="12">
                  <c:v>18227</c:v>
                </c:pt>
              </c:numCache>
            </c:numRef>
          </c:val>
          <c:extLst>
            <c:ext xmlns:c16="http://schemas.microsoft.com/office/drawing/2014/chart" uri="{C3380CC4-5D6E-409C-BE32-E72D297353CC}">
              <c16:uniqueId val="{00000004-D8AA-4C20-96F1-7D4C85EB33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44580</c:v>
                </c:pt>
                <c:pt idx="3">
                  <c:v>45235</c:v>
                </c:pt>
                <c:pt idx="6">
                  <c:v>46050</c:v>
                </c:pt>
                <c:pt idx="9">
                  <c:v>47479</c:v>
                </c:pt>
                <c:pt idx="12">
                  <c:v>48811</c:v>
                </c:pt>
              </c:numCache>
            </c:numRef>
          </c:val>
          <c:extLst>
            <c:ext xmlns:c16="http://schemas.microsoft.com/office/drawing/2014/chart" uri="{C3380CC4-5D6E-409C-BE32-E72D297353CC}">
              <c16:uniqueId val="{00000005-D8AA-4C20-96F1-7D4C85EB33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9241</c:v>
                </c:pt>
                <c:pt idx="3">
                  <c:v>9744</c:v>
                </c:pt>
                <c:pt idx="6">
                  <c:v>9646</c:v>
                </c:pt>
                <c:pt idx="9">
                  <c:v>9794</c:v>
                </c:pt>
                <c:pt idx="12">
                  <c:v>8010</c:v>
                </c:pt>
              </c:numCache>
            </c:numRef>
          </c:val>
          <c:extLst>
            <c:ext xmlns:c16="http://schemas.microsoft.com/office/drawing/2014/chart" uri="{C3380CC4-5D6E-409C-BE32-E72D297353CC}">
              <c16:uniqueId val="{00000006-D8AA-4C20-96F1-7D4C85EB33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47591</c:v>
                </c:pt>
                <c:pt idx="3">
                  <c:v>46846</c:v>
                </c:pt>
                <c:pt idx="6">
                  <c:v>46755</c:v>
                </c:pt>
                <c:pt idx="9">
                  <c:v>47258</c:v>
                </c:pt>
                <c:pt idx="12">
                  <c:v>46611</c:v>
                </c:pt>
              </c:numCache>
            </c:numRef>
          </c:val>
          <c:extLst>
            <c:ext xmlns:c16="http://schemas.microsoft.com/office/drawing/2014/chart" uri="{C3380CC4-5D6E-409C-BE32-E72D297353CC}">
              <c16:uniqueId val="{00000007-D8AA-4C20-96F1-7D4C85EB33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38098</c:v>
                </c:pt>
                <c:pt idx="2">
                  <c:v>#N/A</c:v>
                </c:pt>
                <c:pt idx="3">
                  <c:v>#N/A</c:v>
                </c:pt>
                <c:pt idx="4">
                  <c:v>39104</c:v>
                </c:pt>
                <c:pt idx="5">
                  <c:v>#N/A</c:v>
                </c:pt>
                <c:pt idx="6">
                  <c:v>#N/A</c:v>
                </c:pt>
                <c:pt idx="7">
                  <c:v>42414</c:v>
                </c:pt>
                <c:pt idx="8">
                  <c:v>#N/A</c:v>
                </c:pt>
                <c:pt idx="9">
                  <c:v>#N/A</c:v>
                </c:pt>
                <c:pt idx="10">
                  <c:v>45194</c:v>
                </c:pt>
                <c:pt idx="11">
                  <c:v>#N/A</c:v>
                </c:pt>
                <c:pt idx="12">
                  <c:v>#N/A</c:v>
                </c:pt>
                <c:pt idx="13">
                  <c:v>42101</c:v>
                </c:pt>
                <c:pt idx="14">
                  <c:v>#N/A</c:v>
                </c:pt>
              </c:numCache>
            </c:numRef>
          </c:val>
          <c:smooth val="0"/>
          <c:extLst>
            <c:ext xmlns:c16="http://schemas.microsoft.com/office/drawing/2014/chart" uri="{C3380CC4-5D6E-409C-BE32-E72D297353CC}">
              <c16:uniqueId val="{00000008-D8AA-4C20-96F1-7D4C85EB33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724977</c:v>
                </c:pt>
                <c:pt idx="5">
                  <c:v>727332</c:v>
                </c:pt>
                <c:pt idx="8">
                  <c:v>728306</c:v>
                </c:pt>
                <c:pt idx="11">
                  <c:v>732036</c:v>
                </c:pt>
                <c:pt idx="14">
                  <c:v>722521</c:v>
                </c:pt>
              </c:numCache>
            </c:numRef>
          </c:val>
          <c:extLst>
            <c:ext xmlns:c16="http://schemas.microsoft.com/office/drawing/2014/chart" uri="{C3380CC4-5D6E-409C-BE32-E72D297353CC}">
              <c16:uniqueId val="{00000000-CB35-4A05-B76C-13C76F4780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307248</c:v>
                </c:pt>
                <c:pt idx="5">
                  <c:v>304769</c:v>
                </c:pt>
                <c:pt idx="8">
                  <c:v>316059</c:v>
                </c:pt>
                <c:pt idx="11">
                  <c:v>319858</c:v>
                </c:pt>
                <c:pt idx="14">
                  <c:v>392959</c:v>
                </c:pt>
              </c:numCache>
            </c:numRef>
          </c:val>
          <c:extLst>
            <c:ext xmlns:c16="http://schemas.microsoft.com/office/drawing/2014/chart" uri="{C3380CC4-5D6E-409C-BE32-E72D297353CC}">
              <c16:uniqueId val="{00000001-CB35-4A05-B76C-13C76F4780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165598</c:v>
                </c:pt>
                <c:pt idx="5">
                  <c:v>165840</c:v>
                </c:pt>
                <c:pt idx="8">
                  <c:v>166251</c:v>
                </c:pt>
                <c:pt idx="11">
                  <c:v>212624</c:v>
                </c:pt>
                <c:pt idx="14">
                  <c:v>231814</c:v>
                </c:pt>
              </c:numCache>
            </c:numRef>
          </c:val>
          <c:extLst>
            <c:ext xmlns:c16="http://schemas.microsoft.com/office/drawing/2014/chart" uri="{C3380CC4-5D6E-409C-BE32-E72D297353CC}">
              <c16:uniqueId val="{00000002-CB35-4A05-B76C-13C76F4780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35-4A05-B76C-13C76F4780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35-4A05-B76C-13C76F4780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2626</c:v>
                </c:pt>
                <c:pt idx="3">
                  <c:v>1512</c:v>
                </c:pt>
                <c:pt idx="6">
                  <c:v>3882</c:v>
                </c:pt>
                <c:pt idx="9">
                  <c:v>1978</c:v>
                </c:pt>
                <c:pt idx="12">
                  <c:v>737</c:v>
                </c:pt>
              </c:numCache>
            </c:numRef>
          </c:val>
          <c:extLst>
            <c:ext xmlns:c16="http://schemas.microsoft.com/office/drawing/2014/chart" uri="{C3380CC4-5D6E-409C-BE32-E72D297353CC}">
              <c16:uniqueId val="{00000005-CB35-4A05-B76C-13C76F4780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101967</c:v>
                </c:pt>
                <c:pt idx="3">
                  <c:v>99287</c:v>
                </c:pt>
                <c:pt idx="6">
                  <c:v>97000</c:v>
                </c:pt>
                <c:pt idx="9">
                  <c:v>94968</c:v>
                </c:pt>
                <c:pt idx="12">
                  <c:v>92247</c:v>
                </c:pt>
              </c:numCache>
            </c:numRef>
          </c:val>
          <c:extLst>
            <c:ext xmlns:c16="http://schemas.microsoft.com/office/drawing/2014/chart" uri="{C3380CC4-5D6E-409C-BE32-E72D297353CC}">
              <c16:uniqueId val="{00000006-CB35-4A05-B76C-13C76F4780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B35-4A05-B76C-13C76F4780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227784</c:v>
                </c:pt>
                <c:pt idx="3">
                  <c:v>221471</c:v>
                </c:pt>
                <c:pt idx="6">
                  <c:v>233769</c:v>
                </c:pt>
                <c:pt idx="9">
                  <c:v>242182</c:v>
                </c:pt>
                <c:pt idx="12">
                  <c:v>236872</c:v>
                </c:pt>
              </c:numCache>
            </c:numRef>
          </c:val>
          <c:extLst>
            <c:ext xmlns:c16="http://schemas.microsoft.com/office/drawing/2014/chart" uri="{C3380CC4-5D6E-409C-BE32-E72D297353CC}">
              <c16:uniqueId val="{00000008-CB35-4A05-B76C-13C76F4780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7557</c:v>
                </c:pt>
                <c:pt idx="3">
                  <c:v>6866</c:v>
                </c:pt>
                <c:pt idx="6">
                  <c:v>8691</c:v>
                </c:pt>
                <c:pt idx="9">
                  <c:v>7924</c:v>
                </c:pt>
                <c:pt idx="12">
                  <c:v>7290</c:v>
                </c:pt>
              </c:numCache>
            </c:numRef>
          </c:val>
          <c:extLst>
            <c:ext xmlns:c16="http://schemas.microsoft.com/office/drawing/2014/chart" uri="{C3380CC4-5D6E-409C-BE32-E72D297353CC}">
              <c16:uniqueId val="{00000009-CB35-4A05-B76C-13C76F4780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1518531</c:v>
                </c:pt>
                <c:pt idx="3">
                  <c:v>1533264</c:v>
                </c:pt>
                <c:pt idx="6">
                  <c:v>1548504</c:v>
                </c:pt>
                <c:pt idx="9">
                  <c:v>1550133</c:v>
                </c:pt>
                <c:pt idx="12">
                  <c:v>1545924</c:v>
                </c:pt>
              </c:numCache>
            </c:numRef>
          </c:val>
          <c:extLst>
            <c:ext xmlns:c16="http://schemas.microsoft.com/office/drawing/2014/chart" uri="{C3380CC4-5D6E-409C-BE32-E72D297353CC}">
              <c16:uniqueId val="{0000000A-CB35-4A05-B76C-13C76F4780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660642</c:v>
                </c:pt>
                <c:pt idx="2">
                  <c:v>#N/A</c:v>
                </c:pt>
                <c:pt idx="3">
                  <c:v>#N/A</c:v>
                </c:pt>
                <c:pt idx="4">
                  <c:v>664459</c:v>
                </c:pt>
                <c:pt idx="5">
                  <c:v>#N/A</c:v>
                </c:pt>
                <c:pt idx="6">
                  <c:v>#N/A</c:v>
                </c:pt>
                <c:pt idx="7">
                  <c:v>681230</c:v>
                </c:pt>
                <c:pt idx="8">
                  <c:v>#N/A</c:v>
                </c:pt>
                <c:pt idx="9">
                  <c:v>#N/A</c:v>
                </c:pt>
                <c:pt idx="10">
                  <c:v>632669</c:v>
                </c:pt>
                <c:pt idx="11">
                  <c:v>#N/A</c:v>
                </c:pt>
                <c:pt idx="12">
                  <c:v>#N/A</c:v>
                </c:pt>
                <c:pt idx="13">
                  <c:v>535776</c:v>
                </c:pt>
                <c:pt idx="14">
                  <c:v>#N/A</c:v>
                </c:pt>
              </c:numCache>
            </c:numRef>
          </c:val>
          <c:smooth val="0"/>
          <c:extLst>
            <c:ext xmlns:c16="http://schemas.microsoft.com/office/drawing/2014/chart" uri="{C3380CC4-5D6E-409C-BE32-E72D297353CC}">
              <c16:uniqueId val="{0000000B-CB35-4A05-B76C-13C76F4780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0</c:v>
                </c:pt>
                <c:pt idx="1">
                  <c:v>9452</c:v>
                </c:pt>
                <c:pt idx="2">
                  <c:v>9436</c:v>
                </c:pt>
              </c:numCache>
            </c:numRef>
          </c:val>
          <c:extLst>
            <c:ext xmlns:c16="http://schemas.microsoft.com/office/drawing/2014/chart" uri="{C3380CC4-5D6E-409C-BE32-E72D297353CC}">
              <c16:uniqueId val="{00000000-8BAC-4BE7-863D-9C96D35E34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BAC-4BE7-863D-9C96D35E34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34818</c:v>
                </c:pt>
                <c:pt idx="1">
                  <c:v>38142</c:v>
                </c:pt>
                <c:pt idx="2">
                  <c:v>40165</c:v>
                </c:pt>
              </c:numCache>
            </c:numRef>
          </c:val>
          <c:extLst>
            <c:ext xmlns:c16="http://schemas.microsoft.com/office/drawing/2014/chart" uri="{C3380CC4-5D6E-409C-BE32-E72D297353CC}">
              <c16:uniqueId val="{00000002-8BAC-4BE7-863D-9C96D35E34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{C761032E-3E20-4B56-BA46-12E580B85857}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22E-4518-B15D-96CB01072E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{C5DD2446-8705-4D1E-B6EC-8FF5058307BB}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2E-4518-B15D-96CB01072E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{27E6646A-43D7-4D89-A3EC-7E3F3BEA5AE3}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2E-4518-B15D-96CB01072E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{7290B298-8B75-403D-8E9C-5B0243A3464F}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2E-4518-B15D-96CB01072E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{54D43090-A4F0-46D2-A070-C93474BDF754}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2E-4518-B15D-96CB01072E0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{1F53B398-172C-45F4-A622-BC2B7453BC36}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22E-4518-B15D-96CB01072E0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{A91AD67A-8669-47B3-9100-4F13582E522B}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22E-4518-B15D-96CB01072E0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{8CC93A62-745F-4F0B-A532-BB8818D4270E}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22E-4518-B15D-96CB01072E0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{07169777-BE9B-4E7F-B29B-3AEB906D8E5E}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22E-4518-B15D-96CB01072E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64</c:v>
                </c:pt>
                <c:pt idx="16">
                  <c:v>65.2</c:v>
                </c:pt>
                <c:pt idx="24">
                  <c:v>66.2</c:v>
                </c:pt>
                <c:pt idx="32">
                  <c:v>67.5</c:v>
                </c:pt>
              </c:numCache>
            </c:numRef>
          </c:xVal>
          <c:yVal>
            <c:numRef>
              <c:f>公会計指標分析・財政指標組合せ分析表!$BP$51:$DC$51</c:f>
              <c:numCache>
                <c:formatCode>#,##0.0;"▲ "#,##0.0</c:formatCode>
                <c:ptCount val="40"/>
                <c:pt idx="0">
                  <c:v>191.2</c:v>
                </c:pt>
                <c:pt idx="8">
                  <c:v>191.1</c:v>
                </c:pt>
                <c:pt idx="16">
                  <c:v>193.4</c:v>
                </c:pt>
                <c:pt idx="24">
                  <c:v>170.4</c:v>
                </c:pt>
                <c:pt idx="32">
                  <c:v>148.6</c:v>
                </c:pt>
              </c:numCache>
            </c:numRef>
          </c:yVal>
          <c:smooth val="0"/>
          <c:extLst>
            <c:ext xmlns:c16="http://schemas.microsoft.com/office/drawing/2014/chart" uri="{C3380CC4-5D6E-409C-BE32-E72D297353CC}">
              <c16:uniqueId val="{00000009-222E-4518-B15D-96CB01072E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{671A7BAB-8F2B-47EC-B5AD-44E287B25545}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22E-4518-B15D-96CB01072E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{B4590143-5242-463E-9918-0688F7F293AC}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2E-4518-B15D-96CB01072E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{6615598C-FD0F-4563-A090-F14B74367329}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2E-4518-B15D-96CB01072E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{A42EB4AF-53A6-4623-A46A-BDFADDAF10DF}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2E-4518-B15D-96CB01072E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{BEE274E3-7706-4528-BB99-9BF436DBDE69}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2E-4518-B15D-96CB01072E0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{4733B4DA-8FBD-4DE7-9327-ADC0D89EB6CB}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22E-4518-B15D-96CB01072E0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{CF4D2313-9572-4A4F-A205-F9AB73F219D7}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22E-4518-B15D-96CB01072E0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{035CA6ED-5E2D-4132-A719-66F3ACCE64DA}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22E-4518-B15D-96CB01072E0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{FE7E46AF-C550-474C-B40E-FDCF41987C25}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22E-4518-B15D-96CB01072E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222E-4518-B15D-96CB01072E0D}"/>
            </c:ext>
          </c:extLst>
        </c:ser>
        <c:dLbls>
          <c:showLegendKey val="0"/>
          <c:showVal val="1"/>
          <c:showCatName val="0"/>
          <c:showSerName val="0"/>
          <c:showPercent val="0"/>
          <c:showBubbleSize val="0"/>
        </c:dLbls>
        <c:axId val="46179840"/>
        <c:axId val="46181760"/>
      </c:scatterChart>
      <c:valAx>
        <c:axId val="46179840"/>
        <c:scaling>
          <c:orientation val="maxMin"/>
          <c:max val="68"/>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{0E376F9E-462A-423D-A1F5-1B0A3F731F83}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B99-481F-8212-5756167ACF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{21123A57-D426-4828-91FC-571BDE6D19F0}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99-481F-8212-5756167ACF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{A4F9CEAB-8BB4-4CD9-95C9-40E9D2011B0A}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99-481F-8212-5756167ACF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{CCECBA68-D887-4D03-B102-2C24AEAF1168}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99-481F-8212-5756167ACF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{DC02CF6B-D547-4ADF-918A-F8C3F658A66B}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99-481F-8212-5756167ACFA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{5FF09BB6-34D5-48A3-BD13-35B267D9299A}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B99-481F-8212-5756167ACFAF}"/>
                </c:ext>
              </c:extLst>
            </c:dLbl>
            <c:dLbl>
              <c:idx val="16"/>
              <c:layout>
                <c:manualLayout>
                  <c:x val="-1.817180363723250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{6EBA23D3-D6A0-4EFA-BA89-B4BBB590EC64}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B99-481F-8212-5756167ACFA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{B9ABF6C1-2DC0-4C49-9701-6C8EBC4D4A00}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B99-481F-8212-5756167ACFA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{8E840783-032D-427A-A748-5542ACB45CA4}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B99-481F-8212-5756167ACF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10.4</c:v>
                </c:pt>
                <c:pt idx="16">
                  <c:v>11.4</c:v>
                </c:pt>
                <c:pt idx="24">
                  <c:v>11.8</c:v>
                </c:pt>
                <c:pt idx="32">
                  <c:v>11.9</c:v>
                </c:pt>
              </c:numCache>
            </c:numRef>
          </c:xVal>
          <c:yVal>
            <c:numRef>
              <c:f>公会計指標分析・財政指標組合せ分析表!$BP$73:$DC$73</c:f>
              <c:numCache>
                <c:formatCode>#,##0.0;"▲ "#,##0.0</c:formatCode>
                <c:ptCount val="40"/>
                <c:pt idx="0">
                  <c:v>191.2</c:v>
                </c:pt>
                <c:pt idx="8">
                  <c:v>191.1</c:v>
                </c:pt>
                <c:pt idx="16">
                  <c:v>193.4</c:v>
                </c:pt>
                <c:pt idx="24">
                  <c:v>170.4</c:v>
                </c:pt>
                <c:pt idx="32">
                  <c:v>148.6</c:v>
                </c:pt>
              </c:numCache>
            </c:numRef>
          </c:yVal>
          <c:smooth val="0"/>
          <c:extLst>
            <c:ext xmlns:c16="http://schemas.microsoft.com/office/drawing/2014/chart" uri="{C3380CC4-5D6E-409C-BE32-E72D297353CC}">
              <c16:uniqueId val="{00000009-6B99-481F-8212-5756167ACF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{EB126514-A918-4E16-8DD2-845FDE61EB7A}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B99-481F-8212-5756167ACF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{2F6EE562-1161-470A-92B1-F1ADDA31DFFD}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99-481F-8212-5756167ACF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{65D58537-6FBB-44AF-B13C-DED12D91FACE}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99-481F-8212-5756167ACF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{87A1D497-9B9D-42BF-964F-4B77208808F8}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99-481F-8212-5756167ACF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{07E38014-FB80-481B-BA9A-E0733F51EBA1}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99-481F-8212-5756167ACFAF}"/>
                </c:ext>
              </c:extLst>
            </c:dLbl>
            <c:dLbl>
              <c:idx val="8"/>
              <c:layout>
                <c:manualLayout>
                  <c:x val="-4.4905057365901176E-2"/>
                  <c:y val="-5.678717890934152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{F9A64266-A389-46B9-A6DD-DC2651BDEE71}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B99-481F-8212-5756167ACFAF}"/>
                </c:ext>
              </c:extLst>
            </c:dLbl>
            <c:dLbl>
              <c:idx val="16"/>
              <c:layout>
                <c:manualLayout>
                  <c:x val="-1.8235628084250128E-2"/>
                  <c:y val="-6.804611526624641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{1CF19E60-BEF7-4C56-ABE3-8088256A11FC}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B99-481F-8212-5756167ACFA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{EF01CBA4-33C8-4F0D-AC06-2C47D97E2F12}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B99-481F-8212-5756167ACFA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{851BCD36-0700-470F-9865-281FF300644D}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B99-481F-8212-5756167ACF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6B99-481F-8212-5756167ACFAF}"/>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1,385,190
1,334,896
827.83
963,093,117
946,554,582
7,706,629
412,907,930
1,338,127,963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大学生が多いなど納税者義務者の割合が低いことや、古い木造家屋・低層の建物が多いことなどにより市税収入が類似団体の平均値を下回っているが、コロナ禍前から取り組んできた、まちの活性化、担税力強化の取組の効果もあり、近年その差が縮小傾向にある。</a:t>
          </a:r>
        </a:p>
        <a:p>
          <a:r>
            <a:rPr kumimoji="1" lang="ja-JP" altLang="en-US" sz="1300">
              <a:latin typeface="ＭＳ Ｐゴシック" panose="020B0600070205080204" pitchFamily="50" charset="-128"/>
              <a:ea typeface="ＭＳ Ｐゴシック" panose="020B0600070205080204" pitchFamily="50" charset="-128"/>
            </a:rPr>
            <a:t>　引き続き、令和５年３月３０日に施行した「持続可能な行財政の運営の推進に関する条例」に基づき、「住民参加型の京都ならではの行財政改革」を推進するとともに、子育て・教育環境の充実、都市計画の見直しや企業立地促進など、成長戦略を推進し、担税力を強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8060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経費節減に取り組んでいるものの、依然として人件費、扶助費といった義務的経費の比率が高いことから、高水準で推移している。</a:t>
          </a:r>
        </a:p>
        <a:p>
          <a:r>
            <a:rPr kumimoji="1" lang="ja-JP" altLang="en-US" sz="1050">
              <a:latin typeface="ＭＳ Ｐゴシック" panose="020B0600070205080204" pitchFamily="50" charset="-128"/>
              <a:ea typeface="ＭＳ Ｐゴシック" panose="020B0600070205080204" pitchFamily="50" charset="-128"/>
            </a:rPr>
            <a:t>　この要因としては、市域が広大で、文化財が多いといった都市特性により教育（文化）、消防等の分野において職員配置を充実させていること、これまで福祉や教育等の分野において独自政策に取り組んできたこと、公債費について、特例的な市債の発行や償還元金の増、利率の上昇等により償還額が増加したことなどが挙げられる。また、令和４年度においては、臨時財政対策債や地方交付税が大きく減少したため、経常収支比率は悪化している。</a:t>
          </a:r>
        </a:p>
        <a:p>
          <a:r>
            <a:rPr kumimoji="1" lang="ja-JP" altLang="en-US" sz="1050">
              <a:latin typeface="ＭＳ Ｐゴシック" panose="020B0600070205080204" pitchFamily="50" charset="-128"/>
              <a:ea typeface="ＭＳ Ｐゴシック" panose="020B0600070205080204" pitchFamily="50" charset="-128"/>
            </a:rPr>
            <a:t>　今後も障害者福祉費や医療費などの社会福祉関連経費の増加が見込まれるため、自主財源の確保や総人件費の削減など、財政構造の転換を図る取組を進めていく。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6828"/>
          <a:ext cx="0" cy="1756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5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65</xdr:row>
      <xdr:rowOff>79728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34133"/>
          <a:ext cx="838200" cy="58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0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65</xdr:row>
      <xdr:rowOff>146755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34133"/>
          <a:ext cx="889000" cy="6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39511</xdr:rowOff>
    </xdr:from>
    <xdr:to>
      <xdr:col>15</xdr:col>
      <xdr:colOff>82550</xdr:colOff>
      <xdr:row>65</xdr:row>
      <xdr:rowOff>146755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837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50095</xdr:rowOff>
    </xdr:from>
    <xdr:to>
      <xdr:col>11</xdr:col>
      <xdr:colOff>31750</xdr:colOff>
      <xdr:row>65</xdr:row>
      <xdr:rowOff>39511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2289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28928</xdr:rowOff>
    </xdr:from>
    <xdr:to>
      <xdr:col>23</xdr:col>
      <xdr:colOff>184150</xdr:colOff>
      <xdr:row>65</xdr:row>
      <xdr:rowOff>130528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1005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39810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6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95955</xdr:rowOff>
    </xdr:from>
    <xdr:to>
      <xdr:col>15</xdr:col>
      <xdr:colOff>133350</xdr:colOff>
      <xdr:row>66</xdr:row>
      <xdr:rowOff>26105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10882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160161</xdr:rowOff>
    </xdr:from>
    <xdr:to>
      <xdr:col>11</xdr:col>
      <xdr:colOff>82550</xdr:colOff>
      <xdr:row>65</xdr:row>
      <xdr:rowOff>90311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75088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170745</xdr:rowOff>
    </xdr:from>
    <xdr:to>
      <xdr:col>7</xdr:col>
      <xdr:colOff>31750</xdr:colOff>
      <xdr:row>64</xdr:row>
      <xdr:rowOff>100895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85672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本市では、他都市と比較して、職員数が多いことや、職員の平均年齢が高いこと、退職者数が多く退職手当が多くなっていることなどから、類似団体の平均を上回っているが</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、職員数の削減や働き方改革等により、令和</a:t>
          </a:r>
          <a:r>
            <a:rPr kumimoji="1" lang="en-US" altLang="ja-JP" sz="1200" baseline="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200" baseline="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年度に比べ人件費が減少している。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また、民間ビル等賃料の削減の行政経営の効率化等により、物件費も令和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年度に比べて減少しており、人口１人あたりの人件費・物件費等決算額が減少している。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引き続き、職員数の適正化や時間外勤務の縮減等を推進し、人件費の削減に努めていくとともに、物件費等についても見直しに努めていく。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372532"/>
          <a:ext cx="0" cy="1018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11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37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58631</xdr:rowOff>
    </xdr:from>
    <xdr:to>
      <xdr:col>23</xdr:col>
      <xdr:colOff>133350</xdr:colOff>
      <xdr:row>85</xdr:row>
      <xdr:rowOff>86091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631881"/>
          <a:ext cx="838200" cy="2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716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74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59555</xdr:rowOff>
    </xdr:from>
    <xdr:to>
      <xdr:col>19</xdr:col>
      <xdr:colOff>133350</xdr:colOff>
      <xdr:row>85</xdr:row>
      <xdr:rowOff>86091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61355"/>
          <a:ext cx="889000" cy="19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71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37650</xdr:rowOff>
    </xdr:from>
    <xdr:to>
      <xdr:col>15</xdr:col>
      <xdr:colOff>82550</xdr:colOff>
      <xdr:row>84</xdr:row>
      <xdr:rowOff>59555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68000"/>
          <a:ext cx="889000" cy="19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142211</xdr:rowOff>
    </xdr:from>
    <xdr:to>
      <xdr:col>11</xdr:col>
      <xdr:colOff>31750</xdr:colOff>
      <xdr:row>83</xdr:row>
      <xdr:rowOff>37650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01111"/>
          <a:ext cx="889000" cy="6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7831</xdr:rowOff>
    </xdr:from>
    <xdr:to>
      <xdr:col>23</xdr:col>
      <xdr:colOff>184150</xdr:colOff>
      <xdr:row>85</xdr:row>
      <xdr:rowOff>109431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24358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35291</xdr:rowOff>
    </xdr:from>
    <xdr:to>
      <xdr:col>19</xdr:col>
      <xdr:colOff>184150</xdr:colOff>
      <xdr:row>85</xdr:row>
      <xdr:rowOff>136891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147068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77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8755</xdr:rowOff>
    </xdr:from>
    <xdr:to>
      <xdr:col>15</xdr:col>
      <xdr:colOff>133350</xdr:colOff>
      <xdr:row>84</xdr:row>
      <xdr:rowOff>110355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95132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9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158300</xdr:rowOff>
    </xdr:from>
    <xdr:to>
      <xdr:col>11</xdr:col>
      <xdr:colOff>82550</xdr:colOff>
      <xdr:row>83</xdr:row>
      <xdr:rowOff>88450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73227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0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91411</xdr:rowOff>
    </xdr:from>
    <xdr:to>
      <xdr:col>7</xdr:col>
      <xdr:colOff>31750</xdr:colOff>
      <xdr:row>83</xdr:row>
      <xdr:rowOff>21561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6338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職員の給与水準は、毎年の人事委員会からの勧告及び報告を踏まえて、市内民間企業における給与水準と均衡するよう、適宜給与の改定を行っている。</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日時点の指数は、令和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月から管理職員で実施していた臨時的な給与カットを令和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月から管理職員以外（１級職員を除く）においても実施した影響等により、前年度の値（</a:t>
          </a:r>
          <a:r>
            <a:rPr kumimoji="1" lang="en-US" altLang="ja-JP" sz="1300">
              <a:latin typeface="ＭＳ Ｐゴシック" panose="020B0600070205080204" pitchFamily="50" charset="-128"/>
              <a:ea typeface="ＭＳ Ｐゴシック" panose="020B0600070205080204" pitchFamily="50" charset="-128"/>
            </a:rPr>
            <a:t>101.0</a:t>
          </a:r>
          <a:r>
            <a:rPr kumimoji="1" lang="ja-JP" altLang="en-US" sz="1300">
              <a:latin typeface="ＭＳ Ｐゴシック" panose="020B0600070205080204" pitchFamily="50" charset="-128"/>
              <a:ea typeface="ＭＳ Ｐゴシック" panose="020B0600070205080204" pitchFamily="50" charset="-128"/>
            </a:rPr>
            <a:t>）を大きく下回る</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185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86</xdr:row>
      <xdr:rowOff>61384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03916"/>
          <a:ext cx="8382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87</xdr:row>
      <xdr:rowOff>91016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060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91016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88</xdr:row>
      <xdr:rowOff>20109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6695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市域が広大であることや、文化財・木造家屋が多いといった都市特性があり、教育（文化）、消防等の分野において職員の配置を充実させていることから類似団体の平均を上回っている。</a:t>
          </a:r>
        </a:p>
        <a:p>
          <a:r>
            <a:rPr kumimoji="1" lang="ja-JP" altLang="en-US" sz="1200">
              <a:latin typeface="ＭＳ Ｐゴシック" panose="020B0600070205080204" pitchFamily="50" charset="-128"/>
              <a:ea typeface="ＭＳ Ｐゴシック" panose="020B0600070205080204" pitchFamily="50" charset="-128"/>
            </a:rPr>
            <a:t>　また、これまでから職員数適正化に取り組んできたものの、類似団体においても職員数の削減が進められたことから、依然として平均との乖離の解消には至っていない。</a:t>
          </a:r>
        </a:p>
        <a:p>
          <a:r>
            <a:rPr kumimoji="1" lang="ja-JP" altLang="en-US" sz="1200">
              <a:latin typeface="ＭＳ Ｐゴシック" panose="020B0600070205080204" pitchFamily="50" charset="-128"/>
              <a:ea typeface="ＭＳ Ｐゴシック" panose="020B0600070205080204" pitchFamily="50" charset="-128"/>
            </a:rPr>
            <a:t>　引き続き、市民のいのちと暮らしを守るために必要な執行体制を確保しつつ、事業見直し、民営化、委託化、デジタル化等による業務効率化などによって、職員数適正化を推進する。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32492"/>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143002</xdr:rowOff>
    </xdr:from>
    <xdr:to>
      <xdr:col>81</xdr:col>
      <xdr:colOff>44450</xdr:colOff>
      <xdr:row>66</xdr:row>
      <xdr:rowOff>10160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128725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133350</xdr:rowOff>
    </xdr:from>
    <xdr:to>
      <xdr:col>77</xdr:col>
      <xdr:colOff>44450</xdr:colOff>
      <xdr:row>66</xdr:row>
      <xdr:rowOff>10160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27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90170</xdr:rowOff>
    </xdr:from>
    <xdr:to>
      <xdr:col>72</xdr:col>
      <xdr:colOff>203200</xdr:colOff>
      <xdr:row>65</xdr:row>
      <xdr:rowOff>133350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9152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90170</xdr:rowOff>
    </xdr:from>
    <xdr:to>
      <xdr:col>68</xdr:col>
      <xdr:colOff>152400</xdr:colOff>
      <xdr:row>63</xdr:row>
      <xdr:rowOff>99822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89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92202</xdr:rowOff>
    </xdr:from>
    <xdr:to>
      <xdr:col>81</xdr:col>
      <xdr:colOff>95250</xdr:colOff>
      <xdr:row>66</xdr:row>
      <xdr:rowOff>22352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159529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13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130810</xdr:rowOff>
    </xdr:from>
    <xdr:to>
      <xdr:col>77</xdr:col>
      <xdr:colOff>95250</xdr:colOff>
      <xdr:row>66</xdr:row>
      <xdr:rowOff>60960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45737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82550</xdr:rowOff>
    </xdr:from>
    <xdr:to>
      <xdr:col>73</xdr:col>
      <xdr:colOff>44450</xdr:colOff>
      <xdr:row>66</xdr:row>
      <xdr:rowOff>12700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39370</xdr:rowOff>
    </xdr:from>
    <xdr:to>
      <xdr:col>68</xdr:col>
      <xdr:colOff>203200</xdr:colOff>
      <xdr:row>63</xdr:row>
      <xdr:rowOff>140970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125747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49022</xdr:rowOff>
    </xdr:from>
    <xdr:to>
      <xdr:col>64</xdr:col>
      <xdr:colOff>152400</xdr:colOff>
      <xdr:row>63</xdr:row>
      <xdr:rowOff>150622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135399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措置のある市債の割合が減少したこと等により、前年度と比較し、実質公債費比率が増加した。これに加え、地下鉄事業への経営健全化出資債、退職手当債、行政改革推進債など地方交付税措置のない特例的な市債の発行や公債償還基金の計画外の取崩しにより、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「京都市持続可能な行財政の運営の推進に関する条例」に基づき、市債残高の適切なコントロールなど、比率の低減に向けて取り組みを進めている。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54939"/>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47272</xdr:rowOff>
    </xdr:from>
    <xdr:to>
      <xdr:col>81</xdr:col>
      <xdr:colOff>44450</xdr:colOff>
      <xdr:row>45</xdr:row>
      <xdr:rowOff>60678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7625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28522</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165100</xdr:rowOff>
    </xdr:from>
    <xdr:to>
      <xdr:col>77</xdr:col>
      <xdr:colOff>44450</xdr:colOff>
      <xdr:row>45</xdr:row>
      <xdr:rowOff>47272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7089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163988</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31045</xdr:rowOff>
    </xdr:from>
    <xdr:to>
      <xdr:col>72</xdr:col>
      <xdr:colOff>203200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5748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31045</xdr:rowOff>
    </xdr:from>
    <xdr:to>
      <xdr:col>68</xdr:col>
      <xdr:colOff>152400</xdr:colOff>
      <xdr:row>44</xdr:row>
      <xdr:rowOff>165100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5748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9878</xdr:rowOff>
    </xdr:from>
    <xdr:to>
      <xdr:col>81</xdr:col>
      <xdr:colOff>95250</xdr:colOff>
      <xdr:row>45</xdr:row>
      <xdr:rowOff>111478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77205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6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167922</xdr:rowOff>
    </xdr:from>
    <xdr:to>
      <xdr:col>77</xdr:col>
      <xdr:colOff>95250</xdr:colOff>
      <xdr:row>45</xdr:row>
      <xdr:rowOff>98072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82849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79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151695</xdr:rowOff>
    </xdr:from>
    <xdr:to>
      <xdr:col>68</xdr:col>
      <xdr:colOff>203200</xdr:colOff>
      <xdr:row>44</xdr:row>
      <xdr:rowOff>81845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66622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は、行政改革推進債や調整債の発行、公債償還基金からの計画外の取崩しを回避すると同時に、充当可能財源等が増加したことで、将来負担比率は減となったが、過去に発行した市債の償還ペースが未だ国標準以下であることから、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は、「行財政改革計画」に基づき、行政の効率化など行政内部の改革を徹底するとともに、社会経済状況の変化や時代の潮流をとらえて、施策を持続可能なものに再構築することを基本とした改革を推進し、引き続き比率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136906</xdr:rowOff>
    </xdr:from>
    <xdr:to>
      <xdr:col>81</xdr:col>
      <xdr:colOff>44450</xdr:colOff>
      <xdr:row>21</xdr:row>
      <xdr:rowOff>140801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565906"/>
          <a:ext cx="838200" cy="17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136923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140801</xdr:rowOff>
    </xdr:from>
    <xdr:to>
      <xdr:col>77</xdr:col>
      <xdr:colOff>44450</xdr:colOff>
      <xdr:row>22</xdr:row>
      <xdr:rowOff>154347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741251"/>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67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135848</xdr:rowOff>
    </xdr:from>
    <xdr:to>
      <xdr:col>72</xdr:col>
      <xdr:colOff>203200</xdr:colOff>
      <xdr:row>22</xdr:row>
      <xdr:rowOff>154347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3907748"/>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135848</xdr:rowOff>
    </xdr:from>
    <xdr:to>
      <xdr:col>68</xdr:col>
      <xdr:colOff>152400</xdr:colOff>
      <xdr:row>22</xdr:row>
      <xdr:rowOff>136652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907748"/>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86106</xdr:rowOff>
    </xdr:from>
    <xdr:to>
      <xdr:col>81</xdr:col>
      <xdr:colOff>95250</xdr:colOff>
      <xdr:row>21</xdr:row>
      <xdr:rowOff>16256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58183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4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90001</xdr:rowOff>
    </xdr:from>
    <xdr:to>
      <xdr:col>77</xdr:col>
      <xdr:colOff>95250</xdr:colOff>
      <xdr:row>22</xdr:row>
      <xdr:rowOff>20151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6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4928</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77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103547</xdr:rowOff>
    </xdr:from>
    <xdr:to>
      <xdr:col>73</xdr:col>
      <xdr:colOff>44450</xdr:colOff>
      <xdr:row>23</xdr:row>
      <xdr:rowOff>33697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87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18474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96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85048</xdr:rowOff>
    </xdr:from>
    <xdr:to>
      <xdr:col>68</xdr:col>
      <xdr:colOff>203200</xdr:colOff>
      <xdr:row>23</xdr:row>
      <xdr:rowOff>15198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8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171425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94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85852</xdr:rowOff>
    </xdr:from>
    <xdr:to>
      <xdr:col>64</xdr:col>
      <xdr:colOff>152400</xdr:colOff>
      <xdr:row>23</xdr:row>
      <xdr:rowOff>16002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8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779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94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1,385,190
1,334,896
827.83
963,093,117
946,554,582
7,706,629
412,907,930
1,338,127,963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本市では、他都市と比較して、職員数が多いことや、職員の平均年齢が高いこと、退職者数が多く退職手当が多くなっていることなどから、人件費の経常収支比率が類似団体平均を上回っている。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職員数について、適正化に取り組んできたものの、類似団体においても職員数の削減が進められたことから、依然として平均との乖離の解消には至っていないことが一因である。</a:t>
          </a:r>
        </a:p>
        <a:p>
          <a:r>
            <a:rPr kumimoji="1" lang="ja-JP" altLang="en-US" sz="1200">
              <a:latin typeface="ＭＳ Ｐゴシック" panose="020B0600070205080204" pitchFamily="50" charset="-128"/>
              <a:ea typeface="ＭＳ Ｐゴシック" panose="020B0600070205080204" pitchFamily="50" charset="-128"/>
            </a:rPr>
            <a:t>　引き続き、職員数の適正化や時間外勤務の縮減等を推進し、人件費の削減に努めていく。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6350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6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149877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6350</xdr:rowOff>
    </xdr:from>
    <xdr:to>
      <xdr:col>24</xdr:col>
      <xdr:colOff>114300</xdr:colOff>
      <xdr:row>41</xdr:row>
      <xdr:rowOff>6350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19050</xdr:rowOff>
    </xdr:from>
    <xdr:to>
      <xdr:col>24</xdr:col>
      <xdr:colOff>25400</xdr:colOff>
      <xdr:row>40</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05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19050</xdr:rowOff>
    </xdr:from>
    <xdr:to>
      <xdr:col>19</xdr:col>
      <xdr:colOff>187325</xdr:colOff>
      <xdr:row>41</xdr:row>
      <xdr:rowOff>82550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056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165100</xdr:rowOff>
    </xdr:from>
    <xdr:to>
      <xdr:col>20</xdr:col>
      <xdr:colOff>38100</xdr:colOff>
      <xdr:row>37</xdr:row>
      <xdr:rowOff>95250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82550</xdr:rowOff>
    </xdr:from>
    <xdr:to>
      <xdr:col>15</xdr:col>
      <xdr:colOff>98425</xdr:colOff>
      <xdr:row>41</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11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76200</xdr:rowOff>
    </xdr:from>
    <xdr:to>
      <xdr:col>15</xdr:col>
      <xdr:colOff>149225</xdr:colOff>
      <xdr:row>39</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82550</xdr:rowOff>
    </xdr:from>
    <xdr:to>
      <xdr:col>11</xdr:col>
      <xdr:colOff>9525</xdr:colOff>
      <xdr:row>41</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11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25400</xdr:rowOff>
    </xdr:from>
    <xdr:to>
      <xdr:col>11</xdr:col>
      <xdr:colOff>60325</xdr:colOff>
      <xdr:row>38</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139700</xdr:rowOff>
    </xdr:from>
    <xdr:to>
      <xdr:col>20</xdr:col>
      <xdr:colOff>38100</xdr:colOff>
      <xdr:row>39</xdr:row>
      <xdr:rowOff>69850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4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31750</xdr:rowOff>
    </xdr:from>
    <xdr:to>
      <xdr:col>15</xdr:col>
      <xdr:colOff>149225</xdr:colOff>
      <xdr:row>41</xdr:row>
      <xdr:rowOff>133350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118127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44450</xdr:rowOff>
    </xdr:from>
    <xdr:to>
      <xdr:col>11</xdr:col>
      <xdr:colOff>60325</xdr:colOff>
      <xdr:row>41</xdr:row>
      <xdr:rowOff>146050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31750</xdr:rowOff>
    </xdr:from>
    <xdr:to>
      <xdr:col>6</xdr:col>
      <xdr:colOff>171450</xdr:colOff>
      <xdr:row>41</xdr:row>
      <xdr:rowOff>133350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118127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本市では、これまでから保育所数に占める民間設置箇所数の割合が高く、保育所運営費にかかる所要額を扶助費で計上してるため、物件費計上額が少ない特徴があり、類似団体平均を下回っている。　</a:t>
          </a:r>
        </a:p>
        <a:p>
          <a:r>
            <a:rPr kumimoji="1" lang="ja-JP" altLang="en-US" sz="1300">
              <a:latin typeface="ＭＳ Ｐゴシック" panose="020B0600070205080204" pitchFamily="50" charset="-128"/>
              <a:ea typeface="ＭＳ Ｐゴシック" panose="020B0600070205080204" pitchFamily="50" charset="-128"/>
            </a:rPr>
            <a:t>　引き続き、「行財政改革計画」に基づき、抑制に努めていく。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82550</xdr:rowOff>
    </xdr:from>
    <xdr:to>
      <xdr:col>82</xdr:col>
      <xdr:colOff>107950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6543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168927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82550</xdr:rowOff>
    </xdr:from>
    <xdr:to>
      <xdr:col>82</xdr:col>
      <xdr:colOff>196850</xdr:colOff>
      <xdr:row>15</xdr:row>
      <xdr:rowOff>82550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65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82550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27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54627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82550</xdr:rowOff>
    </xdr:from>
    <xdr:to>
      <xdr:col>82</xdr:col>
      <xdr:colOff>158750</xdr:colOff>
      <xdr:row>18</xdr:row>
      <xdr:rowOff>12700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63500</xdr:rowOff>
    </xdr:from>
    <xdr:to>
      <xdr:col>73</xdr:col>
      <xdr:colOff>180975</xdr:colOff>
      <xdr:row>15</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63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31750</xdr:rowOff>
    </xdr:from>
    <xdr:to>
      <xdr:col>74</xdr:col>
      <xdr:colOff>31750</xdr:colOff>
      <xdr:row>17</xdr:row>
      <xdr:rowOff>133350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4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118127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63500</xdr:rowOff>
    </xdr:from>
    <xdr:to>
      <xdr:col>69</xdr:col>
      <xdr:colOff>92075</xdr:colOff>
      <xdr:row>14</xdr:row>
      <xdr:rowOff>63500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6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31750</xdr:rowOff>
    </xdr:from>
    <xdr:to>
      <xdr:col>82</xdr:col>
      <xdr:colOff>158750</xdr:colOff>
      <xdr:row>15</xdr:row>
      <xdr:rowOff>133350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xdr:rowOff>
    </xdr:from>
    <xdr:to>
      <xdr:col>69</xdr:col>
      <xdr:colOff>142875</xdr:colOff>
      <xdr:row>14</xdr:row>
      <xdr:rowOff>114300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xdr:rowOff>
    </xdr:from>
    <xdr:to>
      <xdr:col>65</xdr:col>
      <xdr:colOff>53975</xdr:colOff>
      <xdr:row>14</xdr:row>
      <xdr:rowOff>114300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障害者福祉費にかかる扶助費が多いこと、保育所数に占める民間設置箇所数の割合が高く保育所運営費に掛かる扶助費が多いことなどから高率となっている。</a:t>
          </a:r>
        </a:p>
        <a:p>
          <a:r>
            <a:rPr kumimoji="1" lang="ja-JP" altLang="en-US" sz="1300">
              <a:latin typeface="ＭＳ Ｐゴシック" panose="020B0600070205080204" pitchFamily="50" charset="-128"/>
              <a:ea typeface="ＭＳ Ｐゴシック" panose="020B0600070205080204" pitchFamily="50" charset="-128"/>
            </a:rPr>
            <a:t>　主に国制度に基づく事業が多いが、運営面における課題が無いかなど点検を行っていく。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078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078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58</xdr:row>
      <xdr:rowOff>159657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3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45357</xdr:rowOff>
    </xdr:from>
    <xdr:to>
      <xdr:col>11</xdr:col>
      <xdr:colOff>9525</xdr:colOff>
      <xdr:row>58</xdr:row>
      <xdr:rowOff>94343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89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43742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1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166007</xdr:rowOff>
    </xdr:from>
    <xdr:to>
      <xdr:col>6</xdr:col>
      <xdr:colOff>171450</xdr:colOff>
      <xdr:row>58</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本市において、最も大きいのは繰出金である。令和３年度と比較して、繰出金の経常収支比率は、歳入増加の影響で</a:t>
          </a:r>
          <a:r>
            <a:rPr kumimoji="1" lang="en-US" altLang="ja-JP" sz="1300">
              <a:latin typeface="ＭＳ Ｐゴシック" panose="020B0600070205080204" pitchFamily="50" charset="-128"/>
              <a:ea typeface="ＭＳ Ｐゴシック" panose="020B0600070205080204" pitchFamily="50" charset="-128"/>
            </a:rPr>
            <a:t>10.4%→10.8%</a:t>
          </a:r>
          <a:r>
            <a:rPr kumimoji="1" lang="ja-JP" altLang="en-US" sz="1300">
              <a:latin typeface="ＭＳ Ｐゴシック" panose="020B0600070205080204" pitchFamily="50" charset="-128"/>
              <a:ea typeface="ＭＳ Ｐゴシック" panose="020B0600070205080204" pitchFamily="50" charset="-128"/>
            </a:rPr>
            <a:t>と増加している。高齢化率が</a:t>
          </a:r>
          <a:r>
            <a:rPr kumimoji="1" lang="en-US" altLang="ja-JP" sz="1300">
              <a:latin typeface="ＭＳ Ｐゴシック" panose="020B0600070205080204" pitchFamily="50" charset="-128"/>
              <a:ea typeface="ＭＳ Ｐゴシック" panose="020B0600070205080204" pitchFamily="50" charset="-128"/>
            </a:rPr>
            <a:t>28.5%</a:t>
          </a:r>
          <a:r>
            <a:rPr kumimoji="1" lang="ja-JP" altLang="en-US" sz="1300">
              <a:latin typeface="ＭＳ Ｐゴシック" panose="020B0600070205080204" pitchFamily="50" charset="-128"/>
              <a:ea typeface="ＭＳ Ｐゴシック" panose="020B0600070205080204" pitchFamily="50" charset="-128"/>
            </a:rPr>
            <a:t>（京都市推計、令和 </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 </a:t>
          </a:r>
          <a:r>
            <a:rPr kumimoji="1" lang="en-US" altLang="ja-JP" sz="1300">
              <a:latin typeface="ＭＳ Ｐゴシック" panose="020B0600070205080204" pitchFamily="50" charset="-128"/>
              <a:ea typeface="ＭＳ Ｐゴシック" panose="020B0600070205080204" pitchFamily="50" charset="-128"/>
            </a:rPr>
            <a:t>9 </a:t>
          </a:r>
          <a:r>
            <a:rPr kumimoji="1" lang="ja-JP" altLang="en-US" sz="1300">
              <a:latin typeface="ＭＳ Ｐゴシック" panose="020B0600070205080204" pitchFamily="50" charset="-128"/>
              <a:ea typeface="ＭＳ Ｐゴシック" panose="020B0600070205080204" pitchFamily="50" charset="-128"/>
            </a:rPr>
            <a:t>月 </a:t>
          </a:r>
          <a:r>
            <a:rPr kumimoji="1" lang="en-US" altLang="ja-JP" sz="1300">
              <a:latin typeface="ＭＳ Ｐゴシック" panose="020B0600070205080204" pitchFamily="50" charset="-128"/>
              <a:ea typeface="ＭＳ Ｐゴシック" panose="020B0600070205080204" pitchFamily="50" charset="-128"/>
            </a:rPr>
            <a:t>15 </a:t>
          </a:r>
          <a:r>
            <a:rPr kumimoji="1" lang="ja-JP" altLang="en-US" sz="1300">
              <a:latin typeface="ＭＳ Ｐゴシック" panose="020B0600070205080204" pitchFamily="50" charset="-128"/>
              <a:ea typeface="ＭＳ Ｐゴシック" panose="020B0600070205080204" pitchFamily="50" charset="-128"/>
            </a:rPr>
            <a:t>日時点）と進展しており、後期高齢者医療特別会計や介護保険事業特別会計への繰出金が令和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年度よりも増加しているため、依然として類似団体平均との乖離の解消には至っていない。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0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04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85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57</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京都市補助金等の交付等に関する条例」に基づき、補助金等の交付状況を公開するなど、市民目線に立った適正化の取組みを行っており、令和３年度以降は類似団体平均よりも下回る水準まで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5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459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39</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619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142257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85107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127017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令和４年度は令和３年度に比べ、償還額（償還元金の増、利率の上昇）が増加したため、公債費の経常収支比率は増加している。</a:t>
          </a:r>
        </a:p>
        <a:p>
          <a:r>
            <a:rPr kumimoji="1" lang="ja-JP" altLang="en-US" sz="1300">
              <a:latin typeface="ＭＳ Ｐゴシック" panose="020B0600070205080204" pitchFamily="50" charset="-128"/>
              <a:ea typeface="ＭＳ Ｐゴシック" panose="020B0600070205080204" pitchFamily="50" charset="-128"/>
            </a:rPr>
            <a:t>　引き続き、「京都市持続可能な行財政の運営の推進に関する条例」</a:t>
          </a:r>
        </a:p>
        <a:p>
          <a:r>
            <a:rPr kumimoji="1" lang="ja-JP" altLang="en-US" sz="1300">
              <a:latin typeface="ＭＳ Ｐゴシック" panose="020B0600070205080204" pitchFamily="50" charset="-128"/>
              <a:ea typeface="ＭＳ Ｐゴシック" panose="020B0600070205080204" pitchFamily="50" charset="-128"/>
            </a:rPr>
            <a:t>に基づき、市債残高の適切なコントロール及び将来の公債費の低減に取り組んでいく。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50800</xdr:rowOff>
    </xdr:from>
    <xdr:to>
      <xdr:col>24</xdr:col>
      <xdr:colOff>25400</xdr:colOff>
      <xdr:row>80</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953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149877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79</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524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78</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52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78</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4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54627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19050</xdr:rowOff>
    </xdr:from>
    <xdr:to>
      <xdr:col>24</xdr:col>
      <xdr:colOff>76200</xdr:colOff>
      <xdr:row>80</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162577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0</xdr:rowOff>
    </xdr:from>
    <xdr:to>
      <xdr:col>20</xdr:col>
      <xdr:colOff>38100</xdr:colOff>
      <xdr:row>79</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105427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年度と比較して、臨時財政対策債や地方交付税の減少により、経常一般財源が減少した影響で、経常収支比率は昨年度よりも</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また、人件費の類似団体内平均との差が縮まっているため、令和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年度に引き続き、公債費以外の経常収支比率が類似団体内平均と同水準となっている。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105228</xdr:rowOff>
    </xdr:from>
    <xdr:to>
      <xdr:col>82</xdr:col>
      <xdr:colOff>107950</xdr:colOff>
      <xdr:row>76</xdr:row>
      <xdr:rowOff>132443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792528"/>
          <a:ext cx="8382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105228</xdr:rowOff>
    </xdr:from>
    <xdr:to>
      <xdr:col>78</xdr:col>
      <xdr:colOff>69850</xdr:colOff>
      <xdr:row>78</xdr:row>
      <xdr:rowOff>148771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2792528"/>
          <a:ext cx="889000" cy="7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113393</xdr:rowOff>
    </xdr:from>
    <xdr:to>
      <xdr:col>73</xdr:col>
      <xdr:colOff>180975</xdr:colOff>
      <xdr:row>78</xdr:row>
      <xdr:rowOff>148771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3150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113393</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195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81643</xdr:rowOff>
    </xdr:from>
    <xdr:to>
      <xdr:col>82</xdr:col>
      <xdr:colOff>158750</xdr:colOff>
      <xdr:row>77</xdr:row>
      <xdr:rowOff>11793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53720</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08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54428</xdr:rowOff>
    </xdr:from>
    <xdr:to>
      <xdr:col>78</xdr:col>
      <xdr:colOff>120650</xdr:colOff>
      <xdr:row>74</xdr:row>
      <xdr:rowOff>156028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140805</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82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97971</xdr:rowOff>
    </xdr:from>
    <xdr:to>
      <xdr:col>74</xdr:col>
      <xdr:colOff>31750</xdr:colOff>
      <xdr:row>79</xdr:row>
      <xdr:rowOff>28121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12898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62593</xdr:rowOff>
    </xdr:from>
    <xdr:to>
      <xdr:col>69</xdr:col>
      <xdr:colOff>142875</xdr:colOff>
      <xdr:row>77</xdr:row>
      <xdr:rowOff>164193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148970</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7328</xdr:rowOff>
    </xdr:from>
    <xdr:to>
      <xdr:col>29</xdr:col>
      <xdr:colOff>127000</xdr:colOff>
      <xdr:row>13</xdr:row>
      <xdr:rowOff>28016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283803"/>
          <a:ext cx="6477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88062</xdr:rowOff>
    </xdr:from>
    <xdr:to>
      <xdr:col>26</xdr:col>
      <xdr:colOff>50800</xdr:colOff>
      <xdr:row>13</xdr:row>
      <xdr:rowOff>7328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193087"/>
          <a:ext cx="698500" cy="90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88062</xdr:rowOff>
    </xdr:from>
    <xdr:to>
      <xdr:col>22</xdr:col>
      <xdr:colOff>114300</xdr:colOff>
      <xdr:row>12</xdr:row>
      <xdr:rowOff>113817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193087"/>
          <a:ext cx="698500" cy="2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100787</xdr:rowOff>
    </xdr:from>
    <xdr:to>
      <xdr:col>18</xdr:col>
      <xdr:colOff>177800</xdr:colOff>
      <xdr:row>12</xdr:row>
      <xdr:rowOff>113817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05812"/>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148666</xdr:rowOff>
    </xdr:from>
    <xdr:to>
      <xdr:col>29</xdr:col>
      <xdr:colOff>177800</xdr:colOff>
      <xdr:row>13</xdr:row>
      <xdr:rowOff>78816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5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165193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9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127978</xdr:rowOff>
    </xdr:from>
    <xdr:to>
      <xdr:col>26</xdr:col>
      <xdr:colOff>101600</xdr:colOff>
      <xdr:row>13</xdr:row>
      <xdr:rowOff>58128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3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68305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37262</xdr:rowOff>
    </xdr:from>
    <xdr:to>
      <xdr:col>22</xdr:col>
      <xdr:colOff>165100</xdr:colOff>
      <xdr:row>12</xdr:row>
      <xdr:rowOff>138862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4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149039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63017</xdr:rowOff>
    </xdr:from>
    <xdr:to>
      <xdr:col>19</xdr:col>
      <xdr:colOff>38100</xdr:colOff>
      <xdr:row>12</xdr:row>
      <xdr:rowOff>164617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6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3344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3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49987</xdr:rowOff>
    </xdr:from>
    <xdr:to>
      <xdr:col>15</xdr:col>
      <xdr:colOff>101600</xdr:colOff>
      <xdr:row>12</xdr:row>
      <xdr:rowOff>151587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55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161764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2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49238</xdr:rowOff>
    </xdr:from>
    <xdr:to>
      <xdr:col>29</xdr:col>
      <xdr:colOff>127000</xdr:colOff>
      <xdr:row>34</xdr:row>
      <xdr:rowOff>131077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316688"/>
          <a:ext cx="647700" cy="8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49238</xdr:rowOff>
    </xdr:from>
    <xdr:to>
      <xdr:col>26</xdr:col>
      <xdr:colOff>50800</xdr:colOff>
      <xdr:row>34</xdr:row>
      <xdr:rowOff>135344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316688"/>
          <a:ext cx="698500" cy="8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316616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2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135344</xdr:rowOff>
    </xdr:from>
    <xdr:to>
      <xdr:col>22</xdr:col>
      <xdr:colOff>114300</xdr:colOff>
      <xdr:row>34</xdr:row>
      <xdr:rowOff>232156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402794"/>
          <a:ext cx="698500" cy="9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232156</xdr:rowOff>
    </xdr:from>
    <xdr:to>
      <xdr:col>18</xdr:col>
      <xdr:colOff>177800</xdr:colOff>
      <xdr:row>34</xdr:row>
      <xdr:rowOff>261493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499606"/>
          <a:ext cx="6985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312882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80277</xdr:rowOff>
    </xdr:from>
    <xdr:to>
      <xdr:col>29</xdr:col>
      <xdr:colOff>177800</xdr:colOff>
      <xdr:row>34</xdr:row>
      <xdr:rowOff>181877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47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268254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9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341338</xdr:rowOff>
    </xdr:from>
    <xdr:to>
      <xdr:col>26</xdr:col>
      <xdr:colOff>101600</xdr:colOff>
      <xdr:row>34</xdr:row>
      <xdr:rowOff>100038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265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110215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03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84544</xdr:rowOff>
    </xdr:from>
    <xdr:to>
      <xdr:col>22</xdr:col>
      <xdr:colOff>165100</xdr:colOff>
      <xdr:row>34</xdr:row>
      <xdr:rowOff>186144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35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196321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12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181356</xdr:rowOff>
    </xdr:from>
    <xdr:to>
      <xdr:col>19</xdr:col>
      <xdr:colOff>38100</xdr:colOff>
      <xdr:row>34</xdr:row>
      <xdr:rowOff>282956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4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293133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1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210693</xdr:rowOff>
    </xdr:from>
    <xdr:to>
      <xdr:col>15</xdr:col>
      <xdr:colOff>101600</xdr:colOff>
      <xdr:row>34</xdr:row>
      <xdr:rowOff>312293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7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322470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4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1,385,190
1,334,896
827.83
963,093,117
946,554,582
7,706,629
412,907,930
1,338,127,963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27381</xdr:rowOff>
    </xdr:from>
    <xdr:to>
      <xdr:col>24</xdr:col>
      <xdr:colOff>63500</xdr:colOff>
      <xdr:row>31</xdr:row>
      <xdr:rowOff>41554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42331"/>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108458</xdr:rowOff>
    </xdr:from>
    <xdr:to>
      <xdr:col>19</xdr:col>
      <xdr:colOff>177800</xdr:colOff>
      <xdr:row>31</xdr:row>
      <xdr:rowOff>27381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251958"/>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108458</xdr:rowOff>
    </xdr:from>
    <xdr:to>
      <xdr:col>15</xdr:col>
      <xdr:colOff>50800</xdr:colOff>
      <xdr:row>30</xdr:row>
      <xdr:rowOff>135166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251958"/>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89217</xdr:rowOff>
    </xdr:from>
    <xdr:to>
      <xdr:col>10</xdr:col>
      <xdr:colOff>114300</xdr:colOff>
      <xdr:row>30</xdr:row>
      <xdr:rowOff>135166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232717"/>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162204</xdr:rowOff>
    </xdr:from>
    <xdr:to>
      <xdr:col>24</xdr:col>
      <xdr:colOff>114300</xdr:colOff>
      <xdr:row>31</xdr:row>
      <xdr:rowOff>92354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13631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5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148031</xdr:rowOff>
    </xdr:from>
    <xdr:to>
      <xdr:col>20</xdr:col>
      <xdr:colOff>38100</xdr:colOff>
      <xdr:row>31</xdr:row>
      <xdr:rowOff>78181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94708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57658</xdr:rowOff>
    </xdr:from>
    <xdr:to>
      <xdr:col>15</xdr:col>
      <xdr:colOff>101600</xdr:colOff>
      <xdr:row>30</xdr:row>
      <xdr:rowOff>159258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4335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497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84366</xdr:rowOff>
    </xdr:from>
    <xdr:to>
      <xdr:col>10</xdr:col>
      <xdr:colOff>165100</xdr:colOff>
      <xdr:row>31</xdr:row>
      <xdr:rowOff>14516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31043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38417</xdr:rowOff>
    </xdr:from>
    <xdr:to>
      <xdr:col>6</xdr:col>
      <xdr:colOff>38100</xdr:colOff>
      <xdr:row>30</xdr:row>
      <xdr:rowOff>140017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1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156544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49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69360</xdr:rowOff>
    </xdr:from>
    <xdr:to>
      <xdr:col>24</xdr:col>
      <xdr:colOff>62865</xdr:colOff>
      <xdr:row>56</xdr:row>
      <xdr:rowOff>100541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84760"/>
          <a:ext cx="1270" cy="716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7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100541</xdr:rowOff>
    </xdr:from>
    <xdr:to>
      <xdr:col>24</xdr:col>
      <xdr:colOff>152400</xdr:colOff>
      <xdr:row>56</xdr:row>
      <xdr:rowOff>100541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701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16037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69360</xdr:rowOff>
    </xdr:from>
    <xdr:to>
      <xdr:col>24</xdr:col>
      <xdr:colOff>152400</xdr:colOff>
      <xdr:row>52</xdr:row>
      <xdr:rowOff>69360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90802</xdr:rowOff>
    </xdr:from>
    <xdr:to>
      <xdr:col>24</xdr:col>
      <xdr:colOff>63500</xdr:colOff>
      <xdr:row>56</xdr:row>
      <xdr:rowOff>100541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92002"/>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111594</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9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88717</xdr:rowOff>
    </xdr:from>
    <xdr:to>
      <xdr:col>24</xdr:col>
      <xdr:colOff>114300</xdr:colOff>
      <xdr:row>55</xdr:row>
      <xdr:rowOff>18867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4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90802</xdr:rowOff>
    </xdr:from>
    <xdr:to>
      <xdr:col>19</xdr:col>
      <xdr:colOff>177800</xdr:colOff>
      <xdr:row>57</xdr:row>
      <xdr:rowOff>154513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92002"/>
          <a:ext cx="889000" cy="2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171310</xdr:rowOff>
    </xdr:from>
    <xdr:to>
      <xdr:col>20</xdr:col>
      <xdr:colOff>38100</xdr:colOff>
      <xdr:row>55</xdr:row>
      <xdr:rowOff>101460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117987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154513</xdr:rowOff>
    </xdr:from>
    <xdr:to>
      <xdr:col>15</xdr:col>
      <xdr:colOff>50800</xdr:colOff>
      <xdr:row>58</xdr:row>
      <xdr:rowOff>126236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27163"/>
          <a:ext cx="889000" cy="1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114000</xdr:rowOff>
    </xdr:from>
    <xdr:to>
      <xdr:col>15</xdr:col>
      <xdr:colOff>101600</xdr:colOff>
      <xdr:row>57</xdr:row>
      <xdr:rowOff>44150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60677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9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126236</xdr:rowOff>
    </xdr:from>
    <xdr:to>
      <xdr:col>10</xdr:col>
      <xdr:colOff>114300</xdr:colOff>
      <xdr:row>59</xdr:row>
      <xdr:rowOff>32281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70336"/>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47112</xdr:rowOff>
    </xdr:from>
    <xdr:to>
      <xdr:col>10</xdr:col>
      <xdr:colOff>165100</xdr:colOff>
      <xdr:row>57</xdr:row>
      <xdr:rowOff>148712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165239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97313</xdr:rowOff>
    </xdr:from>
    <xdr:to>
      <xdr:col>6</xdr:col>
      <xdr:colOff>38100</xdr:colOff>
      <xdr:row>58</xdr:row>
      <xdr:rowOff>27463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43990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4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49741</xdr:rowOff>
    </xdr:from>
    <xdr:to>
      <xdr:col>24</xdr:col>
      <xdr:colOff>114300</xdr:colOff>
      <xdr:row>56</xdr:row>
      <xdr:rowOff>151341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136118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40002</xdr:rowOff>
    </xdr:from>
    <xdr:to>
      <xdr:col>20</xdr:col>
      <xdr:colOff>38100</xdr:colOff>
      <xdr:row>56</xdr:row>
      <xdr:rowOff>141602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4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132729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3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103713</xdr:rowOff>
    </xdr:from>
    <xdr:to>
      <xdr:col>15</xdr:col>
      <xdr:colOff>101600</xdr:colOff>
      <xdr:row>58</xdr:row>
      <xdr:rowOff>33863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24990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75436</xdr:rowOff>
    </xdr:from>
    <xdr:to>
      <xdr:col>10</xdr:col>
      <xdr:colOff>165100</xdr:colOff>
      <xdr:row>59</xdr:row>
      <xdr:rowOff>5586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168163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152931</xdr:rowOff>
    </xdr:from>
    <xdr:to>
      <xdr:col>6</xdr:col>
      <xdr:colOff>38100</xdr:colOff>
      <xdr:row>59</xdr:row>
      <xdr:rowOff>83081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9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74208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8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67745</xdr:rowOff>
    </xdr:from>
    <xdr:to>
      <xdr:col>24</xdr:col>
      <xdr:colOff>63500</xdr:colOff>
      <xdr:row>77</xdr:row>
      <xdr:rowOff>81462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6939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67745</xdr:rowOff>
    </xdr:from>
    <xdr:to>
      <xdr:col>19</xdr:col>
      <xdr:colOff>177800</xdr:colOff>
      <xdr:row>77</xdr:row>
      <xdr:rowOff>87666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69395"/>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87666</xdr:rowOff>
    </xdr:from>
    <xdr:to>
      <xdr:col>15</xdr:col>
      <xdr:colOff>50800</xdr:colOff>
      <xdr:row>77</xdr:row>
      <xdr:rowOff>105084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89316"/>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70576</xdr:rowOff>
    </xdr:from>
    <xdr:to>
      <xdr:col>10</xdr:col>
      <xdr:colOff>114300</xdr:colOff>
      <xdr:row>77</xdr:row>
      <xdr:rowOff>105084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72226"/>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30662</xdr:rowOff>
    </xdr:from>
    <xdr:to>
      <xdr:col>24</xdr:col>
      <xdr:colOff>114300</xdr:colOff>
      <xdr:row>77</xdr:row>
      <xdr:rowOff>132262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9089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16945</xdr:rowOff>
    </xdr:from>
    <xdr:to>
      <xdr:col>20</xdr:col>
      <xdr:colOff>38100</xdr:colOff>
      <xdr:row>77</xdr:row>
      <xdr:rowOff>118545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109672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36866</xdr:rowOff>
    </xdr:from>
    <xdr:to>
      <xdr:col>15</xdr:col>
      <xdr:colOff>101600</xdr:colOff>
      <xdr:row>77</xdr:row>
      <xdr:rowOff>138466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129593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54284</xdr:rowOff>
    </xdr:from>
    <xdr:to>
      <xdr:col>10</xdr:col>
      <xdr:colOff>165100</xdr:colOff>
      <xdr:row>77</xdr:row>
      <xdr:rowOff>155884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147011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4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19776</xdr:rowOff>
    </xdr:from>
    <xdr:to>
      <xdr:col>6</xdr:col>
      <xdr:colOff>38100</xdr:colOff>
      <xdr:row>77</xdr:row>
      <xdr:rowOff>121376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112503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3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76346</xdr:rowOff>
    </xdr:from>
    <xdr:to>
      <xdr:col>24</xdr:col>
      <xdr:colOff>63500</xdr:colOff>
      <xdr:row>94</xdr:row>
      <xdr:rowOff>10029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021196"/>
          <a:ext cx="838200" cy="10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81718</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198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76346</xdr:rowOff>
    </xdr:from>
    <xdr:to>
      <xdr:col>19</xdr:col>
      <xdr:colOff>177800</xdr:colOff>
      <xdr:row>95</xdr:row>
      <xdr:rowOff>63576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021196"/>
          <a:ext cx="889000" cy="3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118849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3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63576</xdr:rowOff>
    </xdr:from>
    <xdr:to>
      <xdr:col>15</xdr:col>
      <xdr:colOff>50800</xdr:colOff>
      <xdr:row>95</xdr:row>
      <xdr:rowOff>125211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51326"/>
          <a:ext cx="889000" cy="6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68001</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5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125211</xdr:rowOff>
    </xdr:from>
    <xdr:to>
      <xdr:col>10</xdr:col>
      <xdr:colOff>114300</xdr:colOff>
      <xdr:row>95</xdr:row>
      <xdr:rowOff>155039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12961"/>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124804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5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16752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64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130679</xdr:rowOff>
    </xdr:from>
    <xdr:to>
      <xdr:col>24</xdr:col>
      <xdr:colOff>114300</xdr:colOff>
      <xdr:row>94</xdr:row>
      <xdr:rowOff>60829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07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153556</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9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25546</xdr:rowOff>
    </xdr:from>
    <xdr:to>
      <xdr:col>20</xdr:col>
      <xdr:colOff>38100</xdr:colOff>
      <xdr:row>93</xdr:row>
      <xdr:rowOff>127146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9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143673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74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12776</xdr:rowOff>
    </xdr:from>
    <xdr:to>
      <xdr:col>15</xdr:col>
      <xdr:colOff>101600</xdr:colOff>
      <xdr:row>95</xdr:row>
      <xdr:rowOff>114376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130903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07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74411</xdr:rowOff>
    </xdr:from>
    <xdr:to>
      <xdr:col>10</xdr:col>
      <xdr:colOff>165100</xdr:colOff>
      <xdr:row>96</xdr:row>
      <xdr:rowOff>4561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21088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13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104239</xdr:rowOff>
    </xdr:from>
    <xdr:to>
      <xdr:col>6</xdr:col>
      <xdr:colOff>38100</xdr:colOff>
      <xdr:row>96</xdr:row>
      <xdr:rowOff>34389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50916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16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29705</xdr:rowOff>
    </xdr:from>
    <xdr:to>
      <xdr:col>55</xdr:col>
      <xdr:colOff>0</xdr:colOff>
      <xdr:row>38</xdr:row>
      <xdr:rowOff>43866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44805"/>
          <a:ext cx="8382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132313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4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103543</xdr:rowOff>
    </xdr:from>
    <xdr:to>
      <xdr:col>50</xdr:col>
      <xdr:colOff>114300</xdr:colOff>
      <xdr:row>38</xdr:row>
      <xdr:rowOff>43866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247043"/>
          <a:ext cx="889000" cy="13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103543</xdr:rowOff>
    </xdr:from>
    <xdr:to>
      <xdr:col>45</xdr:col>
      <xdr:colOff>177800</xdr:colOff>
      <xdr:row>38</xdr:row>
      <xdr:rowOff>104204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247043"/>
          <a:ext cx="889000" cy="137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34523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77013</xdr:rowOff>
    </xdr:from>
    <xdr:to>
      <xdr:col>41</xdr:col>
      <xdr:colOff>50800</xdr:colOff>
      <xdr:row>38</xdr:row>
      <xdr:rowOff>104204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92113"/>
          <a:ext cx="889000" cy="2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12349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18292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150355</xdr:rowOff>
    </xdr:from>
    <xdr:to>
      <xdr:col>55</xdr:col>
      <xdr:colOff>50800</xdr:colOff>
      <xdr:row>38</xdr:row>
      <xdr:rowOff>80505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1782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4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164516</xdr:rowOff>
    </xdr:from>
    <xdr:to>
      <xdr:col>50</xdr:col>
      <xdr:colOff>165100</xdr:colOff>
      <xdr:row>38</xdr:row>
      <xdr:rowOff>94666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85793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6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52743</xdr:rowOff>
    </xdr:from>
    <xdr:to>
      <xdr:col>46</xdr:col>
      <xdr:colOff>38100</xdr:colOff>
      <xdr:row>30</xdr:row>
      <xdr:rowOff>154343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1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170870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49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53404</xdr:rowOff>
    </xdr:from>
    <xdr:to>
      <xdr:col>41</xdr:col>
      <xdr:colOff>101600</xdr:colOff>
      <xdr:row>38</xdr:row>
      <xdr:rowOff>155004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26213</xdr:rowOff>
    </xdr:from>
    <xdr:to>
      <xdr:col>36</xdr:col>
      <xdr:colOff>165100</xdr:colOff>
      <xdr:row>38</xdr:row>
      <xdr:rowOff>127813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144340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1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35984</xdr:rowOff>
    </xdr:from>
    <xdr:to>
      <xdr:col>55</xdr:col>
      <xdr:colOff>0</xdr:colOff>
      <xdr:row>55</xdr:row>
      <xdr:rowOff>79235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465734"/>
          <a:ext cx="8382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2860</xdr:rowOff>
    </xdr:from>
    <xdr:to>
      <xdr:col>50</xdr:col>
      <xdr:colOff>114300</xdr:colOff>
      <xdr:row>55</xdr:row>
      <xdr:rowOff>79235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32610"/>
          <a:ext cx="889000" cy="7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93139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8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22611</xdr:rowOff>
    </xdr:from>
    <xdr:to>
      <xdr:col>45</xdr:col>
      <xdr:colOff>177800</xdr:colOff>
      <xdr:row>55</xdr:row>
      <xdr:rowOff>2860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280911"/>
          <a:ext cx="889000" cy="15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6636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138580</xdr:rowOff>
    </xdr:from>
    <xdr:to>
      <xdr:col>41</xdr:col>
      <xdr:colOff>50800</xdr:colOff>
      <xdr:row>54</xdr:row>
      <xdr:rowOff>22611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225430"/>
          <a:ext cx="889000" cy="5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43990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156634</xdr:rowOff>
    </xdr:from>
    <xdr:to>
      <xdr:col>55</xdr:col>
      <xdr:colOff>50800</xdr:colOff>
      <xdr:row>55</xdr:row>
      <xdr:rowOff>86784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135061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9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28435</xdr:rowOff>
    </xdr:from>
    <xdr:to>
      <xdr:col>50</xdr:col>
      <xdr:colOff>165100</xdr:colOff>
      <xdr:row>55</xdr:row>
      <xdr:rowOff>130035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121162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5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123510</xdr:rowOff>
    </xdr:from>
    <xdr:to>
      <xdr:col>46</xdr:col>
      <xdr:colOff>38100</xdr:colOff>
      <xdr:row>55</xdr:row>
      <xdr:rowOff>53660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44787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47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143261</xdr:rowOff>
    </xdr:from>
    <xdr:to>
      <xdr:col>41</xdr:col>
      <xdr:colOff>101600</xdr:colOff>
      <xdr:row>54</xdr:row>
      <xdr:rowOff>73411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2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64538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32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87780</xdr:rowOff>
    </xdr:from>
    <xdr:to>
      <xdr:col>36</xdr:col>
      <xdr:colOff>165100</xdr:colOff>
      <xdr:row>54</xdr:row>
      <xdr:rowOff>17930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1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34457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9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149896</xdr:rowOff>
    </xdr:from>
    <xdr:to>
      <xdr:col>55</xdr:col>
      <xdr:colOff>0</xdr:colOff>
      <xdr:row>77</xdr:row>
      <xdr:rowOff>76606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08646"/>
          <a:ext cx="838200" cy="2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6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85750</xdr:rowOff>
    </xdr:from>
    <xdr:to>
      <xdr:col>50</xdr:col>
      <xdr:colOff>114300</xdr:colOff>
      <xdr:row>77</xdr:row>
      <xdr:rowOff>76606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115950"/>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190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5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55896</xdr:rowOff>
    </xdr:from>
    <xdr:to>
      <xdr:col>45</xdr:col>
      <xdr:colOff>177800</xdr:colOff>
      <xdr:row>76</xdr:row>
      <xdr:rowOff>85750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086096"/>
          <a:ext cx="889000" cy="2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160164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131699</xdr:rowOff>
    </xdr:from>
    <xdr:to>
      <xdr:col>41</xdr:col>
      <xdr:colOff>50800</xdr:colOff>
      <xdr:row>76</xdr:row>
      <xdr:rowOff>55896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990449"/>
          <a:ext cx="889000" cy="9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102694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56425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99096</xdr:rowOff>
    </xdr:from>
    <xdr:to>
      <xdr:col>55</xdr:col>
      <xdr:colOff>50800</xdr:colOff>
      <xdr:row>76</xdr:row>
      <xdr:rowOff>29245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578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77523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3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25806</xdr:rowOff>
    </xdr:from>
    <xdr:to>
      <xdr:col>50</xdr:col>
      <xdr:colOff>165100</xdr:colOff>
      <xdr:row>77</xdr:row>
      <xdr:rowOff>127406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118533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32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34950</xdr:rowOff>
    </xdr:from>
    <xdr:to>
      <xdr:col>46</xdr:col>
      <xdr:colOff>38100</xdr:colOff>
      <xdr:row>76</xdr:row>
      <xdr:rowOff>136550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0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127677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1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5096</xdr:rowOff>
    </xdr:from>
    <xdr:to>
      <xdr:col>41</xdr:col>
      <xdr:colOff>101600</xdr:colOff>
      <xdr:row>76</xdr:row>
      <xdr:rowOff>106696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97823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1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80899</xdr:rowOff>
    </xdr:from>
    <xdr:to>
      <xdr:col>36</xdr:col>
      <xdr:colOff>165100</xdr:colOff>
      <xdr:row>76</xdr:row>
      <xdr:rowOff>11049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9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2176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3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319</xdr:rowOff>
    </xdr:from>
    <xdr:to>
      <xdr:col>55</xdr:col>
      <xdr:colOff>0</xdr:colOff>
      <xdr:row>95</xdr:row>
      <xdr:rowOff>82322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288069"/>
          <a:ext cx="838200" cy="8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120953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065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319</xdr:rowOff>
    </xdr:from>
    <xdr:to>
      <xdr:col>50</xdr:col>
      <xdr:colOff>114300</xdr:colOff>
      <xdr:row>95</xdr:row>
      <xdr:rowOff>11260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288069"/>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7014</xdr:rowOff>
    </xdr:from>
    <xdr:to>
      <xdr:col>45</xdr:col>
      <xdr:colOff>177800</xdr:colOff>
      <xdr:row>95</xdr:row>
      <xdr:rowOff>11260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123314"/>
          <a:ext cx="889000" cy="1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155082</xdr:rowOff>
    </xdr:from>
    <xdr:to>
      <xdr:col>41</xdr:col>
      <xdr:colOff>50800</xdr:colOff>
      <xdr:row>94</xdr:row>
      <xdr:rowOff>7014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099932"/>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59881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157721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31522</xdr:rowOff>
    </xdr:from>
    <xdr:to>
      <xdr:col>55</xdr:col>
      <xdr:colOff>50800</xdr:colOff>
      <xdr:row>95</xdr:row>
      <xdr:rowOff>133122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9949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120969</xdr:rowOff>
    </xdr:from>
    <xdr:to>
      <xdr:col>50</xdr:col>
      <xdr:colOff>165100</xdr:colOff>
      <xdr:row>95</xdr:row>
      <xdr:rowOff>51119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2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67646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131910</xdr:rowOff>
    </xdr:from>
    <xdr:to>
      <xdr:col>46</xdr:col>
      <xdr:colOff>38100</xdr:colOff>
      <xdr:row>95</xdr:row>
      <xdr:rowOff>62060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78587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2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127664</xdr:rowOff>
    </xdr:from>
    <xdr:to>
      <xdr:col>41</xdr:col>
      <xdr:colOff>101600</xdr:colOff>
      <xdr:row>94</xdr:row>
      <xdr:rowOff>57814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0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74341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84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104282</xdr:rowOff>
    </xdr:from>
    <xdr:to>
      <xdr:col>36</xdr:col>
      <xdr:colOff>165100</xdr:colOff>
      <xdr:row>94</xdr:row>
      <xdr:rowOff>34432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0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50959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82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19359</xdr:rowOff>
    </xdr:from>
    <xdr:to>
      <xdr:col>85</xdr:col>
      <xdr:colOff>127000</xdr:colOff>
      <xdr:row>39</xdr:row>
      <xdr:rowOff>61813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0590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19359</xdr:rowOff>
    </xdr:from>
    <xdr:to>
      <xdr:col>81</xdr:col>
      <xdr:colOff>50800</xdr:colOff>
      <xdr:row>39</xdr:row>
      <xdr:rowOff>38626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05909"/>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126637</xdr:rowOff>
    </xdr:from>
    <xdr:to>
      <xdr:col>76</xdr:col>
      <xdr:colOff>114300</xdr:colOff>
      <xdr:row>39</xdr:row>
      <xdr:rowOff>38626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41737"/>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67854</xdr:rowOff>
    </xdr:from>
    <xdr:to>
      <xdr:col>71</xdr:col>
      <xdr:colOff>177800</xdr:colOff>
      <xdr:row>38</xdr:row>
      <xdr:rowOff>126637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5829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65132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11013</xdr:rowOff>
    </xdr:from>
    <xdr:to>
      <xdr:col>85</xdr:col>
      <xdr:colOff>177800</xdr:colOff>
      <xdr:row>39</xdr:row>
      <xdr:rowOff>112613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97390</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12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140009</xdr:rowOff>
    </xdr:from>
    <xdr:to>
      <xdr:col>81</xdr:col>
      <xdr:colOff>101600</xdr:colOff>
      <xdr:row>39</xdr:row>
      <xdr:rowOff>70159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61286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4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159276</xdr:rowOff>
    </xdr:from>
    <xdr:to>
      <xdr:col>76</xdr:col>
      <xdr:colOff>165100</xdr:colOff>
      <xdr:row>39</xdr:row>
      <xdr:rowOff>89426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80553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6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75837</xdr:rowOff>
    </xdr:from>
    <xdr:to>
      <xdr:col>72</xdr:col>
      <xdr:colOff>38100</xdr:colOff>
      <xdr:row>39</xdr:row>
      <xdr:rowOff>5987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168564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17054</xdr:rowOff>
    </xdr:from>
    <xdr:to>
      <xdr:col>67</xdr:col>
      <xdr:colOff>101600</xdr:colOff>
      <xdr:row>38</xdr:row>
      <xdr:rowOff>118654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109781</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6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86589</xdr:rowOff>
    </xdr:from>
    <xdr:to>
      <xdr:col>85</xdr:col>
      <xdr:colOff>127000</xdr:colOff>
      <xdr:row>73</xdr:row>
      <xdr:rowOff>105372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602439"/>
          <a:ext cx="8382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1376</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60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105372</xdr:rowOff>
    </xdr:from>
    <xdr:to>
      <xdr:col>81</xdr:col>
      <xdr:colOff>50800</xdr:colOff>
      <xdr:row>75</xdr:row>
      <xdr:rowOff>127203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621222"/>
          <a:ext cx="889000" cy="3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89730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20980</xdr:rowOff>
    </xdr:from>
    <xdr:to>
      <xdr:col>76</xdr:col>
      <xdr:colOff>114300</xdr:colOff>
      <xdr:row>75</xdr:row>
      <xdr:rowOff>127203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879730"/>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9872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20980</xdr:rowOff>
    </xdr:from>
    <xdr:to>
      <xdr:col>71</xdr:col>
      <xdr:colOff>177800</xdr:colOff>
      <xdr:row>75</xdr:row>
      <xdr:rowOff>26886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879730"/>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120857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35789</xdr:rowOff>
    </xdr:from>
    <xdr:to>
      <xdr:col>85</xdr:col>
      <xdr:colOff>177800</xdr:colOff>
      <xdr:row>73</xdr:row>
      <xdr:rowOff>137389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5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58666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40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54572</xdr:rowOff>
    </xdr:from>
    <xdr:to>
      <xdr:col>81</xdr:col>
      <xdr:colOff>101600</xdr:colOff>
      <xdr:row>73</xdr:row>
      <xdr:rowOff>156172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5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1249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34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76403</xdr:rowOff>
    </xdr:from>
    <xdr:to>
      <xdr:col>76</xdr:col>
      <xdr:colOff>165100</xdr:colOff>
      <xdr:row>76</xdr:row>
      <xdr:rowOff>6553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9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23080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71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141630</xdr:rowOff>
    </xdr:from>
    <xdr:to>
      <xdr:col>72</xdr:col>
      <xdr:colOff>38100</xdr:colOff>
      <xdr:row>75</xdr:row>
      <xdr:rowOff>71780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8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88307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6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147536</xdr:rowOff>
    </xdr:from>
    <xdr:to>
      <xdr:col>67</xdr:col>
      <xdr:colOff>101600</xdr:colOff>
      <xdr:row>75</xdr:row>
      <xdr:rowOff>77686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8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68813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9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4063</xdr:rowOff>
    </xdr:from>
    <xdr:to>
      <xdr:col>85</xdr:col>
      <xdr:colOff>127000</xdr:colOff>
      <xdr:row>94</xdr:row>
      <xdr:rowOff>38354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5777463"/>
          <a:ext cx="8382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86986</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03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4063</xdr:rowOff>
    </xdr:from>
    <xdr:to>
      <xdr:col>81</xdr:col>
      <xdr:colOff>50800</xdr:colOff>
      <xdr:row>98</xdr:row>
      <xdr:rowOff>2082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5777463"/>
          <a:ext cx="889000" cy="10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51401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38964</xdr:rowOff>
    </xdr:from>
    <xdr:to>
      <xdr:col>76</xdr:col>
      <xdr:colOff>114300</xdr:colOff>
      <xdr:row>98</xdr:row>
      <xdr:rowOff>2082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669614"/>
          <a:ext cx="889000" cy="1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153001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38964</xdr:rowOff>
    </xdr:from>
    <xdr:to>
      <xdr:col>71</xdr:col>
      <xdr:colOff>177800</xdr:colOff>
      <xdr:row>97</xdr:row>
      <xdr:rowOff>58395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6961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63161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121911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4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159004</xdr:rowOff>
    </xdr:from>
    <xdr:to>
      <xdr:col>85</xdr:col>
      <xdr:colOff>177800</xdr:colOff>
      <xdr:row>94</xdr:row>
      <xdr:rowOff>89154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1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10431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124713</xdr:rowOff>
    </xdr:from>
    <xdr:to>
      <xdr:col>81</xdr:col>
      <xdr:colOff>101600</xdr:colOff>
      <xdr:row>92</xdr:row>
      <xdr:rowOff>54863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57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71390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55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122732</xdr:rowOff>
    </xdr:from>
    <xdr:to>
      <xdr:col>76</xdr:col>
      <xdr:colOff>165100</xdr:colOff>
      <xdr:row>98</xdr:row>
      <xdr:rowOff>52882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44009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8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159614</xdr:rowOff>
    </xdr:from>
    <xdr:to>
      <xdr:col>72</xdr:col>
      <xdr:colOff>38100</xdr:colOff>
      <xdr:row>97</xdr:row>
      <xdr:rowOff>89764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80891</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71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7595</xdr:rowOff>
    </xdr:from>
    <xdr:to>
      <xdr:col>67</xdr:col>
      <xdr:colOff>101600</xdr:colOff>
      <xdr:row>97</xdr:row>
      <xdr:rowOff>109195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100322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73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15276</xdr:rowOff>
    </xdr:from>
    <xdr:to>
      <xdr:col>116</xdr:col>
      <xdr:colOff>63500</xdr:colOff>
      <xdr:row>33</xdr:row>
      <xdr:rowOff>153089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5673126"/>
          <a:ext cx="838200" cy="1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15276</xdr:rowOff>
    </xdr:from>
    <xdr:to>
      <xdr:col>111</xdr:col>
      <xdr:colOff>177800</xdr:colOff>
      <xdr:row>33</xdr:row>
      <xdr:rowOff>101165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5673126"/>
          <a:ext cx="889000" cy="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142438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22134</xdr:rowOff>
    </xdr:from>
    <xdr:to>
      <xdr:col>107</xdr:col>
      <xdr:colOff>50800</xdr:colOff>
      <xdr:row>33</xdr:row>
      <xdr:rowOff>101165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5508534"/>
          <a:ext cx="889000" cy="25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52305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4173</xdr:rowOff>
    </xdr:from>
    <xdr:to>
      <xdr:col>102</xdr:col>
      <xdr:colOff>114300</xdr:colOff>
      <xdr:row>32</xdr:row>
      <xdr:rowOff>22134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54905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102289</xdr:rowOff>
    </xdr:from>
    <xdr:to>
      <xdr:col>116</xdr:col>
      <xdr:colOff>114300</xdr:colOff>
      <xdr:row>34</xdr:row>
      <xdr:rowOff>32439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7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125166</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61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135926</xdr:rowOff>
    </xdr:from>
    <xdr:to>
      <xdr:col>112</xdr:col>
      <xdr:colOff>38100</xdr:colOff>
      <xdr:row>33</xdr:row>
      <xdr:rowOff>66076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6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82603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3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50365</xdr:rowOff>
    </xdr:from>
    <xdr:to>
      <xdr:col>107</xdr:col>
      <xdr:colOff>101600</xdr:colOff>
      <xdr:row>33</xdr:row>
      <xdr:rowOff>151965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7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168492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4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142784</xdr:rowOff>
    </xdr:from>
    <xdr:to>
      <xdr:col>102</xdr:col>
      <xdr:colOff>165100</xdr:colOff>
      <xdr:row>32</xdr:row>
      <xdr:rowOff>72934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54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89461</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2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124823</xdr:rowOff>
    </xdr:from>
    <xdr:to>
      <xdr:col>98</xdr:col>
      <xdr:colOff>38100</xdr:colOff>
      <xdr:row>32</xdr:row>
      <xdr:rowOff>54973</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54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71500</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21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121604</xdr:rowOff>
    </xdr:from>
    <xdr:to>
      <xdr:col>116</xdr:col>
      <xdr:colOff>62864</xdr:colOff>
      <xdr:row>58</xdr:row>
      <xdr:rowOff>136829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65554"/>
          <a:ext cx="1269" cy="121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140656</xdr:rowOff>
    </xdr:from>
    <xdr:ext cx="378565"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08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136829</xdr:rowOff>
    </xdr:from>
    <xdr:to>
      <xdr:col>116</xdr:col>
      <xdr:colOff>152400</xdr:colOff>
      <xdr:row>58</xdr:row>
      <xdr:rowOff>136829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08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68281</xdr:rowOff>
    </xdr:from>
    <xdr:ext cx="599010"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4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121604</xdr:rowOff>
    </xdr:from>
    <xdr:to>
      <xdr:col>116</xdr:col>
      <xdr:colOff>152400</xdr:colOff>
      <xdr:row>51</xdr:row>
      <xdr:rowOff>121604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6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52567</xdr:rowOff>
    </xdr:from>
    <xdr:to>
      <xdr:col>116</xdr:col>
      <xdr:colOff>63500</xdr:colOff>
      <xdr:row>52</xdr:row>
      <xdr:rowOff>166227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8625067"/>
          <a:ext cx="838200" cy="45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110212</xdr:rowOff>
    </xdr:from>
    <xdr:ext cx="534377"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1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131785</xdr:rowOff>
    </xdr:from>
    <xdr:to>
      <xdr:col>116</xdr:col>
      <xdr:colOff>114300</xdr:colOff>
      <xdr:row>57</xdr:row>
      <xdr:rowOff>61935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73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52567</xdr:rowOff>
    </xdr:from>
    <xdr:to>
      <xdr:col>111</xdr:col>
      <xdr:colOff>177800</xdr:colOff>
      <xdr:row>51</xdr:row>
      <xdr:rowOff>168165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8625067"/>
          <a:ext cx="889000" cy="28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72715</xdr:rowOff>
    </xdr:from>
    <xdr:to>
      <xdr:col>112</xdr:col>
      <xdr:colOff>38100</xdr:colOff>
      <xdr:row>57</xdr:row>
      <xdr:rowOff>2865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165442</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7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168165</xdr:rowOff>
    </xdr:from>
    <xdr:to>
      <xdr:col>107</xdr:col>
      <xdr:colOff>50800</xdr:colOff>
      <xdr:row>57</xdr:row>
      <xdr:rowOff>96211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8912115"/>
          <a:ext cx="889000" cy="95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75897</xdr:rowOff>
    </xdr:from>
    <xdr:to>
      <xdr:col>107</xdr:col>
      <xdr:colOff>101600</xdr:colOff>
      <xdr:row>57</xdr:row>
      <xdr:rowOff>6047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168624</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7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78353</xdr:rowOff>
    </xdr:from>
    <xdr:to>
      <xdr:col>102</xdr:col>
      <xdr:colOff>114300</xdr:colOff>
      <xdr:row>57</xdr:row>
      <xdr:rowOff>96211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851003"/>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74078</xdr:rowOff>
    </xdr:from>
    <xdr:to>
      <xdr:col>102</xdr:col>
      <xdr:colOff>165100</xdr:colOff>
      <xdr:row>58</xdr:row>
      <xdr:rowOff>4228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166805</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69295</xdr:rowOff>
    </xdr:from>
    <xdr:to>
      <xdr:col>98</xdr:col>
      <xdr:colOff>38100</xdr:colOff>
      <xdr:row>57</xdr:row>
      <xdr:rowOff>170895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162022</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9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115427</xdr:rowOff>
    </xdr:from>
    <xdr:to>
      <xdr:col>116</xdr:col>
      <xdr:colOff>114300</xdr:colOff>
      <xdr:row>53</xdr:row>
      <xdr:rowOff>45577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0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138304</xdr:rowOff>
    </xdr:from>
    <xdr:ext cx="599010"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888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1767</xdr:rowOff>
    </xdr:from>
    <xdr:to>
      <xdr:col>112</xdr:col>
      <xdr:colOff>38100</xdr:colOff>
      <xdr:row>50</xdr:row>
      <xdr:rowOff>103367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85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48</xdr:row>
      <xdr:rowOff>119894</xdr:rowOff>
    </xdr:from>
    <xdr:ext cx="59901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23795" y="834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117365</xdr:rowOff>
    </xdr:from>
    <xdr:to>
      <xdr:col>107</xdr:col>
      <xdr:colOff>101600</xdr:colOff>
      <xdr:row>52</xdr:row>
      <xdr:rowOff>47515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88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50</xdr:row>
      <xdr:rowOff>64042</xdr:rowOff>
    </xdr:from>
    <xdr:ext cx="59901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34795" y="863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45411</xdr:rowOff>
    </xdr:from>
    <xdr:to>
      <xdr:col>102</xdr:col>
      <xdr:colOff>165100</xdr:colOff>
      <xdr:row>57</xdr:row>
      <xdr:rowOff>147011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163538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959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27553</xdr:rowOff>
    </xdr:from>
    <xdr:to>
      <xdr:col>98</xdr:col>
      <xdr:colOff>38100</xdr:colOff>
      <xdr:row>57</xdr:row>
      <xdr:rowOff>129153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8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145680</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57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114783</xdr:rowOff>
    </xdr:from>
    <xdr:to>
      <xdr:col>116</xdr:col>
      <xdr:colOff>63500</xdr:colOff>
      <xdr:row>73</xdr:row>
      <xdr:rowOff>97942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116283"/>
          <a:ext cx="838200" cy="49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153205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114783</xdr:rowOff>
    </xdr:from>
    <xdr:to>
      <xdr:col>111</xdr:col>
      <xdr:colOff>177800</xdr:colOff>
      <xdr:row>73</xdr:row>
      <xdr:rowOff>120688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116283"/>
          <a:ext cx="889000" cy="5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120553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120688</xdr:rowOff>
    </xdr:from>
    <xdr:to>
      <xdr:col>107</xdr:col>
      <xdr:colOff>50800</xdr:colOff>
      <xdr:row>74</xdr:row>
      <xdr:rowOff>41211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636538"/>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161662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41211</xdr:rowOff>
    </xdr:from>
    <xdr:to>
      <xdr:col>102</xdr:col>
      <xdr:colOff>114300</xdr:colOff>
      <xdr:row>74</xdr:row>
      <xdr:rowOff>158407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728511"/>
          <a:ext cx="8890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154461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26216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47142</xdr:rowOff>
    </xdr:from>
    <xdr:to>
      <xdr:col>116</xdr:col>
      <xdr:colOff>114300</xdr:colOff>
      <xdr:row>73</xdr:row>
      <xdr:rowOff>148742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5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70019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4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63983</xdr:rowOff>
    </xdr:from>
    <xdr:to>
      <xdr:col>112</xdr:col>
      <xdr:colOff>38100</xdr:colOff>
      <xdr:row>70</xdr:row>
      <xdr:rowOff>165583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06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10660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18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69888</xdr:rowOff>
    </xdr:from>
    <xdr:to>
      <xdr:col>107</xdr:col>
      <xdr:colOff>101600</xdr:colOff>
      <xdr:row>74</xdr:row>
      <xdr:rowOff>38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5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16565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36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161861</xdr:rowOff>
    </xdr:from>
    <xdr:to>
      <xdr:col>102</xdr:col>
      <xdr:colOff>165100</xdr:colOff>
      <xdr:row>74</xdr:row>
      <xdr:rowOff>92011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6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108538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4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107607</xdr:rowOff>
    </xdr:from>
    <xdr:to>
      <xdr:col>98</xdr:col>
      <xdr:colOff>38100</xdr:colOff>
      <xdr:row>75</xdr:row>
      <xdr:rowOff>37757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7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54284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5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性質別に見た住民一人当たりコストについては、類似団体と比較した場合、「貸付金」（</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位）、「繰出金」（</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位）、「公債費」（</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位）、などが特に高く、逆に「物件費」（</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位）、「普通建設事業費」（</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位）が低くなっていることが特徴として挙げられる。これらの項目の主な理由は以下のとおり。</a:t>
          </a:r>
        </a:p>
        <a:p>
          <a:r>
            <a:rPr kumimoji="1" lang="ja-JP" altLang="en-US" sz="1050">
              <a:latin typeface="ＭＳ Ｐゴシック" panose="020B0600070205080204" pitchFamily="50" charset="-128"/>
              <a:ea typeface="ＭＳ Ｐゴシック" panose="020B0600070205080204" pitchFamily="50" charset="-128"/>
            </a:rPr>
            <a:t>＜高いもの＞　　　</a:t>
          </a:r>
        </a:p>
        <a:p>
          <a:r>
            <a:rPr kumimoji="1" lang="ja-JP" altLang="en-US" sz="1050">
              <a:latin typeface="ＭＳ Ｐゴシック" panose="020B0600070205080204" pitchFamily="50" charset="-128"/>
              <a:ea typeface="ＭＳ Ｐゴシック" panose="020B0600070205080204" pitchFamily="50" charset="-128"/>
            </a:rPr>
            <a:t>　◆貸付金</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新型コロナウイルス感染症対策として中小企業等を支援するための融資制度預託金が増加したことによる</a:t>
          </a:r>
        </a:p>
        <a:p>
          <a:r>
            <a:rPr kumimoji="1" lang="ja-JP" altLang="en-US" sz="1050">
              <a:latin typeface="ＭＳ Ｐゴシック" panose="020B0600070205080204" pitchFamily="50" charset="-128"/>
              <a:ea typeface="ＭＳ Ｐゴシック" panose="020B0600070205080204" pitchFamily="50" charset="-128"/>
            </a:rPr>
            <a:t>　◆繰出金</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過去に行った償還基金からの借入金を返済したことによる</a:t>
          </a:r>
        </a:p>
        <a:p>
          <a:r>
            <a:rPr kumimoji="1" lang="ja-JP" altLang="en-US" sz="1050">
              <a:latin typeface="ＭＳ Ｐゴシック" panose="020B0600070205080204" pitchFamily="50" charset="-128"/>
              <a:ea typeface="ＭＳ Ｐゴシック" panose="020B0600070205080204" pitchFamily="50" charset="-128"/>
            </a:rPr>
            <a:t>　◆公債費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償還額（償還元金の増、利率の上昇）が増加したため</a:t>
          </a:r>
        </a:p>
        <a:p>
          <a:r>
            <a:rPr kumimoji="1" lang="ja-JP" altLang="en-US" sz="1050">
              <a:latin typeface="ＭＳ Ｐゴシック" panose="020B0600070205080204" pitchFamily="50" charset="-128"/>
              <a:ea typeface="ＭＳ Ｐゴシック" panose="020B0600070205080204" pitchFamily="50" charset="-128"/>
            </a:rPr>
            <a:t>＜低いもの＞</a:t>
          </a:r>
        </a:p>
        <a:p>
          <a:r>
            <a:rPr kumimoji="1" lang="ja-JP" altLang="en-US" sz="1050">
              <a:latin typeface="ＭＳ Ｐゴシック" panose="020B0600070205080204" pitchFamily="50" charset="-128"/>
              <a:ea typeface="ＭＳ Ｐゴシック" panose="020B0600070205080204" pitchFamily="50" charset="-128"/>
            </a:rPr>
            <a:t>　◆物件費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保育所に占める民営保育所の割合が高いことや、公設施設の民営化を進めていることなどによる  </a:t>
          </a:r>
        </a:p>
        <a:p>
          <a:r>
            <a:rPr kumimoji="1" lang="ja-JP" altLang="en-US" sz="1050">
              <a:latin typeface="ＭＳ Ｐゴシック" panose="020B0600070205080204" pitchFamily="50" charset="-128"/>
              <a:ea typeface="ＭＳ Ｐゴシック" panose="020B0600070205080204" pitchFamily="50" charset="-128"/>
            </a:rPr>
            <a:t>  ◆普通建設事業費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市債残高の縮減に向けて投資的経費の規模を的確にコントロールしていることによる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1,385,190
1,334,896
827.83
963,093,117
946,554,582
7,706,629
412,907,930
1,338,127,963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164193</xdr:rowOff>
    </xdr:from>
    <xdr:to>
      <xdr:col>24</xdr:col>
      <xdr:colOff>63500</xdr:colOff>
      <xdr:row>33</xdr:row>
      <xdr:rowOff>159294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50593"/>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164193</xdr:rowOff>
    </xdr:from>
    <xdr:to>
      <xdr:col>19</xdr:col>
      <xdr:colOff>177800</xdr:colOff>
      <xdr:row>33</xdr:row>
      <xdr:rowOff>108676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50593"/>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160927</xdr:rowOff>
    </xdr:from>
    <xdr:to>
      <xdr:col>15</xdr:col>
      <xdr:colOff>50800</xdr:colOff>
      <xdr:row>33</xdr:row>
      <xdr:rowOff>108676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47327"/>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160927</xdr:rowOff>
    </xdr:from>
    <xdr:to>
      <xdr:col>10</xdr:col>
      <xdr:colOff>114300</xdr:colOff>
      <xdr:row>33</xdr:row>
      <xdr:rowOff>43361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4732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108494</xdr:rowOff>
    </xdr:from>
    <xdr:to>
      <xdr:col>24</xdr:col>
      <xdr:colOff>114300</xdr:colOff>
      <xdr:row>34</xdr:row>
      <xdr:rowOff>38644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131371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1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113393</xdr:rowOff>
    </xdr:from>
    <xdr:to>
      <xdr:col>20</xdr:col>
      <xdr:colOff>38100</xdr:colOff>
      <xdr:row>33</xdr:row>
      <xdr:rowOff>43543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60070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7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57876</xdr:rowOff>
    </xdr:from>
    <xdr:to>
      <xdr:col>15</xdr:col>
      <xdr:colOff>101600</xdr:colOff>
      <xdr:row>33</xdr:row>
      <xdr:rowOff>159476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4553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110127</xdr:rowOff>
    </xdr:from>
    <xdr:to>
      <xdr:col>10</xdr:col>
      <xdr:colOff>165100</xdr:colOff>
      <xdr:row>33</xdr:row>
      <xdr:rowOff>40277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56804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7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164011</xdr:rowOff>
    </xdr:from>
    <xdr:to>
      <xdr:col>6</xdr:col>
      <xdr:colOff>38100</xdr:colOff>
      <xdr:row>33</xdr:row>
      <xdr:rowOff>94161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110688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2184</xdr:rowOff>
    </xdr:from>
    <xdr:to>
      <xdr:col>24</xdr:col>
      <xdr:colOff>63500</xdr:colOff>
      <xdr:row>58</xdr:row>
      <xdr:rowOff>57607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774834"/>
          <a:ext cx="838200" cy="2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28477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2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78004</xdr:rowOff>
    </xdr:from>
    <xdr:to>
      <xdr:col>19</xdr:col>
      <xdr:colOff>177800</xdr:colOff>
      <xdr:row>57</xdr:row>
      <xdr:rowOff>2184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21954"/>
          <a:ext cx="889000" cy="95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78004</xdr:rowOff>
    </xdr:from>
    <xdr:to>
      <xdr:col>15</xdr:col>
      <xdr:colOff>50800</xdr:colOff>
      <xdr:row>58</xdr:row>
      <xdr:rowOff>111049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21954"/>
          <a:ext cx="889000" cy="123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111049</xdr:rowOff>
    </xdr:from>
    <xdr:to>
      <xdr:col>10</xdr:col>
      <xdr:colOff>114300</xdr:colOff>
      <xdr:row>58</xdr:row>
      <xdr:rowOff>115888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5514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6807</xdr:rowOff>
    </xdr:from>
    <xdr:to>
      <xdr:col>24</xdr:col>
      <xdr:colOff>114300</xdr:colOff>
      <xdr:row>58</xdr:row>
      <xdr:rowOff>108407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29684</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122834</xdr:rowOff>
    </xdr:from>
    <xdr:to>
      <xdr:col>20</xdr:col>
      <xdr:colOff>38100</xdr:colOff>
      <xdr:row>57</xdr:row>
      <xdr:rowOff>52984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69511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49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27204</xdr:rowOff>
    </xdr:from>
    <xdr:to>
      <xdr:col>15</xdr:col>
      <xdr:colOff>101600</xdr:colOff>
      <xdr:row>51</xdr:row>
      <xdr:rowOff>128804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145331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54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60249</xdr:rowOff>
    </xdr:from>
    <xdr:to>
      <xdr:col>10</xdr:col>
      <xdr:colOff>165100</xdr:colOff>
      <xdr:row>58</xdr:row>
      <xdr:rowOff>161849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6926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65088</xdr:rowOff>
    </xdr:from>
    <xdr:to>
      <xdr:col>6</xdr:col>
      <xdr:colOff>38100</xdr:colOff>
      <xdr:row>58</xdr:row>
      <xdr:rowOff>166688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11765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10239</xdr:rowOff>
    </xdr:from>
    <xdr:to>
      <xdr:col>24</xdr:col>
      <xdr:colOff>63500</xdr:colOff>
      <xdr:row>73</xdr:row>
      <xdr:rowOff>95763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526089"/>
          <a:ext cx="838200" cy="8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85341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10239</xdr:rowOff>
    </xdr:from>
    <xdr:to>
      <xdr:col>19</xdr:col>
      <xdr:colOff>177800</xdr:colOff>
      <xdr:row>74</xdr:row>
      <xdr:rowOff>84333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526089"/>
          <a:ext cx="889000" cy="24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84333</xdr:rowOff>
    </xdr:from>
    <xdr:to>
      <xdr:col>15</xdr:col>
      <xdr:colOff>50800</xdr:colOff>
      <xdr:row>75</xdr:row>
      <xdr:rowOff>7697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71633"/>
          <a:ext cx="889000" cy="9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71798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7697</xdr:rowOff>
    </xdr:from>
    <xdr:to>
      <xdr:col>10</xdr:col>
      <xdr:colOff>114300</xdr:colOff>
      <xdr:row>75</xdr:row>
      <xdr:rowOff>78920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66447"/>
          <a:ext cx="889000" cy="7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133356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44963</xdr:rowOff>
    </xdr:from>
    <xdr:to>
      <xdr:col>24</xdr:col>
      <xdr:colOff>114300</xdr:colOff>
      <xdr:row>73</xdr:row>
      <xdr:rowOff>146563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5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67840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1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130889</xdr:rowOff>
    </xdr:from>
    <xdr:to>
      <xdr:col>20</xdr:col>
      <xdr:colOff>38100</xdr:colOff>
      <xdr:row>73</xdr:row>
      <xdr:rowOff>61039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4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77566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25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33533</xdr:rowOff>
    </xdr:from>
    <xdr:to>
      <xdr:col>15</xdr:col>
      <xdr:colOff>101600</xdr:colOff>
      <xdr:row>74</xdr:row>
      <xdr:rowOff>135133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2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151660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9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128347</xdr:rowOff>
    </xdr:from>
    <xdr:to>
      <xdr:col>10</xdr:col>
      <xdr:colOff>165100</xdr:colOff>
      <xdr:row>75</xdr:row>
      <xdr:rowOff>58497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75024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9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28120</xdr:rowOff>
    </xdr:from>
    <xdr:to>
      <xdr:col>6</xdr:col>
      <xdr:colOff>38100</xdr:colOff>
      <xdr:row>75</xdr:row>
      <xdr:rowOff>129720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8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146247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6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145786</xdr:rowOff>
    </xdr:from>
    <xdr:to>
      <xdr:col>24</xdr:col>
      <xdr:colOff>62865</xdr:colOff>
      <xdr:row>97</xdr:row>
      <xdr:rowOff>89236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6286"/>
          <a:ext cx="1270" cy="114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93063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89236</xdr:rowOff>
    </xdr:from>
    <xdr:to>
      <xdr:col>24</xdr:col>
      <xdr:colOff>152400</xdr:colOff>
      <xdr:row>97</xdr:row>
      <xdr:rowOff>89236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1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92463</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145786</xdr:rowOff>
    </xdr:from>
    <xdr:to>
      <xdr:col>24</xdr:col>
      <xdr:colOff>152400</xdr:colOff>
      <xdr:row>90</xdr:row>
      <xdr:rowOff>145786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48974</xdr:rowOff>
    </xdr:from>
    <xdr:to>
      <xdr:col>24</xdr:col>
      <xdr:colOff>63500</xdr:colOff>
      <xdr:row>96</xdr:row>
      <xdr:rowOff>168590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508174"/>
          <a:ext cx="838200" cy="11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82402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19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59525</xdr:rowOff>
    </xdr:from>
    <xdr:to>
      <xdr:col>24</xdr:col>
      <xdr:colOff>114300</xdr:colOff>
      <xdr:row>95</xdr:row>
      <xdr:rowOff>161125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48974</xdr:rowOff>
    </xdr:from>
    <xdr:to>
      <xdr:col>19</xdr:col>
      <xdr:colOff>177800</xdr:colOff>
      <xdr:row>98</xdr:row>
      <xdr:rowOff>136356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08174"/>
          <a:ext cx="889000" cy="4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101616</xdr:rowOff>
    </xdr:from>
    <xdr:to>
      <xdr:col>20</xdr:col>
      <xdr:colOff>38100</xdr:colOff>
      <xdr:row>96</xdr:row>
      <xdr:rowOff>31766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48293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136356</xdr:rowOff>
    </xdr:from>
    <xdr:to>
      <xdr:col>15</xdr:col>
      <xdr:colOff>50800</xdr:colOff>
      <xdr:row>98</xdr:row>
      <xdr:rowOff>154587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938456"/>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35179</xdr:rowOff>
    </xdr:from>
    <xdr:to>
      <xdr:col>15</xdr:col>
      <xdr:colOff>101600</xdr:colOff>
      <xdr:row>98</xdr:row>
      <xdr:rowOff>136779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153306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148616</xdr:rowOff>
    </xdr:from>
    <xdr:to>
      <xdr:col>10</xdr:col>
      <xdr:colOff>114300</xdr:colOff>
      <xdr:row>98</xdr:row>
      <xdr:rowOff>154587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79266"/>
          <a:ext cx="889000" cy="17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101616</xdr:rowOff>
    </xdr:from>
    <xdr:to>
      <xdr:col>10</xdr:col>
      <xdr:colOff>165100</xdr:colOff>
      <xdr:row>99</xdr:row>
      <xdr:rowOff>31766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90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48293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128419</xdr:rowOff>
    </xdr:from>
    <xdr:to>
      <xdr:col>6</xdr:col>
      <xdr:colOff>38100</xdr:colOff>
      <xdr:row>99</xdr:row>
      <xdr:rowOff>58569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3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49696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70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117790</xdr:rowOff>
    </xdr:from>
    <xdr:to>
      <xdr:col>24</xdr:col>
      <xdr:colOff>114300</xdr:colOff>
      <xdr:row>97</xdr:row>
      <xdr:rowOff>47940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32717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9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169624</xdr:rowOff>
    </xdr:from>
    <xdr:to>
      <xdr:col>20</xdr:col>
      <xdr:colOff>38100</xdr:colOff>
      <xdr:row>96</xdr:row>
      <xdr:rowOff>99774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90901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85556</xdr:rowOff>
    </xdr:from>
    <xdr:to>
      <xdr:col>15</xdr:col>
      <xdr:colOff>101600</xdr:colOff>
      <xdr:row>99</xdr:row>
      <xdr:rowOff>15706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8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6833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8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103787</xdr:rowOff>
    </xdr:from>
    <xdr:to>
      <xdr:col>10</xdr:col>
      <xdr:colOff>165100</xdr:colOff>
      <xdr:row>99</xdr:row>
      <xdr:rowOff>33937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0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25064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97816</xdr:rowOff>
    </xdr:from>
    <xdr:to>
      <xdr:col>6</xdr:col>
      <xdr:colOff>38100</xdr:colOff>
      <xdr:row>98</xdr:row>
      <xdr:rowOff>27966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44493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16510</xdr:rowOff>
    </xdr:from>
    <xdr:to>
      <xdr:col>55</xdr:col>
      <xdr:colOff>0</xdr:colOff>
      <xdr:row>39</xdr:row>
      <xdr:rowOff>16510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03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76217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076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xdr:rowOff>
    </xdr:from>
    <xdr:to>
      <xdr:col>50</xdr:col>
      <xdr:colOff>114300</xdr:colOff>
      <xdr:row>39</xdr:row>
      <xdr:rowOff>16510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979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120667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168910</xdr:rowOff>
    </xdr:from>
    <xdr:to>
      <xdr:col>45</xdr:col>
      <xdr:colOff>177800</xdr:colOff>
      <xdr:row>39</xdr:row>
      <xdr:rowOff>11430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68401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99077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167640</xdr:rowOff>
    </xdr:from>
    <xdr:to>
      <xdr:col>41</xdr:col>
      <xdr:colOff>50800</xdr:colOff>
      <xdr:row>38</xdr:row>
      <xdr:rowOff>168910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827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7637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170197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599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137160</xdr:rowOff>
    </xdr:from>
    <xdr:to>
      <xdr:col>55</xdr:col>
      <xdr:colOff>50800</xdr:colOff>
      <xdr:row>39</xdr:row>
      <xdr:rowOff>67310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52087</xdr:rowOff>
    </xdr:from>
    <xdr:ext cx="313932"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67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137160</xdr:rowOff>
    </xdr:from>
    <xdr:to>
      <xdr:col>50</xdr:col>
      <xdr:colOff>165100</xdr:colOff>
      <xdr:row>39</xdr:row>
      <xdr:rowOff>67310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58437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82333" y="6744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132080</xdr:rowOff>
    </xdr:from>
    <xdr:to>
      <xdr:col>46</xdr:col>
      <xdr:colOff>38100</xdr:colOff>
      <xdr:row>39</xdr:row>
      <xdr:rowOff>62230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53357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93333" y="6739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118110</xdr:rowOff>
    </xdr:from>
    <xdr:to>
      <xdr:col>41</xdr:col>
      <xdr:colOff>101600</xdr:colOff>
      <xdr:row>39</xdr:row>
      <xdr:rowOff>48260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39387</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04333" y="6725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116840</xdr:rowOff>
    </xdr:from>
    <xdr:to>
      <xdr:col>36</xdr:col>
      <xdr:colOff>165100</xdr:colOff>
      <xdr:row>39</xdr:row>
      <xdr:rowOff>46990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38117</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15333" y="6724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24257</xdr:rowOff>
    </xdr:from>
    <xdr:to>
      <xdr:col>55</xdr:col>
      <xdr:colOff>0</xdr:colOff>
      <xdr:row>58</xdr:row>
      <xdr:rowOff>28321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968357"/>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74058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7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169164</xdr:rowOff>
    </xdr:from>
    <xdr:to>
      <xdr:col>50</xdr:col>
      <xdr:colOff>114300</xdr:colOff>
      <xdr:row>58</xdr:row>
      <xdr:rowOff>28321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41814"/>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169164</xdr:rowOff>
    </xdr:from>
    <xdr:to>
      <xdr:col>45</xdr:col>
      <xdr:colOff>177800</xdr:colOff>
      <xdr:row>58</xdr:row>
      <xdr:rowOff>53086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41814"/>
          <a:ext cx="8890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37338</xdr:rowOff>
    </xdr:from>
    <xdr:to>
      <xdr:col>41</xdr:col>
      <xdr:colOff>50800</xdr:colOff>
      <xdr:row>58</xdr:row>
      <xdr:rowOff>53086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981438"/>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144907</xdr:rowOff>
    </xdr:from>
    <xdr:to>
      <xdr:col>55</xdr:col>
      <xdr:colOff>50800</xdr:colOff>
      <xdr:row>58</xdr:row>
      <xdr:rowOff>75057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123334</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9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148971</xdr:rowOff>
    </xdr:from>
    <xdr:to>
      <xdr:col>50</xdr:col>
      <xdr:colOff>165100</xdr:colOff>
      <xdr:row>58</xdr:row>
      <xdr:rowOff>79121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70248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01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118364</xdr:rowOff>
    </xdr:from>
    <xdr:to>
      <xdr:col>46</xdr:col>
      <xdr:colOff>38100</xdr:colOff>
      <xdr:row>58</xdr:row>
      <xdr:rowOff>48514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39641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98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2286</xdr:rowOff>
    </xdr:from>
    <xdr:to>
      <xdr:col>41</xdr:col>
      <xdr:colOff>101600</xdr:colOff>
      <xdr:row>58</xdr:row>
      <xdr:rowOff>103886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4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95013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3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157988</xdr:rowOff>
    </xdr:from>
    <xdr:to>
      <xdr:col>36</xdr:col>
      <xdr:colOff>165100</xdr:colOff>
      <xdr:row>58</xdr:row>
      <xdr:rowOff>88138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79265</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2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3211</xdr:rowOff>
    </xdr:from>
    <xdr:to>
      <xdr:col>54</xdr:col>
      <xdr:colOff>189865</xdr:colOff>
      <xdr:row>79</xdr:row>
      <xdr:rowOff>17010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519061"/>
          <a:ext cx="1270" cy="1042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20837</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17010</xdr:rowOff>
    </xdr:from>
    <xdr:to>
      <xdr:col>55</xdr:col>
      <xdr:colOff>88900</xdr:colOff>
      <xdr:row>79</xdr:row>
      <xdr:rowOff>17010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6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121338</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29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3211</xdr:rowOff>
    </xdr:from>
    <xdr:to>
      <xdr:col>55</xdr:col>
      <xdr:colOff>88900</xdr:colOff>
      <xdr:row>73</xdr:row>
      <xdr:rowOff>3211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51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134717</xdr:rowOff>
    </xdr:from>
    <xdr:to>
      <xdr:col>55</xdr:col>
      <xdr:colOff>0</xdr:colOff>
      <xdr:row>74</xdr:row>
      <xdr:rowOff>13597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307667"/>
          <a:ext cx="838200" cy="39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15397</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217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36970</xdr:rowOff>
    </xdr:from>
    <xdr:to>
      <xdr:col>55</xdr:col>
      <xdr:colOff>50800</xdr:colOff>
      <xdr:row>77</xdr:row>
      <xdr:rowOff>138570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134717</xdr:rowOff>
    </xdr:from>
    <xdr:to>
      <xdr:col>50</xdr:col>
      <xdr:colOff>114300</xdr:colOff>
      <xdr:row>73</xdr:row>
      <xdr:rowOff>33683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2307667"/>
          <a:ext cx="889000" cy="2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126146</xdr:rowOff>
    </xdr:from>
    <xdr:to>
      <xdr:col>50</xdr:col>
      <xdr:colOff>165100</xdr:colOff>
      <xdr:row>77</xdr:row>
      <xdr:rowOff>56296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47423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2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33683</xdr:rowOff>
    </xdr:from>
    <xdr:to>
      <xdr:col>45</xdr:col>
      <xdr:colOff>177800</xdr:colOff>
      <xdr:row>77</xdr:row>
      <xdr:rowOff>168594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2549533"/>
          <a:ext cx="889000" cy="8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146340</xdr:rowOff>
    </xdr:from>
    <xdr:to>
      <xdr:col>46</xdr:col>
      <xdr:colOff>38100</xdr:colOff>
      <xdr:row>77</xdr:row>
      <xdr:rowOff>76490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67617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2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167208</xdr:rowOff>
    </xdr:from>
    <xdr:to>
      <xdr:col>41</xdr:col>
      <xdr:colOff>50800</xdr:colOff>
      <xdr:row>77</xdr:row>
      <xdr:rowOff>168594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3368858"/>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155910</xdr:rowOff>
    </xdr:from>
    <xdr:to>
      <xdr:col>41</xdr:col>
      <xdr:colOff>101600</xdr:colOff>
      <xdr:row>78</xdr:row>
      <xdr:rowOff>86060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77187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163362</xdr:rowOff>
    </xdr:from>
    <xdr:to>
      <xdr:col>36</xdr:col>
      <xdr:colOff>165100</xdr:colOff>
      <xdr:row>78</xdr:row>
      <xdr:rowOff>93512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84639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134247</xdr:rowOff>
    </xdr:from>
    <xdr:to>
      <xdr:col>55</xdr:col>
      <xdr:colOff>50800</xdr:colOff>
      <xdr:row>74</xdr:row>
      <xdr:rowOff>64397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6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157124</xdr:rowOff>
    </xdr:from>
    <xdr:ext cx="599010"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50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83917</xdr:rowOff>
    </xdr:from>
    <xdr:to>
      <xdr:col>50</xdr:col>
      <xdr:colOff>165100</xdr:colOff>
      <xdr:row>72</xdr:row>
      <xdr:rowOff>14067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2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30594</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39795" y="1203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154333</xdr:rowOff>
    </xdr:from>
    <xdr:to>
      <xdr:col>46</xdr:col>
      <xdr:colOff>38100</xdr:colOff>
      <xdr:row>73</xdr:row>
      <xdr:rowOff>84483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4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101010</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50795" y="1227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117794</xdr:rowOff>
    </xdr:from>
    <xdr:to>
      <xdr:col>41</xdr:col>
      <xdr:colOff>101600</xdr:colOff>
      <xdr:row>78</xdr:row>
      <xdr:rowOff>47944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64471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0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116408</xdr:rowOff>
    </xdr:from>
    <xdr:to>
      <xdr:col>36</xdr:col>
      <xdr:colOff>165100</xdr:colOff>
      <xdr:row>78</xdr:row>
      <xdr:rowOff>46558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3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63085</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0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114852</xdr:rowOff>
    </xdr:from>
    <xdr:to>
      <xdr:col>55</xdr:col>
      <xdr:colOff>0</xdr:colOff>
      <xdr:row>98</xdr:row>
      <xdr:rowOff>45631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45502"/>
          <a:ext cx="838200" cy="10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100518</xdr:rowOff>
    </xdr:from>
    <xdr:to>
      <xdr:col>50</xdr:col>
      <xdr:colOff>114300</xdr:colOff>
      <xdr:row>97</xdr:row>
      <xdr:rowOff>114852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31168"/>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100518</xdr:rowOff>
    </xdr:from>
    <xdr:to>
      <xdr:col>45</xdr:col>
      <xdr:colOff>177800</xdr:colOff>
      <xdr:row>97</xdr:row>
      <xdr:rowOff>166401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31168"/>
          <a:ext cx="889000" cy="6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94895</xdr:rowOff>
    </xdr:from>
    <xdr:to>
      <xdr:col>41</xdr:col>
      <xdr:colOff>50800</xdr:colOff>
      <xdr:row>97</xdr:row>
      <xdr:rowOff>166401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25545"/>
          <a:ext cx="889000" cy="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23530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166281</xdr:rowOff>
    </xdr:from>
    <xdr:to>
      <xdr:col>55</xdr:col>
      <xdr:colOff>50800</xdr:colOff>
      <xdr:row>98</xdr:row>
      <xdr:rowOff>96431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81208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64052</xdr:rowOff>
    </xdr:from>
    <xdr:to>
      <xdr:col>50</xdr:col>
      <xdr:colOff>165100</xdr:colOff>
      <xdr:row>97</xdr:row>
      <xdr:rowOff>165652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8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49718</xdr:rowOff>
    </xdr:from>
    <xdr:to>
      <xdr:col>46</xdr:col>
      <xdr:colOff>38100</xdr:colOff>
      <xdr:row>97</xdr:row>
      <xdr:rowOff>151318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142445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7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115601</xdr:rowOff>
    </xdr:from>
    <xdr:to>
      <xdr:col>41</xdr:col>
      <xdr:colOff>101600</xdr:colOff>
      <xdr:row>98</xdr:row>
      <xdr:rowOff>45751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36878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44095</xdr:rowOff>
    </xdr:from>
    <xdr:to>
      <xdr:col>36</xdr:col>
      <xdr:colOff>165100</xdr:colOff>
      <xdr:row>97</xdr:row>
      <xdr:rowOff>145695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136822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63446</xdr:rowOff>
    </xdr:from>
    <xdr:to>
      <xdr:col>85</xdr:col>
      <xdr:colOff>127000</xdr:colOff>
      <xdr:row>34</xdr:row>
      <xdr:rowOff>119942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892746"/>
          <a:ext cx="838200" cy="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124025</xdr:rowOff>
    </xdr:from>
    <xdr:to>
      <xdr:col>81</xdr:col>
      <xdr:colOff>50800</xdr:colOff>
      <xdr:row>34</xdr:row>
      <xdr:rowOff>63446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610425"/>
          <a:ext cx="889000" cy="2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124025</xdr:rowOff>
    </xdr:from>
    <xdr:to>
      <xdr:col>76</xdr:col>
      <xdr:colOff>114300</xdr:colOff>
      <xdr:row>33</xdr:row>
      <xdr:rowOff>108022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610425"/>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66711</xdr:rowOff>
    </xdr:from>
    <xdr:to>
      <xdr:col>71</xdr:col>
      <xdr:colOff>177800</xdr:colOff>
      <xdr:row>33</xdr:row>
      <xdr:rowOff>108022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724561"/>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26832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69142</xdr:rowOff>
    </xdr:from>
    <xdr:to>
      <xdr:col>85</xdr:col>
      <xdr:colOff>177800</xdr:colOff>
      <xdr:row>34</xdr:row>
      <xdr:rowOff>170742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8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92019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74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12646</xdr:rowOff>
    </xdr:from>
    <xdr:to>
      <xdr:col>81</xdr:col>
      <xdr:colOff>101600</xdr:colOff>
      <xdr:row>34</xdr:row>
      <xdr:rowOff>114246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8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130773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73225</xdr:rowOff>
    </xdr:from>
    <xdr:to>
      <xdr:col>76</xdr:col>
      <xdr:colOff>165100</xdr:colOff>
      <xdr:row>33</xdr:row>
      <xdr:rowOff>3375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5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19902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3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57222</xdr:rowOff>
    </xdr:from>
    <xdr:to>
      <xdr:col>72</xdr:col>
      <xdr:colOff>38100</xdr:colOff>
      <xdr:row>33</xdr:row>
      <xdr:rowOff>158822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7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3899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49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15911</xdr:rowOff>
    </xdr:from>
    <xdr:to>
      <xdr:col>67</xdr:col>
      <xdr:colOff>101600</xdr:colOff>
      <xdr:row>33</xdr:row>
      <xdr:rowOff>117511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134038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4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33820</xdr:rowOff>
    </xdr:from>
    <xdr:to>
      <xdr:col>85</xdr:col>
      <xdr:colOff>127000</xdr:colOff>
      <xdr:row>55</xdr:row>
      <xdr:rowOff>159893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120670"/>
          <a:ext cx="838200" cy="4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13682</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27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131699</xdr:rowOff>
    </xdr:from>
    <xdr:to>
      <xdr:col>81</xdr:col>
      <xdr:colOff>50800</xdr:colOff>
      <xdr:row>55</xdr:row>
      <xdr:rowOff>159893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389999"/>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30505</xdr:rowOff>
    </xdr:from>
    <xdr:to>
      <xdr:col>76</xdr:col>
      <xdr:colOff>114300</xdr:colOff>
      <xdr:row>54</xdr:row>
      <xdr:rowOff>131699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288805"/>
          <a:ext cx="8890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30505</xdr:rowOff>
    </xdr:from>
    <xdr:to>
      <xdr:col>71</xdr:col>
      <xdr:colOff>177800</xdr:colOff>
      <xdr:row>54</xdr:row>
      <xdr:rowOff>119317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288805"/>
          <a:ext cx="889000" cy="8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166616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105884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154470</xdr:rowOff>
    </xdr:from>
    <xdr:to>
      <xdr:col>85</xdr:col>
      <xdr:colOff>177800</xdr:colOff>
      <xdr:row>53</xdr:row>
      <xdr:rowOff>84620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0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5897</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9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109093</xdr:rowOff>
    </xdr:from>
    <xdr:to>
      <xdr:col>81</xdr:col>
      <xdr:colOff>101600</xdr:colOff>
      <xdr:row>56</xdr:row>
      <xdr:rowOff>39243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30370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63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80899</xdr:rowOff>
    </xdr:from>
    <xdr:to>
      <xdr:col>76</xdr:col>
      <xdr:colOff>165100</xdr:colOff>
      <xdr:row>55</xdr:row>
      <xdr:rowOff>11049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3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2176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43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151155</xdr:rowOff>
    </xdr:from>
    <xdr:to>
      <xdr:col>72</xdr:col>
      <xdr:colOff>38100</xdr:colOff>
      <xdr:row>54</xdr:row>
      <xdr:rowOff>81305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2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97832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0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68517</xdr:rowOff>
    </xdr:from>
    <xdr:to>
      <xdr:col>67</xdr:col>
      <xdr:colOff>101600</xdr:colOff>
      <xdr:row>54</xdr:row>
      <xdr:rowOff>170117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32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15194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1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19359</xdr:rowOff>
    </xdr:from>
    <xdr:to>
      <xdr:col>85</xdr:col>
      <xdr:colOff>127000</xdr:colOff>
      <xdr:row>79</xdr:row>
      <xdr:rowOff>61813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6390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19359</xdr:rowOff>
    </xdr:from>
    <xdr:to>
      <xdr:col>81</xdr:col>
      <xdr:colOff>50800</xdr:colOff>
      <xdr:row>79</xdr:row>
      <xdr:rowOff>38626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63909"/>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126637</xdr:rowOff>
    </xdr:from>
    <xdr:to>
      <xdr:col>76</xdr:col>
      <xdr:colOff>114300</xdr:colOff>
      <xdr:row>79</xdr:row>
      <xdr:rowOff>38626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499737"/>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67855</xdr:rowOff>
    </xdr:from>
    <xdr:to>
      <xdr:col>71</xdr:col>
      <xdr:colOff>177800</xdr:colOff>
      <xdr:row>78</xdr:row>
      <xdr:rowOff>126637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44095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65132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11013</xdr:rowOff>
    </xdr:from>
    <xdr:to>
      <xdr:col>85</xdr:col>
      <xdr:colOff>177800</xdr:colOff>
      <xdr:row>79</xdr:row>
      <xdr:rowOff>112613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97390</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70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140009</xdr:rowOff>
    </xdr:from>
    <xdr:to>
      <xdr:col>81</xdr:col>
      <xdr:colOff>101600</xdr:colOff>
      <xdr:row>79</xdr:row>
      <xdr:rowOff>70159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61286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05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159276</xdr:rowOff>
    </xdr:from>
    <xdr:to>
      <xdr:col>76</xdr:col>
      <xdr:colOff>165100</xdr:colOff>
      <xdr:row>79</xdr:row>
      <xdr:rowOff>89426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80553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25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75837</xdr:rowOff>
    </xdr:from>
    <xdr:to>
      <xdr:col>72</xdr:col>
      <xdr:colOff>38100</xdr:colOff>
      <xdr:row>79</xdr:row>
      <xdr:rowOff>5987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168564</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54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17055</xdr:rowOff>
    </xdr:from>
    <xdr:to>
      <xdr:col>67</xdr:col>
      <xdr:colOff>101600</xdr:colOff>
      <xdr:row>78</xdr:row>
      <xdr:rowOff>118655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109782</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48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72186</xdr:rowOff>
    </xdr:from>
    <xdr:to>
      <xdr:col>85</xdr:col>
      <xdr:colOff>127000</xdr:colOff>
      <xdr:row>93</xdr:row>
      <xdr:rowOff>90779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017036"/>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166273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282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90779</xdr:rowOff>
    </xdr:from>
    <xdr:to>
      <xdr:col>81</xdr:col>
      <xdr:colOff>50800</xdr:colOff>
      <xdr:row>95</xdr:row>
      <xdr:rowOff>110973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035629"/>
          <a:ext cx="889000" cy="3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81233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4217</xdr:rowOff>
    </xdr:from>
    <xdr:to>
      <xdr:col>76</xdr:col>
      <xdr:colOff>114300</xdr:colOff>
      <xdr:row>95</xdr:row>
      <xdr:rowOff>110973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291967"/>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4217</xdr:rowOff>
    </xdr:from>
    <xdr:to>
      <xdr:col>71</xdr:col>
      <xdr:colOff>177800</xdr:colOff>
      <xdr:row>95</xdr:row>
      <xdr:rowOff>10161</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29196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112589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56659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21386</xdr:rowOff>
    </xdr:from>
    <xdr:to>
      <xdr:col>85</xdr:col>
      <xdr:colOff>177800</xdr:colOff>
      <xdr:row>93</xdr:row>
      <xdr:rowOff>122986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9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44263</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81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39979</xdr:rowOff>
    </xdr:from>
    <xdr:to>
      <xdr:col>81</xdr:col>
      <xdr:colOff>101600</xdr:colOff>
      <xdr:row>93</xdr:row>
      <xdr:rowOff>141579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9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158106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7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60173</xdr:rowOff>
    </xdr:from>
    <xdr:to>
      <xdr:col>76</xdr:col>
      <xdr:colOff>165100</xdr:colOff>
      <xdr:row>95</xdr:row>
      <xdr:rowOff>161773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3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6850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1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124867</xdr:rowOff>
    </xdr:from>
    <xdr:to>
      <xdr:col>72</xdr:col>
      <xdr:colOff>38100</xdr:colOff>
      <xdr:row>95</xdr:row>
      <xdr:rowOff>55017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2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71544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0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130811</xdr:rowOff>
    </xdr:from>
    <xdr:to>
      <xdr:col>67</xdr:col>
      <xdr:colOff>101600</xdr:colOff>
      <xdr:row>95</xdr:row>
      <xdr:rowOff>60961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2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77488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02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71247</xdr:rowOff>
    </xdr:from>
    <xdr:to>
      <xdr:col>116</xdr:col>
      <xdr:colOff>63500</xdr:colOff>
      <xdr:row>35</xdr:row>
      <xdr:rowOff>115189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071997"/>
          <a:ext cx="8382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71899</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44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41021</xdr:rowOff>
    </xdr:from>
    <xdr:to>
      <xdr:col>111</xdr:col>
      <xdr:colOff>177800</xdr:colOff>
      <xdr:row>35</xdr:row>
      <xdr:rowOff>71247</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041771"/>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39641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41021</xdr:rowOff>
    </xdr:from>
    <xdr:to>
      <xdr:col>107</xdr:col>
      <xdr:colOff>50800</xdr:colOff>
      <xdr:row>36</xdr:row>
      <xdr:rowOff>44958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9545300" y="6041771"/>
          <a:ext cx="889000" cy="17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23893</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44958</xdr:rowOff>
    </xdr:from>
    <xdr:to>
      <xdr:col>102</xdr:col>
      <xdr:colOff>114300</xdr:colOff>
      <xdr:row>36</xdr:row>
      <xdr:rowOff>137033</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6217158"/>
          <a:ext cx="8890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18051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64389</xdr:rowOff>
    </xdr:from>
    <xdr:to>
      <xdr:col>116</xdr:col>
      <xdr:colOff>114300</xdr:colOff>
      <xdr:row>35</xdr:row>
      <xdr:rowOff>165989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0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87266</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59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20447</xdr:rowOff>
    </xdr:from>
    <xdr:to>
      <xdr:col>112</xdr:col>
      <xdr:colOff>38100</xdr:colOff>
      <xdr:row>35</xdr:row>
      <xdr:rowOff>122047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0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138574</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579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161671</xdr:rowOff>
    </xdr:from>
    <xdr:to>
      <xdr:col>107</xdr:col>
      <xdr:colOff>101600</xdr:colOff>
      <xdr:row>35</xdr:row>
      <xdr:rowOff>91821</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59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108348</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576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165608</xdr:rowOff>
    </xdr:from>
    <xdr:to>
      <xdr:col>102</xdr:col>
      <xdr:colOff>165100</xdr:colOff>
      <xdr:row>36</xdr:row>
      <xdr:rowOff>95758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1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112285</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86233</xdr:rowOff>
    </xdr:from>
    <xdr:to>
      <xdr:col>98</xdr:col>
      <xdr:colOff>38100</xdr:colOff>
      <xdr:row>37</xdr:row>
      <xdr:rowOff>16383</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7510</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635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目的別に見た住民一人当たりコストについては、類似団体と比較した場合、「商工費」（</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位）、「民生費」（</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位）、「公債費」（</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位）が高く、逆に「労働費」（</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位）、「土木費」（</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位）が低くなっていることが特徴として挙げられる。これらの項目の主な理由は以下のとおり。</a:t>
          </a:r>
        </a:p>
        <a:p>
          <a:r>
            <a:rPr kumimoji="1" lang="ja-JP" altLang="en-US" sz="1100">
              <a:latin typeface="ＭＳ Ｐゴシック" panose="020B0600070205080204" pitchFamily="50" charset="-128"/>
              <a:ea typeface="ＭＳ Ｐゴシック" panose="020B0600070205080204" pitchFamily="50" charset="-128"/>
            </a:rPr>
            <a:t>＜高いもの＞</a:t>
          </a:r>
        </a:p>
        <a:p>
          <a:r>
            <a:rPr kumimoji="1" lang="ja-JP" altLang="en-US" sz="1100">
              <a:latin typeface="ＭＳ Ｐゴシック" panose="020B0600070205080204" pitchFamily="50" charset="-128"/>
              <a:ea typeface="ＭＳ Ｐゴシック" panose="020B0600070205080204" pitchFamily="50" charset="-128"/>
            </a:rPr>
            <a:t> ◆商工費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新型コロナウイルス感染症対策として中小企業等を支援するための融資制度預託金が増加したことによる</a:t>
          </a:r>
        </a:p>
        <a:p>
          <a:r>
            <a:rPr kumimoji="1" lang="ja-JP" altLang="en-US" sz="1100">
              <a:latin typeface="ＭＳ Ｐゴシック" panose="020B0600070205080204" pitchFamily="50" charset="-128"/>
              <a:ea typeface="ＭＳ Ｐゴシック" panose="020B0600070205080204" pitchFamily="50" charset="-128"/>
            </a:rPr>
            <a:t> ◆民生費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障害者福祉等の充実に取り組んでいることによる</a:t>
          </a:r>
        </a:p>
        <a:p>
          <a:r>
            <a:rPr kumimoji="1" lang="ja-JP" altLang="en-US" sz="1100">
              <a:latin typeface="ＭＳ Ｐゴシック" panose="020B0600070205080204" pitchFamily="50" charset="-128"/>
              <a:ea typeface="ＭＳ Ｐゴシック" panose="020B0600070205080204" pitchFamily="50" charset="-128"/>
            </a:rPr>
            <a:t> ◆公債費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償還額（償還元金の増、利率の上昇）が増加したため</a:t>
          </a:r>
        </a:p>
        <a:p>
          <a:r>
            <a:rPr kumimoji="1" lang="ja-JP" altLang="en-US" sz="1100">
              <a:latin typeface="ＭＳ Ｐゴシック" panose="020B0600070205080204" pitchFamily="50" charset="-128"/>
              <a:ea typeface="ＭＳ Ｐゴシック" panose="020B0600070205080204" pitchFamily="50" charset="-128"/>
            </a:rPr>
            <a:t>＜低いもの＞ </a:t>
          </a:r>
        </a:p>
        <a:p>
          <a:r>
            <a:rPr kumimoji="1" lang="ja-JP" altLang="en-US" sz="1100">
              <a:latin typeface="ＭＳ Ｐゴシック" panose="020B0600070205080204" pitchFamily="50" charset="-128"/>
              <a:ea typeface="ＭＳ Ｐゴシック" panose="020B0600070205080204" pitchFamily="50" charset="-128"/>
            </a:rPr>
            <a:t> ◆労働費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勤労者福祉会館等の施設を有していないことに加え、雇用対策事業特別会計の廃止により平成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年度以降は減少している</a:t>
          </a:r>
        </a:p>
        <a:p>
          <a:r>
            <a:rPr kumimoji="1" lang="ja-JP" altLang="en-US" sz="1100">
              <a:latin typeface="ＭＳ Ｐゴシック" panose="020B0600070205080204" pitchFamily="50" charset="-128"/>
              <a:ea typeface="ＭＳ Ｐゴシック" panose="020B0600070205080204" pitchFamily="50" charset="-128"/>
            </a:rPr>
            <a:t> ◆土木費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市債残高の縮減に向けて投資的経費の規模を的確にコントロールしていることによる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令和４年度は、行財政運営の長年の課題であった、特別の財源対策（計画外の公債償還基金の取り崩し等）から</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年ぶりに脱却し、大幅に収支を改善した。</a:t>
          </a:r>
        </a:p>
        <a:p>
          <a:r>
            <a:rPr kumimoji="1" lang="ja-JP" altLang="en-US" sz="1400">
              <a:latin typeface="ＭＳ ゴシック" pitchFamily="49" charset="-128"/>
              <a:ea typeface="ＭＳ ゴシック" pitchFamily="49" charset="-128"/>
            </a:rPr>
            <a:t>　しかし、未だ残る過去負債、高齢化等による社会福祉関連経費の増加、景気変動リスク等への懸念など、依然として油断できず、今後も財政は厳しい見込み。</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コロナ禍の影響からの一定の回復により、昨年度唯一の赤字会計であった高速鉄道事業特別会計の赤字が解消したうえ、一般会計の黒字額が昨年度から増加したことなどにより、黒字額合計は昨年度と比較して大幅に増加している。</a:t>
          </a:r>
        </a:p>
        <a:p>
          <a:r>
            <a:rPr kumimoji="1" lang="ja-JP" altLang="en-US" sz="1400">
              <a:latin typeface="ＭＳ ゴシック" pitchFamily="49" charset="-128"/>
              <a:ea typeface="ＭＳ ゴシック" pitchFamily="49" charset="-128"/>
            </a:rPr>
            <a:t>　今後も、行財政改革を着実に推進し、引き続き、連結ベースでの財政健全化に向けた取組を進めていく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地下鉄事業への経営健全化出資債、退職手当債、行政改革推進債など地方交付税措置のない特例的な市債の発行や公債償還基金の計画外の取崩しにより、類似団体平均値を上回っている。</a:t>
          </a:r>
        </a:p>
        <a:p>
          <a:r>
            <a:rPr kumimoji="1" lang="ja-JP" altLang="en-US" sz="1400" baseline="0">
              <a:latin typeface="ＭＳ ゴシック" pitchFamily="49" charset="-128"/>
              <a:ea typeface="ＭＳ ゴシック" pitchFamily="49" charset="-128"/>
            </a:rPr>
            <a:t>　「京都市持続可能な行財政の運営の推進に関する条例」に基づき、市債残高の適切なコントロールなど、比率の低減に向けて取り組みを進めていく。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減債基金積立相当額の積立ルール（発行額の</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を</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年間積立）と本市の積立ルール（</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年据置後、発行額の</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％を</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年間積立）が異なること、年度を超えた一般会計への貸し付けや特別の財源対策による取崩を行っていることから、減債基金残高と減債基金積立相当額に乖離が生じている。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は、公債償還基金からの計画外の取崩しを回避したことなどにより充当可能基金等の充当可能財源等が増加し、将来負担比率の分子は減となったが、過去から行ってきた行政改革推進債や調整債といった交付税措置のない市債の発行が影響して、市債償還ペースが国基準を下回っていることから、将来負担比率は類似団体よりも高くなっている。</a:t>
          </a:r>
        </a:p>
        <a:p>
          <a:r>
            <a:rPr kumimoji="1" lang="ja-JP" altLang="en-US" sz="1400">
              <a:latin typeface="ＭＳ ゴシック" pitchFamily="49" charset="-128"/>
              <a:ea typeface="ＭＳ ゴシック" pitchFamily="49" charset="-128"/>
            </a:rPr>
            <a:t>　今後は、「京都市持続可能な行財政の運営の推進に関する条例」に基づき、行政の効率化など行政内部の改革を徹底するとともに、社会経済状況の変化や時代の潮流をとらえて、施策を持続可能なものに再構築することを基本とした改革を推進し、引き続き比率の改善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・財政調整基金では、職員の給与減額分、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百万円の積立を行った一方で、地方交付税清算措置のために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百万円の取消しを行ったことにより、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・その他特定目的基金では、寄附金等の増収により「京都みらい夢基金」に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百万円、財産売払収入等として「市営住宅基金」に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百万円の積立を行う等した一方で、「京都みらい夢基金」からふるさと納税事務等のために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百万円、「市営住宅基金」から市営住宅管理運営等のために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百万円の取崩しを行う等したことにより、その他特定目的基金としては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・財政調整基金については、災害や経済ショック時などの不測の事態においても資金繰りが困らないよう、必要な財源を確保する。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・その他特定目的基金については、寄付金等の受入や財産の有効活用などにより、各事業の実施に必要な財源の確保に努める。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・市庁舎整備基金：市庁舎整備事業の実施に必要な資金を積み立てる。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・市営住宅基金：本市市営住宅及びその共同施設の建設、修繕又は改良を図るための事業の実施に必要な資金を積み立てる。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・京都みらい夢基金：まち・ひと・しごと創生法第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条の規定に基づき本市が定めた基本的な計画の推進に係る事業の実施に必要な資金を積み立てる。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住宅市街地開発事業基金：京都国際文化観光都市建設計画洛西新住宅市街地開発事業の施工区域内における公共施設の管理とその他居住者の共同の利便を図るための事業の実施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・文化観光資源保護基金：本市内に存する文化観光資源の保護事業推進の資金を積み立てる。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・京都みらい夢基金：本市が定める基本的計画推進事業へ充当するため、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・市営住宅基金：市営住宅管理運営等へ充当するため、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百万円を取り崩した一方で、財産運用収入等により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・市庁舎整備基金：運用利子等により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・ふるさと納税寄附金等の寄附金による基金への積立を増額できるよう努めていくとともに、基金の目的に応じ、適正な管理を行っていく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・財政調整基金では、職員の給与減額分、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百万円の積立を行った一方で、地方交付税清算措置のために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百万円の取消を行ったことにより、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・災害や経済ショック時などの不測の事態においても資金繰りが困らないよう、必要な財源を確保する。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・満期一括償還に係る積立金以外の残高は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円で推移。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・満期一括償還に係る積立金については、本市の積立ルールに基づき、適切に積立を行う。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年ぶりに達成した収支均衡の財政運営を継続し、公債償還基金からの計画外の取崩累計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億円を積み戻していく。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D24022B-18D6-428D-A1C2-0FC4743D6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49EB753-86EA-4A01-A5E8-02397A308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8CE877E-ED04-4D0A-A940-8E3DE98677B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0DFBBE5-4BB7-4E6F-9772-B87A10B84A2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08D0DDD-100B-4399-8F0C-6B6D3233FBF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E15A25A-CC83-43BA-8AD7-3E856E08655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1A7A06F-5320-4D08-9ED4-916F22FE6AFA}"/>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27AB5BE-EC90-4093-9C16-F4BEDA77AA6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306F1C6-15CF-4670-8FAF-3EDAB1204F84}"/>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47B4989-87FE-4FF5-B0B0-CC0AD236D9D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BD06FCC-95B6-4CDF-B722-E9D52EBB596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C9B4F8E-8C12-44E2-90A3-1397619C7EA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1,385,190
1,334,896
827.83
963,093,117
946,554,582
7,706,629
412,907,930
1,338,127,963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5A46EBD-0E0A-4203-8E16-FEFC5089FB3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D23170F-3B44-4618-B973-4A436AD45AE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DDDDADE-759F-45D1-9B57-EF06C7652C4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77D0F2E-0E16-4366-AE42-1F287A5D5C9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FD08A53-09DF-47D1-8C8E-B3A52CDA4A3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A837F4F-D078-449B-9139-3EA2522A87D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F9C5B6C-F30F-4B2C-98CE-9D722F01C66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45933E2-C246-4378-BB84-E421C868AA4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D11FEDA-5AAC-4C54-84FD-3E88A8B5CC1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56E7A14-5735-499E-8740-4248E34A6DE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89902FD-E57C-4C9E-A67B-709D6AF82B9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B2134A0-0E71-4600-A67B-30E4D1F7AD1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3F08EB6-F84C-4F58-9B2C-6228E51D51B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A49ED06-951E-454A-B345-673EF69E4E3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E6E4CBE-6CCF-42DE-A6EC-5DA45E781F4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2C7A039-041B-45C9-B522-75E772E4923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8E62F32-A446-42E5-9975-31C02F81F4B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F05BECA-A716-4F5F-BC4D-7B755ED8467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B4EA416-CE8E-45E7-AEF7-3D21ADC8DD71}"/>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1ED1677-27D5-4AAE-ACEE-E3BC70CC1D7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5A72D03-85DC-43FF-81F1-713B2BD54E97}"/>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981C5CE-D65B-4361-9F35-84DACB9622C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414F495-3701-44D2-8A11-E099A13A921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A63C2DC-0ABA-4460-BE0D-A8D7A90227F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4581AA3-9D00-44D4-97CA-0C25B4B20DE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5B1BD9B-2A15-4B9F-BE8A-A030CA9FA3A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326C47E-4C41-4C5B-8A96-CA1A27322E9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407822B-96AE-40F5-9472-8C1C6BFABFA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0993AFA-E32D-486E-BE91-5D4A86D4C95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B04EE64-6359-4DAC-9004-7D23C88A5F7B}"/>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9993244-F37D-4146-9159-A04ABBD2B46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DE9A766-9270-464C-AFAD-0AF969C882C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E5D0FBB-3489-4A21-912A-CAA59D7C437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6944B50-C84A-4176-8B94-74DC91F5F7B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653A6F2-C117-41AB-A46C-20C41782CD8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公共施設の老朽化が進んでおり、類似団体平均値をやや上回る状況が続いている。</a:t>
          </a:r>
        </a:p>
        <a:p>
          <a:r>
            <a:rPr kumimoji="1" lang="ja-JP" altLang="en-US" sz="1100">
              <a:latin typeface="ＭＳ Ｐゴシック" panose="020B0600070205080204" pitchFamily="50" charset="-128"/>
              <a:ea typeface="ＭＳ Ｐゴシック" panose="020B0600070205080204" pitchFamily="50" charset="-128"/>
            </a:rPr>
            <a:t>　施設の長寿命化に向けた計画的な設備更新のほか、公共施設の集約化による保有量の最適化など、適切な保有資産のマネジメントを進めていく必要がある。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379EB52-3FB0-41B4-8D87-215EF27B5E1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107C259-001C-436C-ABBC-71CC75B66EA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0E51ABC-4100-43D5-BC24-9CD72C6276C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EAA8CE50-37D0-4393-AF40-C2C978C6C4FF}"/>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9E05300-CFE1-4764-A4B1-3F0982A96DBB}"/>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6818734-8092-4FF0-920D-D42925C728DA}"/>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B5A5655-A754-4493-A1EF-2442E4F56BCC}"/>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EB94C8E-26FA-48F9-94F3-B31D90B2A69E}"/>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34B700A-1058-4C27-9FEB-C369F36A4D2A}"/>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77078472-09D4-4D25-B105-83AC99CCFBE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F2AD2AF8-A22E-42F7-85AF-39D4F6567B2B}"/>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910A15FD-975E-487D-B7FF-6066F8FDFDC6}"/>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20EC6DF-5132-4B4D-BE5C-0B9760CB4724}"/>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308120AA-D113-4524-8016-7ABA932B064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A2FF07A-DEED-410D-AFF7-7323A7CB20DE}"/>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9DB144F-5C8C-46BA-BABA-8F2C2344BC4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9050B9A-E773-44A8-AD20-716954B9E32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E7122F6-8F68-463B-AE58-9B8920E9CCD4}"/>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67" name="直線コネクタ 66">
          <a:extLst>
            <a:ext uri="{FF2B5EF4-FFF2-40B4-BE49-F238E27FC236}">
              <a16:creationId xmlns:a16="http://schemas.microsoft.com/office/drawing/2014/main" id="{C48E2AA0-FAEE-4A15-A43A-D3DECAB34EA1}"/>
            </a:ext>
          </a:extLst>
        </xdr:cNvPr>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68" name="有形固定資産減価償却率最小値テキスト">
          <a:extLst>
            <a:ext uri="{FF2B5EF4-FFF2-40B4-BE49-F238E27FC236}">
              <a16:creationId xmlns:a16="http://schemas.microsoft.com/office/drawing/2014/main" id="{C3E10F8A-0E20-4726-8BEE-04EE7C6A4DF3}"/>
            </a:ext>
          </a:extLst>
        </xdr:cNvPr>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69" name="直線コネクタ 68">
          <a:extLst>
            <a:ext uri="{FF2B5EF4-FFF2-40B4-BE49-F238E27FC236}">
              <a16:creationId xmlns:a16="http://schemas.microsoft.com/office/drawing/2014/main" id="{1085762F-1B2C-47E9-A952-3BC53D655A27}"/>
            </a:ext>
          </a:extLst>
        </xdr:cNvPr>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0" name="有形固定資産減価償却率最大値テキスト">
          <a:extLst>
            <a:ext uri="{FF2B5EF4-FFF2-40B4-BE49-F238E27FC236}">
              <a16:creationId xmlns:a16="http://schemas.microsoft.com/office/drawing/2014/main" id="{4DD1A1DD-2B05-4250-9699-DF2D80C86912}"/>
            </a:ext>
          </a:extLst>
        </xdr:cNvPr>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1" name="直線コネクタ 70">
          <a:extLst>
            <a:ext uri="{FF2B5EF4-FFF2-40B4-BE49-F238E27FC236}">
              <a16:creationId xmlns:a16="http://schemas.microsoft.com/office/drawing/2014/main" id="{01468B56-01A5-4E6D-8B5F-C14FDDE4059E}"/>
            </a:ext>
          </a:extLst>
        </xdr:cNvPr>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92878</xdr:rowOff>
    </xdr:from>
    <xdr:ext cx="405111" cy="259045"/>
    <xdr:sp macro="" textlink="">
      <xdr:nvSpPr>
        <xdr:cNvPr id="72" name="有形固定資産減価償却率平均値テキスト">
          <a:extLst>
            <a:ext uri="{FF2B5EF4-FFF2-40B4-BE49-F238E27FC236}">
              <a16:creationId xmlns:a16="http://schemas.microsoft.com/office/drawing/2014/main" id="{E02D4A05-91F8-4A0F-B0D2-D9E34F1A95D3}"/>
            </a:ext>
          </a:extLst>
        </xdr:cNvPr>
        <xdr:cNvSpPr txBox="1"/>
      </xdr:nvSpPr>
      <xdr:spPr>
        <a:xfrm>
          <a:off x="4813300" y="5236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3" name="フローチャート: 判断 72">
          <a:extLst>
            <a:ext uri="{FF2B5EF4-FFF2-40B4-BE49-F238E27FC236}">
              <a16:creationId xmlns:a16="http://schemas.microsoft.com/office/drawing/2014/main" id="{A7B62C7A-E254-4392-A16A-D85E64EBEB2A}"/>
            </a:ext>
          </a:extLst>
        </xdr:cNvPr>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4" name="フローチャート: 判断 73">
          <a:extLst>
            <a:ext uri="{FF2B5EF4-FFF2-40B4-BE49-F238E27FC236}">
              <a16:creationId xmlns:a16="http://schemas.microsoft.com/office/drawing/2014/main" id="{17CFDAA0-C1C2-425A-AA1E-587A3F082206}"/>
            </a:ext>
          </a:extLst>
        </xdr:cNvPr>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5" name="フローチャート: 判断 74">
          <a:extLst>
            <a:ext uri="{FF2B5EF4-FFF2-40B4-BE49-F238E27FC236}">
              <a16:creationId xmlns:a16="http://schemas.microsoft.com/office/drawing/2014/main" id="{BCEFF6A4-C657-4524-BDED-7A36D8F804B7}"/>
            </a:ext>
          </a:extLst>
        </xdr:cNvPr>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76" name="フローチャート: 判断 75">
          <a:extLst>
            <a:ext uri="{FF2B5EF4-FFF2-40B4-BE49-F238E27FC236}">
              <a16:creationId xmlns:a16="http://schemas.microsoft.com/office/drawing/2014/main" id="{03435EBF-5A24-431F-A5DB-4D5D4B90AB4F}"/>
            </a:ext>
          </a:extLst>
        </xdr:cNvPr>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77" name="フローチャート: 判断 76">
          <a:extLst>
            <a:ext uri="{FF2B5EF4-FFF2-40B4-BE49-F238E27FC236}">
              <a16:creationId xmlns:a16="http://schemas.microsoft.com/office/drawing/2014/main" id="{78403DAC-F7D4-488D-93A7-80EB56BEB95E}"/>
            </a:ext>
          </a:extLst>
        </xdr:cNvPr>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C9B4249-3E4C-4FB0-95C4-E9B4DA434CC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1A91B41-01EC-48EA-A04A-29CC0E8F4AF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088D80E-8BFE-4875-BB47-CC99E1F7824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2CBE7CB-0B06-4C50-9337-75DA80B59DD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A6283A1-63E7-4166-925F-B296183622E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32203</xdr:rowOff>
    </xdr:from>
    <xdr:to>
      <xdr:col>23</xdr:col>
      <xdr:colOff>136525</xdr:colOff>
      <xdr:row>32</xdr:row>
      <xdr:rowOff>133803</xdr:rowOff>
    </xdr:to>
    <xdr:sp macro="" textlink="">
      <xdr:nvSpPr>
        <xdr:cNvPr id="83" name="楕円 82">
          <a:extLst>
            <a:ext uri="{FF2B5EF4-FFF2-40B4-BE49-F238E27FC236}">
              <a16:creationId xmlns:a16="http://schemas.microsoft.com/office/drawing/2014/main" id="{3490D40D-0D98-4DE2-B242-86C911687510}"/>
            </a:ext>
          </a:extLst>
        </xdr:cNvPr>
        <xdr:cNvSpPr/>
      </xdr:nvSpPr>
      <xdr:spPr>
        <a:xfrm>
          <a:off x="4711700" y="55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10630</xdr:rowOff>
    </xdr:from>
    <xdr:ext cx="405111" cy="259045"/>
    <xdr:sp macro="" textlink="">
      <xdr:nvSpPr>
        <xdr:cNvPr id="84" name="有形固定資産減価償却率該当値テキスト">
          <a:extLst>
            <a:ext uri="{FF2B5EF4-FFF2-40B4-BE49-F238E27FC236}">
              <a16:creationId xmlns:a16="http://schemas.microsoft.com/office/drawing/2014/main" id="{D522BD99-2C9F-43DB-8574-941C3DAF07E1}"/>
            </a:ext>
          </a:extLst>
        </xdr:cNvPr>
        <xdr:cNvSpPr txBox="1"/>
      </xdr:nvSpPr>
      <xdr:spPr>
        <a:xfrm>
          <a:off x="4813300" y="5497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70001</xdr:rowOff>
    </xdr:from>
    <xdr:to>
      <xdr:col>19</xdr:col>
      <xdr:colOff>187325</xdr:colOff>
      <xdr:row>32</xdr:row>
      <xdr:rowOff>151</xdr:rowOff>
    </xdr:to>
    <xdr:sp macro="" textlink="">
      <xdr:nvSpPr>
        <xdr:cNvPr id="85" name="楕円 84">
          <a:extLst>
            <a:ext uri="{FF2B5EF4-FFF2-40B4-BE49-F238E27FC236}">
              <a16:creationId xmlns:a16="http://schemas.microsoft.com/office/drawing/2014/main" id="{35F34663-6FFB-473D-89F1-FA574A978C19}"/>
            </a:ext>
          </a:extLst>
        </xdr:cNvPr>
        <xdr:cNvSpPr/>
      </xdr:nvSpPr>
      <xdr:spPr>
        <a:xfrm>
          <a:off x="4000500" y="53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120801</xdr:rowOff>
    </xdr:from>
    <xdr:to>
      <xdr:col>23</xdr:col>
      <xdr:colOff>85725</xdr:colOff>
      <xdr:row>32</xdr:row>
      <xdr:rowOff>83003</xdr:rowOff>
    </xdr:to>
    <xdr:cxnSp macro="">
      <xdr:nvCxnSpPr>
        <xdr:cNvPr id="86" name="直線コネクタ 85">
          <a:extLst>
            <a:ext uri="{FF2B5EF4-FFF2-40B4-BE49-F238E27FC236}">
              <a16:creationId xmlns:a16="http://schemas.microsoft.com/office/drawing/2014/main" id="{E5F7D26B-84FB-4626-A6D4-F87BF06CAF73}"/>
            </a:ext>
          </a:extLst>
        </xdr:cNvPr>
        <xdr:cNvCxnSpPr/>
      </xdr:nvCxnSpPr>
      <xdr:spPr>
        <a:xfrm>
          <a:off x="4051300" y="5435751"/>
          <a:ext cx="711200" cy="13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138642</xdr:rowOff>
    </xdr:from>
    <xdr:to>
      <xdr:col>15</xdr:col>
      <xdr:colOff>187325</xdr:colOff>
      <xdr:row>31</xdr:row>
      <xdr:rowOff>68792</xdr:rowOff>
    </xdr:to>
    <xdr:sp macro="" textlink="">
      <xdr:nvSpPr>
        <xdr:cNvPr id="87" name="楕円 86">
          <a:extLst>
            <a:ext uri="{FF2B5EF4-FFF2-40B4-BE49-F238E27FC236}">
              <a16:creationId xmlns:a16="http://schemas.microsoft.com/office/drawing/2014/main" id="{0C5D2FBA-9B6C-4125-933E-CAF2D1004C80}"/>
            </a:ext>
          </a:extLst>
        </xdr:cNvPr>
        <xdr:cNvSpPr/>
      </xdr:nvSpPr>
      <xdr:spPr>
        <a:xfrm>
          <a:off x="3238500" y="52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17992</xdr:rowOff>
    </xdr:from>
    <xdr:to>
      <xdr:col>19</xdr:col>
      <xdr:colOff>136525</xdr:colOff>
      <xdr:row>31</xdr:row>
      <xdr:rowOff>120801</xdr:rowOff>
    </xdr:to>
    <xdr:cxnSp macro="">
      <xdr:nvCxnSpPr>
        <xdr:cNvPr id="88" name="直線コネクタ 87">
          <a:extLst>
            <a:ext uri="{FF2B5EF4-FFF2-40B4-BE49-F238E27FC236}">
              <a16:creationId xmlns:a16="http://schemas.microsoft.com/office/drawing/2014/main" id="{11490D80-30C1-479D-9950-6A6FDF6B7E81}"/>
            </a:ext>
          </a:extLst>
        </xdr:cNvPr>
        <xdr:cNvCxnSpPr/>
      </xdr:nvCxnSpPr>
      <xdr:spPr>
        <a:xfrm>
          <a:off x="3289300" y="5332942"/>
          <a:ext cx="762000" cy="10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15270</xdr:rowOff>
    </xdr:from>
    <xdr:to>
      <xdr:col>11</xdr:col>
      <xdr:colOff>187325</xdr:colOff>
      <xdr:row>30</xdr:row>
      <xdr:rowOff>116870</xdr:rowOff>
    </xdr:to>
    <xdr:sp macro="" textlink="">
      <xdr:nvSpPr>
        <xdr:cNvPr id="89" name="楕円 88">
          <a:extLst>
            <a:ext uri="{FF2B5EF4-FFF2-40B4-BE49-F238E27FC236}">
              <a16:creationId xmlns:a16="http://schemas.microsoft.com/office/drawing/2014/main" id="{A8A79863-F396-48D3-91E4-2FA382CFFD4B}"/>
            </a:ext>
          </a:extLst>
        </xdr:cNvPr>
        <xdr:cNvSpPr/>
      </xdr:nvSpPr>
      <xdr:spPr>
        <a:xfrm>
          <a:off x="2476500" y="51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66070</xdr:rowOff>
    </xdr:from>
    <xdr:to>
      <xdr:col>15</xdr:col>
      <xdr:colOff>136525</xdr:colOff>
      <xdr:row>31</xdr:row>
      <xdr:rowOff>17992</xdr:rowOff>
    </xdr:to>
    <xdr:cxnSp macro="">
      <xdr:nvCxnSpPr>
        <xdr:cNvPr id="90" name="直線コネクタ 89">
          <a:extLst>
            <a:ext uri="{FF2B5EF4-FFF2-40B4-BE49-F238E27FC236}">
              <a16:creationId xmlns:a16="http://schemas.microsoft.com/office/drawing/2014/main" id="{1EC25792-9F3F-4DB7-8970-6EC1865D43AF}"/>
            </a:ext>
          </a:extLst>
        </xdr:cNvPr>
        <xdr:cNvCxnSpPr/>
      </xdr:nvCxnSpPr>
      <xdr:spPr>
        <a:xfrm>
          <a:off x="2527300" y="5209570"/>
          <a:ext cx="7620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46113</xdr:rowOff>
    </xdr:from>
    <xdr:to>
      <xdr:col>7</xdr:col>
      <xdr:colOff>187325</xdr:colOff>
      <xdr:row>30</xdr:row>
      <xdr:rowOff>147713</xdr:rowOff>
    </xdr:to>
    <xdr:sp macro="" textlink="">
      <xdr:nvSpPr>
        <xdr:cNvPr id="91" name="楕円 90">
          <a:extLst>
            <a:ext uri="{FF2B5EF4-FFF2-40B4-BE49-F238E27FC236}">
              <a16:creationId xmlns:a16="http://schemas.microsoft.com/office/drawing/2014/main" id="{1F0FE377-A56C-46B7-94D2-219AC9C7B6B7}"/>
            </a:ext>
          </a:extLst>
        </xdr:cNvPr>
        <xdr:cNvSpPr/>
      </xdr:nvSpPr>
      <xdr:spPr>
        <a:xfrm>
          <a:off x="1714500" y="51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66070</xdr:rowOff>
    </xdr:from>
    <xdr:to>
      <xdr:col>11</xdr:col>
      <xdr:colOff>136525</xdr:colOff>
      <xdr:row>30</xdr:row>
      <xdr:rowOff>96913</xdr:rowOff>
    </xdr:to>
    <xdr:cxnSp macro="">
      <xdr:nvCxnSpPr>
        <xdr:cNvPr id="92" name="直線コネクタ 91">
          <a:extLst>
            <a:ext uri="{FF2B5EF4-FFF2-40B4-BE49-F238E27FC236}">
              <a16:creationId xmlns:a16="http://schemas.microsoft.com/office/drawing/2014/main" id="{5030DFA0-0949-419E-9176-B26CD7DEE8A6}"/>
            </a:ext>
          </a:extLst>
        </xdr:cNvPr>
        <xdr:cNvCxnSpPr/>
      </xdr:nvCxnSpPr>
      <xdr:spPr>
        <a:xfrm flipV="1">
          <a:off x="1765300" y="520957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85319</xdr:rowOff>
    </xdr:from>
    <xdr:ext cx="405111" cy="259045"/>
    <xdr:sp macro="" textlink="">
      <xdr:nvSpPr>
        <xdr:cNvPr id="93" name="n_1aveValue有形固定資産減価償却率">
          <a:extLst>
            <a:ext uri="{FF2B5EF4-FFF2-40B4-BE49-F238E27FC236}">
              <a16:creationId xmlns:a16="http://schemas.microsoft.com/office/drawing/2014/main" id="{21B5ED96-0BEB-4EFE-8E5A-A37ED4C596FD}"/>
            </a:ext>
          </a:extLst>
        </xdr:cNvPr>
        <xdr:cNvSpPr txBox="1"/>
      </xdr:nvSpPr>
      <xdr:spPr>
        <a:xfrm>
          <a:off x="3836044" y="50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164240</xdr:rowOff>
    </xdr:from>
    <xdr:ext cx="405111" cy="259045"/>
    <xdr:sp macro="" textlink="">
      <xdr:nvSpPr>
        <xdr:cNvPr id="94" name="n_2aveValue有形固定資産減価償却率">
          <a:extLst>
            <a:ext uri="{FF2B5EF4-FFF2-40B4-BE49-F238E27FC236}">
              <a16:creationId xmlns:a16="http://schemas.microsoft.com/office/drawing/2014/main" id="{8CAC3DDF-2E99-425B-B728-F9DB52DC2F83}"/>
            </a:ext>
          </a:extLst>
        </xdr:cNvPr>
        <xdr:cNvSpPr txBox="1"/>
      </xdr:nvSpPr>
      <xdr:spPr>
        <a:xfrm>
          <a:off x="3086744" y="496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71712</xdr:rowOff>
    </xdr:from>
    <xdr:ext cx="405111" cy="259045"/>
    <xdr:sp macro="" textlink="">
      <xdr:nvSpPr>
        <xdr:cNvPr id="95" name="n_3aveValue有形固定資産減価償却率">
          <a:extLst>
            <a:ext uri="{FF2B5EF4-FFF2-40B4-BE49-F238E27FC236}">
              <a16:creationId xmlns:a16="http://schemas.microsoft.com/office/drawing/2014/main" id="{0F590C50-4F8D-4C02-94A2-7E46AD2BCB43}"/>
            </a:ext>
          </a:extLst>
        </xdr:cNvPr>
        <xdr:cNvSpPr txBox="1"/>
      </xdr:nvSpPr>
      <xdr:spPr>
        <a:xfrm>
          <a:off x="2324744" y="48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20307</xdr:rowOff>
    </xdr:from>
    <xdr:ext cx="405111" cy="259045"/>
    <xdr:sp macro="" textlink="">
      <xdr:nvSpPr>
        <xdr:cNvPr id="96" name="n_4aveValue有形固定資産減価償却率">
          <a:extLst>
            <a:ext uri="{FF2B5EF4-FFF2-40B4-BE49-F238E27FC236}">
              <a16:creationId xmlns:a16="http://schemas.microsoft.com/office/drawing/2014/main" id="{E15A4698-F944-4BF1-B31A-836D0510C732}"/>
            </a:ext>
          </a:extLst>
        </xdr:cNvPr>
        <xdr:cNvSpPr txBox="1"/>
      </xdr:nvSpPr>
      <xdr:spPr>
        <a:xfrm>
          <a:off x="1562744" y="48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162728</xdr:rowOff>
    </xdr:from>
    <xdr:ext cx="405111" cy="259045"/>
    <xdr:sp macro="" textlink="">
      <xdr:nvSpPr>
        <xdr:cNvPr id="97" name="n_1mainValue有形固定資産減価償却率">
          <a:extLst>
            <a:ext uri="{FF2B5EF4-FFF2-40B4-BE49-F238E27FC236}">
              <a16:creationId xmlns:a16="http://schemas.microsoft.com/office/drawing/2014/main" id="{D5E62022-4DCF-45F1-978F-94ED4F59F21A}"/>
            </a:ext>
          </a:extLst>
        </xdr:cNvPr>
        <xdr:cNvSpPr txBox="1"/>
      </xdr:nvSpPr>
      <xdr:spPr>
        <a:xfrm>
          <a:off x="3836044" y="5477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59919</xdr:rowOff>
    </xdr:from>
    <xdr:ext cx="405111" cy="259045"/>
    <xdr:sp macro="" textlink="">
      <xdr:nvSpPr>
        <xdr:cNvPr id="98" name="n_2mainValue有形固定資産減価償却率">
          <a:extLst>
            <a:ext uri="{FF2B5EF4-FFF2-40B4-BE49-F238E27FC236}">
              <a16:creationId xmlns:a16="http://schemas.microsoft.com/office/drawing/2014/main" id="{54B58100-CD3E-45D0-8E48-09CAEFD459D5}"/>
            </a:ext>
          </a:extLst>
        </xdr:cNvPr>
        <xdr:cNvSpPr txBox="1"/>
      </xdr:nvSpPr>
      <xdr:spPr>
        <a:xfrm>
          <a:off x="3086744" y="53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107997</xdr:rowOff>
    </xdr:from>
    <xdr:ext cx="405111" cy="259045"/>
    <xdr:sp macro="" textlink="">
      <xdr:nvSpPr>
        <xdr:cNvPr id="99" name="n_3mainValue有形固定資産減価償却率">
          <a:extLst>
            <a:ext uri="{FF2B5EF4-FFF2-40B4-BE49-F238E27FC236}">
              <a16:creationId xmlns:a16="http://schemas.microsoft.com/office/drawing/2014/main" id="{3C2A0FD0-2B08-41F8-B5EC-FEE8D66F0539}"/>
            </a:ext>
          </a:extLst>
        </xdr:cNvPr>
        <xdr:cNvSpPr txBox="1"/>
      </xdr:nvSpPr>
      <xdr:spPr>
        <a:xfrm>
          <a:off x="2324744" y="525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138840</xdr:rowOff>
    </xdr:from>
    <xdr:ext cx="405111" cy="259045"/>
    <xdr:sp macro="" textlink="">
      <xdr:nvSpPr>
        <xdr:cNvPr id="100" name="n_4mainValue有形固定資産減価償却率">
          <a:extLst>
            <a:ext uri="{FF2B5EF4-FFF2-40B4-BE49-F238E27FC236}">
              <a16:creationId xmlns:a16="http://schemas.microsoft.com/office/drawing/2014/main" id="{CB42E169-D3A3-436E-9135-D6A2E5AEF10D}"/>
            </a:ext>
          </a:extLst>
        </xdr:cNvPr>
        <xdr:cNvSpPr txBox="1"/>
      </xdr:nvSpPr>
      <xdr:spPr>
        <a:xfrm>
          <a:off x="1562744" y="528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F558C24-AF0E-4AB5-A15F-6804847F4D7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E5F39D2-A69B-405C-A9C5-27FD8BF8212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9850D475-29F6-4170-857E-7FF3EB47DD3D}"/>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[ 1,242.2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9006B7FF-51B2-4128-9A4B-1778CD3FF76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AECF9FA-CA6B-429B-88C2-9588768CFE9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9A465EA-8409-4DAA-A5B9-D25206F5F98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6688659-73A6-4A88-8783-698E3CEDDF5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7751DB75-9E8D-4E4E-8FD9-C7CB88A0DFE9}"/>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D982036-6684-4C78-9661-B72F6585CAE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B6BCD0A-1DD7-43A7-9795-9784B61BF10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6B1FC0-EC0D-4E7F-8596-7D94CD6821E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0EE5860-191F-46AD-A06D-8F59EA64409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43E41CD-1095-4A3F-B8AB-8984F7FAA2A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比較して、臨時財政対策債や地方交付税の減少により、経常一般財源が減少した影響により比率が増加している。また、本市は地下鉄事業への経営健全化出資債、退職手当債、行政改革推進債など地方交付税措置のない特例的な市債の発行額が多いことなどにより、類似団体平均値を上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引き続き、市債残高の縮減に取り組むとともに、歳入増加び歳出削減などの取組を進めていく。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495CB86-51D9-4C9F-A848-BD67A090276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6D49CA3-AD16-4B74-8E41-5BAACE8201B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1FB1F2D7-0798-4A3F-9457-7A822B48581E}"/>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A5BADEFD-F2B9-424D-98C1-83CB4506E05C}"/>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CC05E7A0-AD2D-4C80-ACDD-0E5BAB7945E3}"/>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EE90BD28-5DF7-4893-8BE8-ED7D9144B688}"/>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5E83D5B3-2448-464B-8ABB-381D3369C25C}"/>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8D221AE2-3917-4059-B278-2D97A25C3CAA}"/>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22" name="テキスト ボックス 121">
          <a:extLst>
            <a:ext uri="{FF2B5EF4-FFF2-40B4-BE49-F238E27FC236}">
              <a16:creationId xmlns:a16="http://schemas.microsoft.com/office/drawing/2014/main" id="{F3D8812B-B425-40CF-9324-834241B8A7DF}"/>
            </a:ext>
          </a:extLst>
        </xdr:cNvPr>
        <xdr:cNvSpPr txBox="1"/>
      </xdr:nvSpPr>
      <xdr:spPr>
        <a:xfrm>
          <a:off x="10756676" y="5321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2079BCF5-329E-4982-B948-91A3D4DB90FC}"/>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AF0DC5CE-47D4-4216-8761-F18374705452}"/>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5BE3738D-9276-4203-8EE7-9650D6F5EDB8}"/>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4F05DC3A-E567-424C-B9EB-0A86163CD292}"/>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806884FC-43F6-4D76-B1B6-F493DB65B90E}"/>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A59B114E-1158-409C-B38E-14E29EA200F0}"/>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4ACA0156-5BD9-4063-BD4B-79D6D4094CE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CBE2616E-2DFC-4A05-80BA-EDBF53A73352}"/>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1BCAC017-4E92-44C0-9B51-21585D4B12B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117022</xdr:rowOff>
    </xdr:from>
    <xdr:to>
      <xdr:col>76</xdr:col>
      <xdr:colOff>21589</xdr:colOff>
      <xdr:row>33</xdr:row>
      <xdr:rowOff>58469</xdr:rowOff>
    </xdr:to>
    <xdr:cxnSp macro="">
      <xdr:nvCxnSpPr>
        <xdr:cNvPr id="132" name="直線コネクタ 131">
          <a:extLst>
            <a:ext uri="{FF2B5EF4-FFF2-40B4-BE49-F238E27FC236}">
              <a16:creationId xmlns:a16="http://schemas.microsoft.com/office/drawing/2014/main" id="{B6ABAF48-4E60-498C-B345-8A1395B9B979}"/>
            </a:ext>
          </a:extLst>
        </xdr:cNvPr>
        <xdr:cNvCxnSpPr/>
      </xdr:nvCxnSpPr>
      <xdr:spPr>
        <a:xfrm flipV="1">
          <a:off x="14793595" y="4574722"/>
          <a:ext cx="1269" cy="114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62296</xdr:rowOff>
    </xdr:from>
    <xdr:ext cx="560923" cy="259045"/>
    <xdr:sp macro="" textlink="">
      <xdr:nvSpPr>
        <xdr:cNvPr id="133" name="債務償還比率最小値テキスト">
          <a:extLst>
            <a:ext uri="{FF2B5EF4-FFF2-40B4-BE49-F238E27FC236}">
              <a16:creationId xmlns:a16="http://schemas.microsoft.com/office/drawing/2014/main" id="{85851927-1F16-47F4-BEE6-D5FA25C53F13}"/>
            </a:ext>
          </a:extLst>
        </xdr:cNvPr>
        <xdr:cNvSpPr txBox="1"/>
      </xdr:nvSpPr>
      <xdr:spPr>
        <a:xfrm>
          <a:off x="14846300" y="57201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58469</xdr:rowOff>
    </xdr:from>
    <xdr:to>
      <xdr:col>76</xdr:col>
      <xdr:colOff>111125</xdr:colOff>
      <xdr:row>33</xdr:row>
      <xdr:rowOff>58469</xdr:rowOff>
    </xdr:to>
    <xdr:cxnSp macro="">
      <xdr:nvCxnSpPr>
        <xdr:cNvPr id="134" name="直線コネクタ 133">
          <a:extLst>
            <a:ext uri="{FF2B5EF4-FFF2-40B4-BE49-F238E27FC236}">
              <a16:creationId xmlns:a16="http://schemas.microsoft.com/office/drawing/2014/main" id="{AEBD6095-8F4E-4FC9-9826-2AF54CA159EF}"/>
            </a:ext>
          </a:extLst>
        </xdr:cNvPr>
        <xdr:cNvCxnSpPr/>
      </xdr:nvCxnSpPr>
      <xdr:spPr>
        <a:xfrm>
          <a:off x="14706600" y="5716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63699</xdr:rowOff>
    </xdr:from>
    <xdr:ext cx="469744" cy="259045"/>
    <xdr:sp macro="" textlink="">
      <xdr:nvSpPr>
        <xdr:cNvPr id="135" name="債務償還比率最大値テキスト">
          <a:extLst>
            <a:ext uri="{FF2B5EF4-FFF2-40B4-BE49-F238E27FC236}">
              <a16:creationId xmlns:a16="http://schemas.microsoft.com/office/drawing/2014/main" id="{AD8F320D-A692-4A18-82E1-2A8ED7972A27}"/>
            </a:ext>
          </a:extLst>
        </xdr:cNvPr>
        <xdr:cNvSpPr txBox="1"/>
      </xdr:nvSpPr>
      <xdr:spPr>
        <a:xfrm>
          <a:off x="14846300" y="434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117022</xdr:rowOff>
    </xdr:from>
    <xdr:to>
      <xdr:col>76</xdr:col>
      <xdr:colOff>111125</xdr:colOff>
      <xdr:row>26</xdr:row>
      <xdr:rowOff>117022</xdr:rowOff>
    </xdr:to>
    <xdr:cxnSp macro="">
      <xdr:nvCxnSpPr>
        <xdr:cNvPr id="136" name="直線コネクタ 135">
          <a:extLst>
            <a:ext uri="{FF2B5EF4-FFF2-40B4-BE49-F238E27FC236}">
              <a16:creationId xmlns:a16="http://schemas.microsoft.com/office/drawing/2014/main" id="{0CA90A07-534A-4C58-A644-3933A26B74C4}"/>
            </a:ext>
          </a:extLst>
        </xdr:cNvPr>
        <xdr:cNvCxnSpPr/>
      </xdr:nvCxnSpPr>
      <xdr:spPr>
        <a:xfrm>
          <a:off x="14706600" y="4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87048</xdr:rowOff>
    </xdr:from>
    <xdr:ext cx="469744" cy="259045"/>
    <xdr:sp macro="" textlink="">
      <xdr:nvSpPr>
        <xdr:cNvPr id="137" name="債務償還比率平均値テキスト">
          <a:extLst>
            <a:ext uri="{FF2B5EF4-FFF2-40B4-BE49-F238E27FC236}">
              <a16:creationId xmlns:a16="http://schemas.microsoft.com/office/drawing/2014/main" id="{AE2C1F7F-27FE-4C33-96C9-D78E17E46736}"/>
            </a:ext>
          </a:extLst>
        </xdr:cNvPr>
        <xdr:cNvSpPr txBox="1"/>
      </xdr:nvSpPr>
      <xdr:spPr>
        <a:xfrm>
          <a:off x="14846300" y="4887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64171</xdr:rowOff>
    </xdr:from>
    <xdr:to>
      <xdr:col>76</xdr:col>
      <xdr:colOff>73025</xdr:colOff>
      <xdr:row>29</xdr:row>
      <xdr:rowOff>165771</xdr:rowOff>
    </xdr:to>
    <xdr:sp macro="" textlink="">
      <xdr:nvSpPr>
        <xdr:cNvPr id="138" name="フローチャート: 判断 137">
          <a:extLst>
            <a:ext uri="{FF2B5EF4-FFF2-40B4-BE49-F238E27FC236}">
              <a16:creationId xmlns:a16="http://schemas.microsoft.com/office/drawing/2014/main" id="{C4686C8C-D3B3-4C58-998C-EB137504FD30}"/>
            </a:ext>
          </a:extLst>
        </xdr:cNvPr>
        <xdr:cNvSpPr/>
      </xdr:nvSpPr>
      <xdr:spPr>
        <a:xfrm>
          <a:off x="14744700" y="503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85416</xdr:rowOff>
    </xdr:from>
    <xdr:to>
      <xdr:col>72</xdr:col>
      <xdr:colOff>123825</xdr:colOff>
      <xdr:row>29</xdr:row>
      <xdr:rowOff>15566</xdr:rowOff>
    </xdr:to>
    <xdr:sp macro="" textlink="">
      <xdr:nvSpPr>
        <xdr:cNvPr id="139" name="フローチャート: 判断 138">
          <a:extLst>
            <a:ext uri="{FF2B5EF4-FFF2-40B4-BE49-F238E27FC236}">
              <a16:creationId xmlns:a16="http://schemas.microsoft.com/office/drawing/2014/main" id="{4DAAB24B-9057-4423-BD9F-AD51647A2AD4}"/>
            </a:ext>
          </a:extLst>
        </xdr:cNvPr>
        <xdr:cNvSpPr/>
      </xdr:nvSpPr>
      <xdr:spPr>
        <a:xfrm>
          <a:off x="14033500" y="488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38814</xdr:rowOff>
    </xdr:from>
    <xdr:to>
      <xdr:col>68</xdr:col>
      <xdr:colOff>123825</xdr:colOff>
      <xdr:row>30</xdr:row>
      <xdr:rowOff>140414</xdr:rowOff>
    </xdr:to>
    <xdr:sp macro="" textlink="">
      <xdr:nvSpPr>
        <xdr:cNvPr id="140" name="フローチャート: 判断 139">
          <a:extLst>
            <a:ext uri="{FF2B5EF4-FFF2-40B4-BE49-F238E27FC236}">
              <a16:creationId xmlns:a16="http://schemas.microsoft.com/office/drawing/2014/main" id="{73128A99-3DF0-49E2-BB7C-B24CC0368674}"/>
            </a:ext>
          </a:extLst>
        </xdr:cNvPr>
        <xdr:cNvSpPr/>
      </xdr:nvSpPr>
      <xdr:spPr>
        <a:xfrm>
          <a:off x="13271500" y="518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53824</xdr:rowOff>
    </xdr:from>
    <xdr:to>
      <xdr:col>64</xdr:col>
      <xdr:colOff>123825</xdr:colOff>
      <xdr:row>30</xdr:row>
      <xdr:rowOff>155424</xdr:rowOff>
    </xdr:to>
    <xdr:sp macro="" textlink="">
      <xdr:nvSpPr>
        <xdr:cNvPr id="141" name="フローチャート: 判断 140">
          <a:extLst>
            <a:ext uri="{FF2B5EF4-FFF2-40B4-BE49-F238E27FC236}">
              <a16:creationId xmlns:a16="http://schemas.microsoft.com/office/drawing/2014/main" id="{1D813699-45E6-46C1-B85D-97A264D27279}"/>
            </a:ext>
          </a:extLst>
        </xdr:cNvPr>
        <xdr:cNvSpPr/>
      </xdr:nvSpPr>
      <xdr:spPr>
        <a:xfrm>
          <a:off x="12509500" y="51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39739</xdr:rowOff>
    </xdr:from>
    <xdr:to>
      <xdr:col>60</xdr:col>
      <xdr:colOff>123825</xdr:colOff>
      <xdr:row>30</xdr:row>
      <xdr:rowOff>141339</xdr:rowOff>
    </xdr:to>
    <xdr:sp macro="" textlink="">
      <xdr:nvSpPr>
        <xdr:cNvPr id="142" name="フローチャート: 判断 141">
          <a:extLst>
            <a:ext uri="{FF2B5EF4-FFF2-40B4-BE49-F238E27FC236}">
              <a16:creationId xmlns:a16="http://schemas.microsoft.com/office/drawing/2014/main" id="{CD6A80D5-0428-4017-A04A-27AB4D2A39CF}"/>
            </a:ext>
          </a:extLst>
        </xdr:cNvPr>
        <xdr:cNvSpPr/>
      </xdr:nvSpPr>
      <xdr:spPr>
        <a:xfrm>
          <a:off x="11747500" y="518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99B1315-2F20-4EBA-B6AC-AB4C1CDFF7A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BDC4935-AC92-4C6F-B080-6F6CE576003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6BD5065-7E35-4209-BF51-D87BD4FD7D2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76EF73F-59FB-4AB5-9EED-73C0EF52B41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46658CB-0DE8-40D1-8C60-5F035F70A76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92825</xdr:rowOff>
    </xdr:from>
    <xdr:to>
      <xdr:col>76</xdr:col>
      <xdr:colOff>73025</xdr:colOff>
      <xdr:row>32</xdr:row>
      <xdr:rowOff>22975</xdr:rowOff>
    </xdr:to>
    <xdr:sp macro="" textlink="">
      <xdr:nvSpPr>
        <xdr:cNvPr id="148" name="楕円 147">
          <a:extLst>
            <a:ext uri="{FF2B5EF4-FFF2-40B4-BE49-F238E27FC236}">
              <a16:creationId xmlns:a16="http://schemas.microsoft.com/office/drawing/2014/main" id="{BB428A70-A403-4A06-A037-3E37DEFFA991}"/>
            </a:ext>
          </a:extLst>
        </xdr:cNvPr>
        <xdr:cNvSpPr/>
      </xdr:nvSpPr>
      <xdr:spPr>
        <a:xfrm>
          <a:off x="14744700" y="5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71252</xdr:rowOff>
    </xdr:from>
    <xdr:ext cx="560923" cy="259045"/>
    <xdr:sp macro="" textlink="">
      <xdr:nvSpPr>
        <xdr:cNvPr id="149" name="債務償還比率該当値テキスト">
          <a:extLst>
            <a:ext uri="{FF2B5EF4-FFF2-40B4-BE49-F238E27FC236}">
              <a16:creationId xmlns:a16="http://schemas.microsoft.com/office/drawing/2014/main" id="{D70C1C98-F931-44B0-BA30-78C4AE894B10}"/>
            </a:ext>
          </a:extLst>
        </xdr:cNvPr>
        <xdr:cNvSpPr txBox="1"/>
      </xdr:nvSpPr>
      <xdr:spPr>
        <a:xfrm>
          <a:off x="14846300" y="5386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39225</xdr:rowOff>
    </xdr:from>
    <xdr:to>
      <xdr:col>72</xdr:col>
      <xdr:colOff>123825</xdr:colOff>
      <xdr:row>30</xdr:row>
      <xdr:rowOff>140825</xdr:rowOff>
    </xdr:to>
    <xdr:sp macro="" textlink="">
      <xdr:nvSpPr>
        <xdr:cNvPr id="150" name="楕円 149">
          <a:extLst>
            <a:ext uri="{FF2B5EF4-FFF2-40B4-BE49-F238E27FC236}">
              <a16:creationId xmlns:a16="http://schemas.microsoft.com/office/drawing/2014/main" id="{558C05CA-2822-4552-A8E7-F7355A3534FB}"/>
            </a:ext>
          </a:extLst>
        </xdr:cNvPr>
        <xdr:cNvSpPr/>
      </xdr:nvSpPr>
      <xdr:spPr>
        <a:xfrm>
          <a:off x="14033500" y="518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90025</xdr:rowOff>
    </xdr:from>
    <xdr:to>
      <xdr:col>76</xdr:col>
      <xdr:colOff>22225</xdr:colOff>
      <xdr:row>31</xdr:row>
      <xdr:rowOff>143625</xdr:rowOff>
    </xdr:to>
    <xdr:cxnSp macro="">
      <xdr:nvCxnSpPr>
        <xdr:cNvPr id="151" name="直線コネクタ 150">
          <a:extLst>
            <a:ext uri="{FF2B5EF4-FFF2-40B4-BE49-F238E27FC236}">
              <a16:creationId xmlns:a16="http://schemas.microsoft.com/office/drawing/2014/main" id="{613C2B84-8660-4C4A-8D43-CA62CA71254F}"/>
            </a:ext>
          </a:extLst>
        </xdr:cNvPr>
        <xdr:cNvCxnSpPr/>
      </xdr:nvCxnSpPr>
      <xdr:spPr>
        <a:xfrm>
          <a:off x="14084300" y="5233525"/>
          <a:ext cx="711200" cy="2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3490</xdr:rowOff>
    </xdr:from>
    <xdr:to>
      <xdr:col>68</xdr:col>
      <xdr:colOff>123825</xdr:colOff>
      <xdr:row>34</xdr:row>
      <xdr:rowOff>105090</xdr:rowOff>
    </xdr:to>
    <xdr:sp macro="" textlink="">
      <xdr:nvSpPr>
        <xdr:cNvPr id="152" name="楕円 151">
          <a:extLst>
            <a:ext uri="{FF2B5EF4-FFF2-40B4-BE49-F238E27FC236}">
              <a16:creationId xmlns:a16="http://schemas.microsoft.com/office/drawing/2014/main" id="{91E03A0A-25DB-42AA-889A-DCA21749BA44}"/>
            </a:ext>
          </a:extLst>
        </xdr:cNvPr>
        <xdr:cNvSpPr/>
      </xdr:nvSpPr>
      <xdr:spPr>
        <a:xfrm>
          <a:off x="13271500" y="58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90025</xdr:rowOff>
    </xdr:from>
    <xdr:to>
      <xdr:col>72</xdr:col>
      <xdr:colOff>73025</xdr:colOff>
      <xdr:row>34</xdr:row>
      <xdr:rowOff>54290</xdr:rowOff>
    </xdr:to>
    <xdr:cxnSp macro="">
      <xdr:nvCxnSpPr>
        <xdr:cNvPr id="153" name="直線コネクタ 152">
          <a:extLst>
            <a:ext uri="{FF2B5EF4-FFF2-40B4-BE49-F238E27FC236}">
              <a16:creationId xmlns:a16="http://schemas.microsoft.com/office/drawing/2014/main" id="{359311C8-FA27-41C2-AD3B-A8B3B70722F6}"/>
            </a:ext>
          </a:extLst>
        </xdr:cNvPr>
        <xdr:cNvCxnSpPr/>
      </xdr:nvCxnSpPr>
      <xdr:spPr>
        <a:xfrm flipV="1">
          <a:off x="13322300" y="5233525"/>
          <a:ext cx="762000" cy="65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15996</xdr:rowOff>
    </xdr:from>
    <xdr:to>
      <xdr:col>64</xdr:col>
      <xdr:colOff>123825</xdr:colOff>
      <xdr:row>33</xdr:row>
      <xdr:rowOff>117596</xdr:rowOff>
    </xdr:to>
    <xdr:sp macro="" textlink="">
      <xdr:nvSpPr>
        <xdr:cNvPr id="154" name="楕円 153">
          <a:extLst>
            <a:ext uri="{FF2B5EF4-FFF2-40B4-BE49-F238E27FC236}">
              <a16:creationId xmlns:a16="http://schemas.microsoft.com/office/drawing/2014/main" id="{0056D76C-58BD-478D-BA08-2FABBEE2093E}"/>
            </a:ext>
          </a:extLst>
        </xdr:cNvPr>
        <xdr:cNvSpPr/>
      </xdr:nvSpPr>
      <xdr:spPr>
        <a:xfrm>
          <a:off x="12509500" y="567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66796</xdr:rowOff>
    </xdr:from>
    <xdr:to>
      <xdr:col>68</xdr:col>
      <xdr:colOff>73025</xdr:colOff>
      <xdr:row>34</xdr:row>
      <xdr:rowOff>54290</xdr:rowOff>
    </xdr:to>
    <xdr:cxnSp macro="">
      <xdr:nvCxnSpPr>
        <xdr:cNvPr id="155" name="直線コネクタ 154">
          <a:extLst>
            <a:ext uri="{FF2B5EF4-FFF2-40B4-BE49-F238E27FC236}">
              <a16:creationId xmlns:a16="http://schemas.microsoft.com/office/drawing/2014/main" id="{C0AAA698-7E63-4C88-88FE-A4159F08ACED}"/>
            </a:ext>
          </a:extLst>
        </xdr:cNvPr>
        <xdr:cNvCxnSpPr/>
      </xdr:nvCxnSpPr>
      <xdr:spPr>
        <a:xfrm>
          <a:off x="12560300" y="5724646"/>
          <a:ext cx="762000" cy="15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110442</xdr:rowOff>
    </xdr:from>
    <xdr:to>
      <xdr:col>60</xdr:col>
      <xdr:colOff>123825</xdr:colOff>
      <xdr:row>33</xdr:row>
      <xdr:rowOff>40592</xdr:rowOff>
    </xdr:to>
    <xdr:sp macro="" textlink="">
      <xdr:nvSpPr>
        <xdr:cNvPr id="156" name="楕円 155">
          <a:extLst>
            <a:ext uri="{FF2B5EF4-FFF2-40B4-BE49-F238E27FC236}">
              <a16:creationId xmlns:a16="http://schemas.microsoft.com/office/drawing/2014/main" id="{D17317D6-A2AA-499D-8FD4-CCFEFF750398}"/>
            </a:ext>
          </a:extLst>
        </xdr:cNvPr>
        <xdr:cNvSpPr/>
      </xdr:nvSpPr>
      <xdr:spPr>
        <a:xfrm>
          <a:off x="11747500" y="559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161242</xdr:rowOff>
    </xdr:from>
    <xdr:to>
      <xdr:col>64</xdr:col>
      <xdr:colOff>73025</xdr:colOff>
      <xdr:row>33</xdr:row>
      <xdr:rowOff>66796</xdr:rowOff>
    </xdr:to>
    <xdr:cxnSp macro="">
      <xdr:nvCxnSpPr>
        <xdr:cNvPr id="157" name="直線コネクタ 156">
          <a:extLst>
            <a:ext uri="{FF2B5EF4-FFF2-40B4-BE49-F238E27FC236}">
              <a16:creationId xmlns:a16="http://schemas.microsoft.com/office/drawing/2014/main" id="{45FCAE94-36D4-471A-91D0-CD8A5564D116}"/>
            </a:ext>
          </a:extLst>
        </xdr:cNvPr>
        <xdr:cNvCxnSpPr/>
      </xdr:nvCxnSpPr>
      <xdr:spPr>
        <a:xfrm>
          <a:off x="11798300" y="5647642"/>
          <a:ext cx="762000" cy="7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32093</xdr:rowOff>
    </xdr:from>
    <xdr:ext cx="469744" cy="259045"/>
    <xdr:sp macro="" textlink="">
      <xdr:nvSpPr>
        <xdr:cNvPr id="158" name="n_1aveValue債務償還比率">
          <a:extLst>
            <a:ext uri="{FF2B5EF4-FFF2-40B4-BE49-F238E27FC236}">
              <a16:creationId xmlns:a16="http://schemas.microsoft.com/office/drawing/2014/main" id="{7D680D17-4DDC-41CC-82D5-3107D1511974}"/>
            </a:ext>
          </a:extLst>
        </xdr:cNvPr>
        <xdr:cNvSpPr txBox="1"/>
      </xdr:nvSpPr>
      <xdr:spPr>
        <a:xfrm>
          <a:off x="13836727" y="46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156941</xdr:rowOff>
    </xdr:from>
    <xdr:ext cx="560923" cy="259045"/>
    <xdr:sp macro="" textlink="">
      <xdr:nvSpPr>
        <xdr:cNvPr id="159" name="n_2aveValue債務償還比率">
          <a:extLst>
            <a:ext uri="{FF2B5EF4-FFF2-40B4-BE49-F238E27FC236}">
              <a16:creationId xmlns:a16="http://schemas.microsoft.com/office/drawing/2014/main" id="{08FB7EEE-4E64-45D2-B8E6-63FDB62AA73A}"/>
            </a:ext>
          </a:extLst>
        </xdr:cNvPr>
        <xdr:cNvSpPr txBox="1"/>
      </xdr:nvSpPr>
      <xdr:spPr>
        <a:xfrm>
          <a:off x="13041838" y="49575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501</xdr:rowOff>
    </xdr:from>
    <xdr:ext cx="560923" cy="259045"/>
    <xdr:sp macro="" textlink="">
      <xdr:nvSpPr>
        <xdr:cNvPr id="160" name="n_3aveValue債務償還比率">
          <a:extLst>
            <a:ext uri="{FF2B5EF4-FFF2-40B4-BE49-F238E27FC236}">
              <a16:creationId xmlns:a16="http://schemas.microsoft.com/office/drawing/2014/main" id="{7D671804-CB52-4665-ACAD-7850BC20A1E3}"/>
            </a:ext>
          </a:extLst>
        </xdr:cNvPr>
        <xdr:cNvSpPr txBox="1"/>
      </xdr:nvSpPr>
      <xdr:spPr>
        <a:xfrm>
          <a:off x="12279838" y="49725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157866</xdr:rowOff>
    </xdr:from>
    <xdr:ext cx="560923" cy="259045"/>
    <xdr:sp macro="" textlink="">
      <xdr:nvSpPr>
        <xdr:cNvPr id="161" name="n_4aveValue債務償還比率">
          <a:extLst>
            <a:ext uri="{FF2B5EF4-FFF2-40B4-BE49-F238E27FC236}">
              <a16:creationId xmlns:a16="http://schemas.microsoft.com/office/drawing/2014/main" id="{B32A2B90-ACF7-4645-9FEF-8FE25FAB89A7}"/>
            </a:ext>
          </a:extLst>
        </xdr:cNvPr>
        <xdr:cNvSpPr txBox="1"/>
      </xdr:nvSpPr>
      <xdr:spPr>
        <a:xfrm>
          <a:off x="11517838" y="49584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131952</xdr:rowOff>
    </xdr:from>
    <xdr:ext cx="560923" cy="259045"/>
    <xdr:sp macro="" textlink="">
      <xdr:nvSpPr>
        <xdr:cNvPr id="162" name="n_1mainValue債務償還比率">
          <a:extLst>
            <a:ext uri="{FF2B5EF4-FFF2-40B4-BE49-F238E27FC236}">
              <a16:creationId xmlns:a16="http://schemas.microsoft.com/office/drawing/2014/main" id="{B5909E1F-A3B6-4905-867F-325943A0C7FA}"/>
            </a:ext>
          </a:extLst>
        </xdr:cNvPr>
        <xdr:cNvSpPr txBox="1"/>
      </xdr:nvSpPr>
      <xdr:spPr>
        <a:xfrm>
          <a:off x="13791138" y="5275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96217</xdr:rowOff>
    </xdr:from>
    <xdr:ext cx="560923" cy="259045"/>
    <xdr:sp macro="" textlink="">
      <xdr:nvSpPr>
        <xdr:cNvPr id="163" name="n_2mainValue債務償還比率">
          <a:extLst>
            <a:ext uri="{FF2B5EF4-FFF2-40B4-BE49-F238E27FC236}">
              <a16:creationId xmlns:a16="http://schemas.microsoft.com/office/drawing/2014/main" id="{FB6D511B-4819-4F34-996E-4E9A0FC45B75}"/>
            </a:ext>
          </a:extLst>
        </xdr:cNvPr>
        <xdr:cNvSpPr txBox="1"/>
      </xdr:nvSpPr>
      <xdr:spPr>
        <a:xfrm>
          <a:off x="13041838" y="59255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108723</xdr:rowOff>
    </xdr:from>
    <xdr:ext cx="560923" cy="259045"/>
    <xdr:sp macro="" textlink="">
      <xdr:nvSpPr>
        <xdr:cNvPr id="164" name="n_3mainValue債務償還比率">
          <a:extLst>
            <a:ext uri="{FF2B5EF4-FFF2-40B4-BE49-F238E27FC236}">
              <a16:creationId xmlns:a16="http://schemas.microsoft.com/office/drawing/2014/main" id="{FB96FB60-F26B-4DA1-BD8D-B3FEC5BEB933}"/>
            </a:ext>
          </a:extLst>
        </xdr:cNvPr>
        <xdr:cNvSpPr txBox="1"/>
      </xdr:nvSpPr>
      <xdr:spPr>
        <a:xfrm>
          <a:off x="12279838" y="57665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31719</xdr:rowOff>
    </xdr:from>
    <xdr:ext cx="560923" cy="259045"/>
    <xdr:sp macro="" textlink="">
      <xdr:nvSpPr>
        <xdr:cNvPr id="165" name="n_4mainValue債務償還比率">
          <a:extLst>
            <a:ext uri="{FF2B5EF4-FFF2-40B4-BE49-F238E27FC236}">
              <a16:creationId xmlns:a16="http://schemas.microsoft.com/office/drawing/2014/main" id="{4A5A20BC-A0CA-4AC8-9FE6-3A531F92681D}"/>
            </a:ext>
          </a:extLst>
        </xdr:cNvPr>
        <xdr:cNvSpPr txBox="1"/>
      </xdr:nvSpPr>
      <xdr:spPr>
        <a:xfrm>
          <a:off x="11517838" y="56895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30D3A95-4420-419C-8101-9C81A8EAB9E9}"/>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E510AA6-FC20-4FCC-9037-336F96192B98}"/>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94366C31-6FDE-44E9-8670-A8884FFC24C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2BAC0793-622B-465D-AD6F-8EA8D10E8E5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ADA7BDD6-CFA4-472B-8934-E8CB74C5E04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2DC1AF3C-F7D2-42D5-B744-920A15E17F6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233EFC-2802-4C85-86FD-4E2898ADA85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7E701DE-92E5-4D55-8102-F3340CD5994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A0716D-6960-42A1-A2FE-C7436FE103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F3E5B3F-FE7F-40D0-9CA9-DD22D5D629F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B8DC37-BF25-4D4C-8928-073FFDA336D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4DDBC6-3692-4B78-89E4-2C0C6E1FC4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2330A1E-B25F-4644-9C15-EA84BD85C2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5AA68C-340F-4EED-A976-BCD6BD537C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F78BD3-9B3F-448C-AD9A-EE4A64D194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4599B6-EFCE-45F5-B15A-D664B28CBC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1,385,190
1,334,896
827.83
963,093,117
946,554,582
7,706,629
412,907,930
1,338,127,963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3B764F-7C1B-4317-B422-F026A34CDF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9F9493-60EC-4172-B239-999B8DB48EB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6945CC-2761-44B9-914A-BCF61AFC96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B053C4-A665-47C3-9295-8B30DFC7D2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D1EC16-893B-42AF-918D-7EFC6FD37DF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24FDA05-D66C-465C-8C2B-7D416CF5B01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D3F1EF-0808-4571-B99B-34B090A694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246D8B-9E15-44E5-88D6-11B876EC96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4D64CEE-571E-449D-9D08-32257EEDEBA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9E36F0-3FB9-493E-AD2E-4D0CF12AC4A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982C6A-782C-47CC-B9C4-53A5CCFFAD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C6EEF3-ED55-4F0B-BF57-4280B61634C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C7D72A-91A3-466D-B0CC-E1DDBC896D2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96F175-EF07-48F9-9176-8C839D09B0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048519-479E-4DD6-8B69-30C703EBFD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9D7202-2C87-4423-AC45-2DD0361D77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EE52E7-5611-4E25-AFF0-39CF41360D4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A8287A-E6CE-4F83-BF74-FA2CDD2CED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EEEB3C7-3FD6-46DB-8B85-2A7E19F03A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0ABB353-3EA1-4CAD-A886-0CDD43E0950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A8B1C44-531B-4C4A-81B7-D97164A3A2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D34C73-CA96-4833-9BD9-CBD46A8C75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88041F-8F63-451E-B1A2-3F729C20A9C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4059CF-46CF-491E-B156-1BA297E1E73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26A530-9B2D-4CDB-BC07-E868E137A3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5E2545-F1B1-4AA9-B54B-E84A4356A9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2BB8AA-6FCF-413B-9019-F2A2BFE8648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1DDEBC-CB48-47F0-A806-98CE170505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980C5F-854D-43B3-B81B-AD7A600631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F155EA-B6DF-4DCC-86E4-A1300AD16D0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9886AF5-A736-4966-AED4-5C6B7D496A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B5455E2-0EB4-424C-A348-B12EC8B0166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6E87AD6-B998-4429-B745-3B4ABA24478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FD258C9B-03D7-481A-931D-4FD9219D3B65}"/>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1CCD4C1-510E-4B68-97E5-182ED7F8A67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1AD7B8D-85E9-457A-81F0-E144330051C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9E6EFD0-D246-4E42-A414-1B0600FC03E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68D0E14-CA47-400D-810D-7959FFA7B85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FC25CE3-0B56-4A64-AB25-931A5BFA9A3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33351C4-F990-43BD-A445-509252E0575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71BD52B-9C6D-4175-B49D-C4C2BD2E814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2C1A1BC0-088E-442C-8CCC-C8F82B8FC03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D834DA2-446A-40FD-972B-D1708B268B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8F377C72-E656-45BE-8337-E600A82905FC}"/>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29C33C32-3EEC-4F95-8E76-25DF14BE8D84}"/>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A7DA5565-6AB9-4F11-9001-270F7DE3450C}"/>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AA440E33-0AC3-43A9-9FBD-317BF616280D}"/>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74929088-EF8C-4ED0-9393-D36A40482726}"/>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91711</xdr:rowOff>
    </xdr:from>
    <xdr:ext cx="405111" cy="259045"/>
    <xdr:sp macro="" textlink="">
      <xdr:nvSpPr>
        <xdr:cNvPr id="60" name="【道路】&#10;有形固定資産減価償却率平均値テキスト">
          <a:extLst>
            <a:ext uri="{FF2B5EF4-FFF2-40B4-BE49-F238E27FC236}">
              <a16:creationId xmlns:a16="http://schemas.microsoft.com/office/drawing/2014/main" id="{8C3CE024-517C-48AA-BC25-12F8398CA816}"/>
            </a:ext>
          </a:extLst>
        </xdr:cNvPr>
        <xdr:cNvSpPr txBox="1"/>
      </xdr:nvSpPr>
      <xdr:spPr>
        <a:xfrm>
          <a:off x="4673600" y="6606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8905A83D-E05D-497B-83D8-B8816EE9677B}"/>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22C01BE2-70B0-4856-BF4A-CBC8CFC29A01}"/>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24BE7A83-183E-49EB-B69F-8FDCBA6C8A45}"/>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B16660D4-457A-42AB-ABAA-A1F9B2DC266E}"/>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810B27CE-837C-4FBE-B729-64D6C462562E}"/>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51EB397-23DF-4E90-AF83-310A522A00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9A806AC-219F-44F3-AF5C-FC7F213F4E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E753837-03B2-464D-B597-9E55BF38022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46F2DE-C7FE-4680-AE8B-26506A5B369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C279D35-3796-478F-8CA7-E5E7C236B7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xdr:rowOff>
    </xdr:from>
    <xdr:to>
      <xdr:col>24</xdr:col>
      <xdr:colOff>114300</xdr:colOff>
      <xdr:row>40</xdr:row>
      <xdr:rowOff>117856</xdr:rowOff>
    </xdr:to>
    <xdr:sp macro="" textlink="">
      <xdr:nvSpPr>
        <xdr:cNvPr id="71" name="楕円 70">
          <a:extLst>
            <a:ext uri="{FF2B5EF4-FFF2-40B4-BE49-F238E27FC236}">
              <a16:creationId xmlns:a16="http://schemas.microsoft.com/office/drawing/2014/main" id="{6F75DF74-F05E-475B-8BCC-B274952F5A4A}"/>
            </a:ext>
          </a:extLst>
        </xdr:cNvPr>
        <xdr:cNvSpPr/>
      </xdr:nvSpPr>
      <xdr:spPr>
        <a:xfrm>
          <a:off x="4584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166133</xdr:rowOff>
    </xdr:from>
    <xdr:ext cx="405111" cy="259045"/>
    <xdr:sp macro="" textlink="">
      <xdr:nvSpPr>
        <xdr:cNvPr id="72" name="【道路】&#10;有形固定資産減価償却率該当値テキスト">
          <a:extLst>
            <a:ext uri="{FF2B5EF4-FFF2-40B4-BE49-F238E27FC236}">
              <a16:creationId xmlns:a16="http://schemas.microsoft.com/office/drawing/2014/main" id="{CF5CC51B-D8FA-4C11-96C8-B9AA72299E81}"/>
            </a:ext>
          </a:extLst>
        </xdr:cNvPr>
        <xdr:cNvSpPr txBox="1"/>
      </xdr:nvSpPr>
      <xdr:spPr>
        <a:xfrm>
          <a:off x="4673600"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144272</xdr:rowOff>
    </xdr:from>
    <xdr:to>
      <xdr:col>20</xdr:col>
      <xdr:colOff>38100</xdr:colOff>
      <xdr:row>40</xdr:row>
      <xdr:rowOff>74422</xdr:rowOff>
    </xdr:to>
    <xdr:sp macro="" textlink="">
      <xdr:nvSpPr>
        <xdr:cNvPr id="73" name="楕円 72">
          <a:extLst>
            <a:ext uri="{FF2B5EF4-FFF2-40B4-BE49-F238E27FC236}">
              <a16:creationId xmlns:a16="http://schemas.microsoft.com/office/drawing/2014/main" id="{8DC78A3E-47E2-4CA5-B363-8E51C39DA096}"/>
            </a:ext>
          </a:extLst>
        </xdr:cNvPr>
        <xdr:cNvSpPr/>
      </xdr:nvSpPr>
      <xdr:spPr>
        <a:xfrm>
          <a:off x="3746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23622</xdr:rowOff>
    </xdr:from>
    <xdr:to>
      <xdr:col>24</xdr:col>
      <xdr:colOff>63500</xdr:colOff>
      <xdr:row>40</xdr:row>
      <xdr:rowOff>67056</xdr:rowOff>
    </xdr:to>
    <xdr:cxnSp macro="">
      <xdr:nvCxnSpPr>
        <xdr:cNvPr id="74" name="直線コネクタ 73">
          <a:extLst>
            <a:ext uri="{FF2B5EF4-FFF2-40B4-BE49-F238E27FC236}">
              <a16:creationId xmlns:a16="http://schemas.microsoft.com/office/drawing/2014/main" id="{D3B3A71D-A240-4DB9-BA6D-8E28E66C1658}"/>
            </a:ext>
          </a:extLst>
        </xdr:cNvPr>
        <xdr:cNvCxnSpPr/>
      </xdr:nvCxnSpPr>
      <xdr:spPr>
        <a:xfrm>
          <a:off x="3797300" y="68816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103124</xdr:rowOff>
    </xdr:from>
    <xdr:to>
      <xdr:col>15</xdr:col>
      <xdr:colOff>101600</xdr:colOff>
      <xdr:row>40</xdr:row>
      <xdr:rowOff>33274</xdr:rowOff>
    </xdr:to>
    <xdr:sp macro="" textlink="">
      <xdr:nvSpPr>
        <xdr:cNvPr id="75" name="楕円 74">
          <a:extLst>
            <a:ext uri="{FF2B5EF4-FFF2-40B4-BE49-F238E27FC236}">
              <a16:creationId xmlns:a16="http://schemas.microsoft.com/office/drawing/2014/main" id="{1CF5264A-F09D-4E4D-9543-4979D9EE341C}"/>
            </a:ext>
          </a:extLst>
        </xdr:cNvPr>
        <xdr:cNvSpPr/>
      </xdr:nvSpPr>
      <xdr:spPr>
        <a:xfrm>
          <a:off x="2857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153924</xdr:rowOff>
    </xdr:from>
    <xdr:to>
      <xdr:col>19</xdr:col>
      <xdr:colOff>177800</xdr:colOff>
      <xdr:row>40</xdr:row>
      <xdr:rowOff>23622</xdr:rowOff>
    </xdr:to>
    <xdr:cxnSp macro="">
      <xdr:nvCxnSpPr>
        <xdr:cNvPr id="76" name="直線コネクタ 75">
          <a:extLst>
            <a:ext uri="{FF2B5EF4-FFF2-40B4-BE49-F238E27FC236}">
              <a16:creationId xmlns:a16="http://schemas.microsoft.com/office/drawing/2014/main" id="{7AB63501-ABBA-423B-A2B8-D158CA6C0E00}"/>
            </a:ext>
          </a:extLst>
        </xdr:cNvPr>
        <xdr:cNvCxnSpPr/>
      </xdr:nvCxnSpPr>
      <xdr:spPr>
        <a:xfrm>
          <a:off x="2908300" y="68404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59690</xdr:rowOff>
    </xdr:from>
    <xdr:to>
      <xdr:col>10</xdr:col>
      <xdr:colOff>165100</xdr:colOff>
      <xdr:row>39</xdr:row>
      <xdr:rowOff>161290</xdr:rowOff>
    </xdr:to>
    <xdr:sp macro="" textlink="">
      <xdr:nvSpPr>
        <xdr:cNvPr id="77" name="楕円 76">
          <a:extLst>
            <a:ext uri="{FF2B5EF4-FFF2-40B4-BE49-F238E27FC236}">
              <a16:creationId xmlns:a16="http://schemas.microsoft.com/office/drawing/2014/main" id="{775A3C04-04A0-45BC-B2ED-4993E309A4D2}"/>
            </a:ext>
          </a:extLst>
        </xdr:cNvPr>
        <xdr:cNvSpPr/>
      </xdr:nvSpPr>
      <xdr:spPr>
        <a:xfrm>
          <a:off x="196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110490</xdr:rowOff>
    </xdr:from>
    <xdr:to>
      <xdr:col>15</xdr:col>
      <xdr:colOff>50800</xdr:colOff>
      <xdr:row>39</xdr:row>
      <xdr:rowOff>153924</xdr:rowOff>
    </xdr:to>
    <xdr:cxnSp macro="">
      <xdr:nvCxnSpPr>
        <xdr:cNvPr id="78" name="直線コネクタ 77">
          <a:extLst>
            <a:ext uri="{FF2B5EF4-FFF2-40B4-BE49-F238E27FC236}">
              <a16:creationId xmlns:a16="http://schemas.microsoft.com/office/drawing/2014/main" id="{77C1D557-E0AB-4DF0-A200-70AB9D19F7D5}"/>
            </a:ext>
          </a:extLst>
        </xdr:cNvPr>
        <xdr:cNvCxnSpPr/>
      </xdr:nvCxnSpPr>
      <xdr:spPr>
        <a:xfrm>
          <a:off x="2019300" y="67970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9398</xdr:rowOff>
    </xdr:from>
    <xdr:to>
      <xdr:col>6</xdr:col>
      <xdr:colOff>38100</xdr:colOff>
      <xdr:row>39</xdr:row>
      <xdr:rowOff>110998</xdr:rowOff>
    </xdr:to>
    <xdr:sp macro="" textlink="">
      <xdr:nvSpPr>
        <xdr:cNvPr id="79" name="楕円 78">
          <a:extLst>
            <a:ext uri="{FF2B5EF4-FFF2-40B4-BE49-F238E27FC236}">
              <a16:creationId xmlns:a16="http://schemas.microsoft.com/office/drawing/2014/main" id="{B1F394C5-21DA-4068-8A40-98A0092C9451}"/>
            </a:ext>
          </a:extLst>
        </xdr:cNvPr>
        <xdr:cNvSpPr/>
      </xdr:nvSpPr>
      <xdr:spPr>
        <a:xfrm>
          <a:off x="1079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60198</xdr:rowOff>
    </xdr:from>
    <xdr:to>
      <xdr:col>10</xdr:col>
      <xdr:colOff>114300</xdr:colOff>
      <xdr:row>39</xdr:row>
      <xdr:rowOff>110490</xdr:rowOff>
    </xdr:to>
    <xdr:cxnSp macro="">
      <xdr:nvCxnSpPr>
        <xdr:cNvPr id="80" name="直線コネクタ 79">
          <a:extLst>
            <a:ext uri="{FF2B5EF4-FFF2-40B4-BE49-F238E27FC236}">
              <a16:creationId xmlns:a16="http://schemas.microsoft.com/office/drawing/2014/main" id="{D6BF7B64-EE27-4139-8D9E-C0EB2B9A5501}"/>
            </a:ext>
          </a:extLst>
        </xdr:cNvPr>
        <xdr:cNvCxnSpPr/>
      </xdr:nvCxnSpPr>
      <xdr:spPr>
        <a:xfrm>
          <a:off x="1130300" y="67467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168673</xdr:rowOff>
    </xdr:from>
    <xdr:ext cx="405111" cy="259045"/>
    <xdr:sp macro="" textlink="">
      <xdr:nvSpPr>
        <xdr:cNvPr id="81" name="n_1aveValue【道路】&#10;有形固定資産減価償却率">
          <a:extLst>
            <a:ext uri="{FF2B5EF4-FFF2-40B4-BE49-F238E27FC236}">
              <a16:creationId xmlns:a16="http://schemas.microsoft.com/office/drawing/2014/main" id="{DBD994B7-4A5E-429F-9BD8-BD28CF96CE37}"/>
            </a:ext>
          </a:extLst>
        </xdr:cNvPr>
        <xdr:cNvSpPr txBox="1"/>
      </xdr:nvSpPr>
      <xdr:spPr>
        <a:xfrm>
          <a:off x="35820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132097</xdr:rowOff>
    </xdr:from>
    <xdr:ext cx="405111" cy="259045"/>
    <xdr:sp macro="" textlink="">
      <xdr:nvSpPr>
        <xdr:cNvPr id="82" name="n_2aveValue【道路】&#10;有形固定資産減価償却率">
          <a:extLst>
            <a:ext uri="{FF2B5EF4-FFF2-40B4-BE49-F238E27FC236}">
              <a16:creationId xmlns:a16="http://schemas.microsoft.com/office/drawing/2014/main" id="{CFF1DA92-0B98-443D-A274-CDEBD05F7836}"/>
            </a:ext>
          </a:extLst>
        </xdr:cNvPr>
        <xdr:cNvSpPr txBox="1"/>
      </xdr:nvSpPr>
      <xdr:spPr>
        <a:xfrm>
          <a:off x="2705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97807</xdr:rowOff>
    </xdr:from>
    <xdr:ext cx="405111" cy="259045"/>
    <xdr:sp macro="" textlink="">
      <xdr:nvSpPr>
        <xdr:cNvPr id="83" name="n_3aveValue【道路】&#10;有形固定資産減価償却率">
          <a:extLst>
            <a:ext uri="{FF2B5EF4-FFF2-40B4-BE49-F238E27FC236}">
              <a16:creationId xmlns:a16="http://schemas.microsoft.com/office/drawing/2014/main" id="{E9714180-742F-4993-B3BF-02790B75BFA8}"/>
            </a:ext>
          </a:extLst>
        </xdr:cNvPr>
        <xdr:cNvSpPr txBox="1"/>
      </xdr:nvSpPr>
      <xdr:spPr>
        <a:xfrm>
          <a:off x="1816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109237</xdr:rowOff>
    </xdr:from>
    <xdr:ext cx="405111" cy="259045"/>
    <xdr:sp macro="" textlink="">
      <xdr:nvSpPr>
        <xdr:cNvPr id="84" name="n_4aveValue【道路】&#10;有形固定資産減価償却率">
          <a:extLst>
            <a:ext uri="{FF2B5EF4-FFF2-40B4-BE49-F238E27FC236}">
              <a16:creationId xmlns:a16="http://schemas.microsoft.com/office/drawing/2014/main" id="{57B3D180-D37C-4E94-A873-63FDA4109045}"/>
            </a:ext>
          </a:extLst>
        </xdr:cNvPr>
        <xdr:cNvSpPr txBox="1"/>
      </xdr:nvSpPr>
      <xdr:spPr>
        <a:xfrm>
          <a:off x="927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65549</xdr:rowOff>
    </xdr:from>
    <xdr:ext cx="405111" cy="259045"/>
    <xdr:sp macro="" textlink="">
      <xdr:nvSpPr>
        <xdr:cNvPr id="85" name="n_1mainValue【道路】&#10;有形固定資産減価償却率">
          <a:extLst>
            <a:ext uri="{FF2B5EF4-FFF2-40B4-BE49-F238E27FC236}">
              <a16:creationId xmlns:a16="http://schemas.microsoft.com/office/drawing/2014/main" id="{0D0D7B97-F992-4245-82B1-A7F8C9DA0746}"/>
            </a:ext>
          </a:extLst>
        </xdr:cNvPr>
        <xdr:cNvSpPr txBox="1"/>
      </xdr:nvSpPr>
      <xdr:spPr>
        <a:xfrm>
          <a:off x="3582044"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24401</xdr:rowOff>
    </xdr:from>
    <xdr:ext cx="405111" cy="259045"/>
    <xdr:sp macro="" textlink="">
      <xdr:nvSpPr>
        <xdr:cNvPr id="86" name="n_2mainValue【道路】&#10;有形固定資産減価償却率">
          <a:extLst>
            <a:ext uri="{FF2B5EF4-FFF2-40B4-BE49-F238E27FC236}">
              <a16:creationId xmlns:a16="http://schemas.microsoft.com/office/drawing/2014/main" id="{B6DAE733-3FC3-4FDA-8064-77E729453E4E}"/>
            </a:ext>
          </a:extLst>
        </xdr:cNvPr>
        <xdr:cNvSpPr txBox="1"/>
      </xdr:nvSpPr>
      <xdr:spPr>
        <a:xfrm>
          <a:off x="2705744" y="688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152417</xdr:rowOff>
    </xdr:from>
    <xdr:ext cx="405111" cy="259045"/>
    <xdr:sp macro="" textlink="">
      <xdr:nvSpPr>
        <xdr:cNvPr id="87" name="n_3mainValue【道路】&#10;有形固定資産減価償却率">
          <a:extLst>
            <a:ext uri="{FF2B5EF4-FFF2-40B4-BE49-F238E27FC236}">
              <a16:creationId xmlns:a16="http://schemas.microsoft.com/office/drawing/2014/main" id="{92DD5A99-3E8F-40EF-839C-E9E5B7A06CA4}"/>
            </a:ext>
          </a:extLst>
        </xdr:cNvPr>
        <xdr:cNvSpPr txBox="1"/>
      </xdr:nvSpPr>
      <xdr:spPr>
        <a:xfrm>
          <a:off x="1816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102125</xdr:rowOff>
    </xdr:from>
    <xdr:ext cx="405111" cy="259045"/>
    <xdr:sp macro="" textlink="">
      <xdr:nvSpPr>
        <xdr:cNvPr id="88" name="n_4mainValue【道路】&#10;有形固定資産減価償却率">
          <a:extLst>
            <a:ext uri="{FF2B5EF4-FFF2-40B4-BE49-F238E27FC236}">
              <a16:creationId xmlns:a16="http://schemas.microsoft.com/office/drawing/2014/main" id="{CEE39E40-2308-499B-BFDC-61E595DC49C0}"/>
            </a:ext>
          </a:extLst>
        </xdr:cNvPr>
        <xdr:cNvSpPr txBox="1"/>
      </xdr:nvSpPr>
      <xdr:spPr>
        <a:xfrm>
          <a:off x="927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3A7FA59-C75E-4714-9445-C06DB43AA5E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F9E0605-F486-4262-9354-E24004DBB8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4B89BF1-F25F-41F0-A2B1-43286A8170C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C842B96-4B23-4D3F-B67A-781D9062D7D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73B6EE0-563A-4B9E-8168-24E647618BB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557AF78-9DD5-434F-8E24-4DD5F9042D6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B3BE60C-0344-48F0-BAFE-1B903160EC1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B3A6C27-6EE9-4507-8C8F-320BCFC497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A1857E8-A05E-4AB8-9FE5-4042FE38959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E237B61-5997-4E42-A5FF-54BEE1C5832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AE02A7C-F519-4811-9677-8F9A726C999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D61D0C9-3E9D-4774-A34B-BF36012ECD9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67E5AC4-8D44-4CA7-B4FB-10221C1099C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ECDD9462-FBCC-4A51-BF16-C3D1AAB7AB4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B052EA5-1599-4D6B-9CFA-976796AD3D7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857106A2-A30A-44E5-81F5-58A761D7F8B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46CE423-38EE-4702-A7F1-674C6E2DE2E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82B5ADD-8C83-4F3D-AC22-C844477EAFC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8CE7D32-EE9C-4EC7-884C-97B1D1B4A57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7B10F94-A3DF-4652-8E9A-328913E4D4B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DA1AFF8-2F0A-4EBD-B3AD-E34CC33510A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80BCE93-844B-4D31-9E5B-EF75F2ADD46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FD6F865-389A-4FC6-8AFF-140782CC815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C517DAC4-4252-4D67-A8D5-5702079A83F2}"/>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AFD6FBDA-654F-4495-AE85-4941012E0BCF}"/>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906BDA97-2CE5-4AA6-94AC-D08D9B38099D}"/>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7406A353-F1CC-4DDA-8061-F31C88E4FDA8}"/>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D6607C8A-D824-4E82-B4A2-AE2E80338783}"/>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112031</xdr:rowOff>
    </xdr:from>
    <xdr:ext cx="469744" cy="259045"/>
    <xdr:sp macro="" textlink="">
      <xdr:nvSpPr>
        <xdr:cNvPr id="117" name="【道路】&#10;一人当たり延長平均値テキスト">
          <a:extLst>
            <a:ext uri="{FF2B5EF4-FFF2-40B4-BE49-F238E27FC236}">
              <a16:creationId xmlns:a16="http://schemas.microsoft.com/office/drawing/2014/main" id="{27E2A5CC-A0DE-4B57-B90A-D3D26D5E7070}"/>
            </a:ext>
          </a:extLst>
        </xdr:cNvPr>
        <xdr:cNvSpPr txBox="1"/>
      </xdr:nvSpPr>
      <xdr:spPr>
        <a:xfrm>
          <a:off x="10515600" y="662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CEA7CAC3-6A7F-40A4-82EA-8C4E7502F25F}"/>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9D132F1F-3821-424E-9E72-E041F8EFA545}"/>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670DCECD-CDA7-4746-9F2B-A1DFA7E3EEB9}"/>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BEEC1F89-3213-46C7-B7E1-DE15C479DBCD}"/>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E88AD0F6-9C9B-4C57-B5EA-80AC14CA16B7}"/>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4F1D52C-5F29-429B-A7B3-5E7882CE132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1B7214F-66B4-4634-BF9B-5E03E73600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D6BA348-487F-4E5B-9D25-C550E89350D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2871470-30BC-4691-86B2-374B2B84BF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5272D83-55DC-426C-93FF-77DA1818494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53975</xdr:rowOff>
    </xdr:from>
    <xdr:to>
      <xdr:col>55</xdr:col>
      <xdr:colOff>50800</xdr:colOff>
      <xdr:row>40</xdr:row>
      <xdr:rowOff>155575</xdr:rowOff>
    </xdr:to>
    <xdr:sp macro="" textlink="">
      <xdr:nvSpPr>
        <xdr:cNvPr id="128" name="楕円 127">
          <a:extLst>
            <a:ext uri="{FF2B5EF4-FFF2-40B4-BE49-F238E27FC236}">
              <a16:creationId xmlns:a16="http://schemas.microsoft.com/office/drawing/2014/main" id="{3949C99A-653F-4A0D-B371-37E69C56ED6C}"/>
            </a:ext>
          </a:extLst>
        </xdr:cNvPr>
        <xdr:cNvSpPr/>
      </xdr:nvSpPr>
      <xdr:spPr>
        <a:xfrm>
          <a:off x="10426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140352</xdr:rowOff>
    </xdr:from>
    <xdr:ext cx="469744" cy="259045"/>
    <xdr:sp macro="" textlink="">
      <xdr:nvSpPr>
        <xdr:cNvPr id="129" name="【道路】&#10;一人当たり延長該当値テキスト">
          <a:extLst>
            <a:ext uri="{FF2B5EF4-FFF2-40B4-BE49-F238E27FC236}">
              <a16:creationId xmlns:a16="http://schemas.microsoft.com/office/drawing/2014/main" id="{5BA3264F-1956-4647-BF07-8DDF4BE436E8}"/>
            </a:ext>
          </a:extLst>
        </xdr:cNvPr>
        <xdr:cNvSpPr txBox="1"/>
      </xdr:nvSpPr>
      <xdr:spPr>
        <a:xfrm>
          <a:off x="10515600" y="68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55118</xdr:rowOff>
    </xdr:from>
    <xdr:to>
      <xdr:col>50</xdr:col>
      <xdr:colOff>165100</xdr:colOff>
      <xdr:row>40</xdr:row>
      <xdr:rowOff>156718</xdr:rowOff>
    </xdr:to>
    <xdr:sp macro="" textlink="">
      <xdr:nvSpPr>
        <xdr:cNvPr id="130" name="楕円 129">
          <a:extLst>
            <a:ext uri="{FF2B5EF4-FFF2-40B4-BE49-F238E27FC236}">
              <a16:creationId xmlns:a16="http://schemas.microsoft.com/office/drawing/2014/main" id="{56001348-B6FF-4568-BD93-46540F24AC88}"/>
            </a:ext>
          </a:extLst>
        </xdr:cNvPr>
        <xdr:cNvSpPr/>
      </xdr:nvSpPr>
      <xdr:spPr>
        <a:xfrm>
          <a:off x="9588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104775</xdr:rowOff>
    </xdr:from>
    <xdr:to>
      <xdr:col>55</xdr:col>
      <xdr:colOff>0</xdr:colOff>
      <xdr:row>40</xdr:row>
      <xdr:rowOff>105918</xdr:rowOff>
    </xdr:to>
    <xdr:cxnSp macro="">
      <xdr:nvCxnSpPr>
        <xdr:cNvPr id="131" name="直線コネクタ 130">
          <a:extLst>
            <a:ext uri="{FF2B5EF4-FFF2-40B4-BE49-F238E27FC236}">
              <a16:creationId xmlns:a16="http://schemas.microsoft.com/office/drawing/2014/main" id="{0BB5DA17-85D1-44A8-9792-9FD0895F1CA2}"/>
            </a:ext>
          </a:extLst>
        </xdr:cNvPr>
        <xdr:cNvCxnSpPr/>
      </xdr:nvCxnSpPr>
      <xdr:spPr>
        <a:xfrm flipV="1">
          <a:off x="9639300" y="696277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57277</xdr:rowOff>
    </xdr:from>
    <xdr:to>
      <xdr:col>46</xdr:col>
      <xdr:colOff>38100</xdr:colOff>
      <xdr:row>40</xdr:row>
      <xdr:rowOff>158877</xdr:rowOff>
    </xdr:to>
    <xdr:sp macro="" textlink="">
      <xdr:nvSpPr>
        <xdr:cNvPr id="132" name="楕円 131">
          <a:extLst>
            <a:ext uri="{FF2B5EF4-FFF2-40B4-BE49-F238E27FC236}">
              <a16:creationId xmlns:a16="http://schemas.microsoft.com/office/drawing/2014/main" id="{94738C29-1D74-4A66-9F68-36F69CD2E4A7}"/>
            </a:ext>
          </a:extLst>
        </xdr:cNvPr>
        <xdr:cNvSpPr/>
      </xdr:nvSpPr>
      <xdr:spPr>
        <a:xfrm>
          <a:off x="8699500" y="69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105918</xdr:rowOff>
    </xdr:from>
    <xdr:to>
      <xdr:col>50</xdr:col>
      <xdr:colOff>114300</xdr:colOff>
      <xdr:row>40</xdr:row>
      <xdr:rowOff>108077</xdr:rowOff>
    </xdr:to>
    <xdr:cxnSp macro="">
      <xdr:nvCxnSpPr>
        <xdr:cNvPr id="133" name="直線コネクタ 132">
          <a:extLst>
            <a:ext uri="{FF2B5EF4-FFF2-40B4-BE49-F238E27FC236}">
              <a16:creationId xmlns:a16="http://schemas.microsoft.com/office/drawing/2014/main" id="{47A85A16-235B-49C2-9121-3B4D252E8F52}"/>
            </a:ext>
          </a:extLst>
        </xdr:cNvPr>
        <xdr:cNvCxnSpPr/>
      </xdr:nvCxnSpPr>
      <xdr:spPr>
        <a:xfrm flipV="1">
          <a:off x="8750300" y="696391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59690</xdr:rowOff>
    </xdr:from>
    <xdr:to>
      <xdr:col>41</xdr:col>
      <xdr:colOff>101600</xdr:colOff>
      <xdr:row>40</xdr:row>
      <xdr:rowOff>161290</xdr:rowOff>
    </xdr:to>
    <xdr:sp macro="" textlink="">
      <xdr:nvSpPr>
        <xdr:cNvPr id="134" name="楕円 133">
          <a:extLst>
            <a:ext uri="{FF2B5EF4-FFF2-40B4-BE49-F238E27FC236}">
              <a16:creationId xmlns:a16="http://schemas.microsoft.com/office/drawing/2014/main" id="{24F25A8C-9B74-4318-92AC-FC261178CEDD}"/>
            </a:ext>
          </a:extLst>
        </xdr:cNvPr>
        <xdr:cNvSpPr/>
      </xdr:nvSpPr>
      <xdr:spPr>
        <a:xfrm>
          <a:off x="781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108077</xdr:rowOff>
    </xdr:from>
    <xdr:to>
      <xdr:col>45</xdr:col>
      <xdr:colOff>177800</xdr:colOff>
      <xdr:row>40</xdr:row>
      <xdr:rowOff>110490</xdr:rowOff>
    </xdr:to>
    <xdr:cxnSp macro="">
      <xdr:nvCxnSpPr>
        <xdr:cNvPr id="135" name="直線コネクタ 134">
          <a:extLst>
            <a:ext uri="{FF2B5EF4-FFF2-40B4-BE49-F238E27FC236}">
              <a16:creationId xmlns:a16="http://schemas.microsoft.com/office/drawing/2014/main" id="{AC39B50E-23F7-454D-B11C-DB58ECD96BCE}"/>
            </a:ext>
          </a:extLst>
        </xdr:cNvPr>
        <xdr:cNvCxnSpPr/>
      </xdr:nvCxnSpPr>
      <xdr:spPr>
        <a:xfrm flipV="1">
          <a:off x="7861300" y="696607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61976</xdr:rowOff>
    </xdr:from>
    <xdr:to>
      <xdr:col>36</xdr:col>
      <xdr:colOff>165100</xdr:colOff>
      <xdr:row>40</xdr:row>
      <xdr:rowOff>163576</xdr:rowOff>
    </xdr:to>
    <xdr:sp macro="" textlink="">
      <xdr:nvSpPr>
        <xdr:cNvPr id="136" name="楕円 135">
          <a:extLst>
            <a:ext uri="{FF2B5EF4-FFF2-40B4-BE49-F238E27FC236}">
              <a16:creationId xmlns:a16="http://schemas.microsoft.com/office/drawing/2014/main" id="{6558E003-F0F6-47D1-B879-B5D84B32111D}"/>
            </a:ext>
          </a:extLst>
        </xdr:cNvPr>
        <xdr:cNvSpPr/>
      </xdr:nvSpPr>
      <xdr:spPr>
        <a:xfrm>
          <a:off x="6921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110490</xdr:rowOff>
    </xdr:from>
    <xdr:to>
      <xdr:col>41</xdr:col>
      <xdr:colOff>50800</xdr:colOff>
      <xdr:row>40</xdr:row>
      <xdr:rowOff>112776</xdr:rowOff>
    </xdr:to>
    <xdr:cxnSp macro="">
      <xdr:nvCxnSpPr>
        <xdr:cNvPr id="137" name="直線コネクタ 136">
          <a:extLst>
            <a:ext uri="{FF2B5EF4-FFF2-40B4-BE49-F238E27FC236}">
              <a16:creationId xmlns:a16="http://schemas.microsoft.com/office/drawing/2014/main" id="{835FEC94-63DD-4FEC-9969-A4EFA29A2E20}"/>
            </a:ext>
          </a:extLst>
        </xdr:cNvPr>
        <xdr:cNvCxnSpPr/>
      </xdr:nvCxnSpPr>
      <xdr:spPr>
        <a:xfrm flipV="1">
          <a:off x="6972300" y="69684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36085</xdr:rowOff>
    </xdr:from>
    <xdr:ext cx="469744" cy="259045"/>
    <xdr:sp macro="" textlink="">
      <xdr:nvSpPr>
        <xdr:cNvPr id="138" name="n_1aveValue【道路】&#10;一人当たり延長">
          <a:extLst>
            <a:ext uri="{FF2B5EF4-FFF2-40B4-BE49-F238E27FC236}">
              <a16:creationId xmlns:a16="http://schemas.microsoft.com/office/drawing/2014/main" id="{D0C78336-CC8F-4506-A1C6-66FD50084698}"/>
            </a:ext>
          </a:extLst>
        </xdr:cNvPr>
        <xdr:cNvSpPr txBox="1"/>
      </xdr:nvSpPr>
      <xdr:spPr>
        <a:xfrm>
          <a:off x="93917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37736</xdr:rowOff>
    </xdr:from>
    <xdr:ext cx="469744" cy="259045"/>
    <xdr:sp macro="" textlink="">
      <xdr:nvSpPr>
        <xdr:cNvPr id="139" name="n_2aveValue【道路】&#10;一人当たり延長">
          <a:extLst>
            <a:ext uri="{FF2B5EF4-FFF2-40B4-BE49-F238E27FC236}">
              <a16:creationId xmlns:a16="http://schemas.microsoft.com/office/drawing/2014/main" id="{08716183-F7E5-4E33-B8AC-935594D25AAD}"/>
            </a:ext>
          </a:extLst>
        </xdr:cNvPr>
        <xdr:cNvSpPr txBox="1"/>
      </xdr:nvSpPr>
      <xdr:spPr>
        <a:xfrm>
          <a:off x="8515427"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36212</xdr:rowOff>
    </xdr:from>
    <xdr:ext cx="469744" cy="259045"/>
    <xdr:sp macro="" textlink="">
      <xdr:nvSpPr>
        <xdr:cNvPr id="140" name="n_3aveValue【道路】&#10;一人当たり延長">
          <a:extLst>
            <a:ext uri="{FF2B5EF4-FFF2-40B4-BE49-F238E27FC236}">
              <a16:creationId xmlns:a16="http://schemas.microsoft.com/office/drawing/2014/main" id="{C64D9782-C9CA-44D9-B809-6D7F11F80AB9}"/>
            </a:ext>
          </a:extLst>
        </xdr:cNvPr>
        <xdr:cNvSpPr txBox="1"/>
      </xdr:nvSpPr>
      <xdr:spPr>
        <a:xfrm>
          <a:off x="76264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37609</xdr:rowOff>
    </xdr:from>
    <xdr:ext cx="469744" cy="259045"/>
    <xdr:sp macro="" textlink="">
      <xdr:nvSpPr>
        <xdr:cNvPr id="141" name="n_4aveValue【道路】&#10;一人当たり延長">
          <a:extLst>
            <a:ext uri="{FF2B5EF4-FFF2-40B4-BE49-F238E27FC236}">
              <a16:creationId xmlns:a16="http://schemas.microsoft.com/office/drawing/2014/main" id="{7449FC43-548E-4029-8D08-256BDD30F23E}"/>
            </a:ext>
          </a:extLst>
        </xdr:cNvPr>
        <xdr:cNvSpPr txBox="1"/>
      </xdr:nvSpPr>
      <xdr:spPr>
        <a:xfrm>
          <a:off x="6737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147845</xdr:rowOff>
    </xdr:from>
    <xdr:ext cx="469744" cy="259045"/>
    <xdr:sp macro="" textlink="">
      <xdr:nvSpPr>
        <xdr:cNvPr id="142" name="n_1mainValue【道路】&#10;一人当たり延長">
          <a:extLst>
            <a:ext uri="{FF2B5EF4-FFF2-40B4-BE49-F238E27FC236}">
              <a16:creationId xmlns:a16="http://schemas.microsoft.com/office/drawing/2014/main" id="{9F1B77CE-4C68-42F5-9BAF-268291CEE20F}"/>
            </a:ext>
          </a:extLst>
        </xdr:cNvPr>
        <xdr:cNvSpPr txBox="1"/>
      </xdr:nvSpPr>
      <xdr:spPr>
        <a:xfrm>
          <a:off x="9391727" y="70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150004</xdr:rowOff>
    </xdr:from>
    <xdr:ext cx="469744" cy="259045"/>
    <xdr:sp macro="" textlink="">
      <xdr:nvSpPr>
        <xdr:cNvPr id="143" name="n_2mainValue【道路】&#10;一人当たり延長">
          <a:extLst>
            <a:ext uri="{FF2B5EF4-FFF2-40B4-BE49-F238E27FC236}">
              <a16:creationId xmlns:a16="http://schemas.microsoft.com/office/drawing/2014/main" id="{70E74B76-3D34-45DC-9CBD-7F97137F0E87}"/>
            </a:ext>
          </a:extLst>
        </xdr:cNvPr>
        <xdr:cNvSpPr txBox="1"/>
      </xdr:nvSpPr>
      <xdr:spPr>
        <a:xfrm>
          <a:off x="8515427" y="700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152417</xdr:rowOff>
    </xdr:from>
    <xdr:ext cx="469744" cy="259045"/>
    <xdr:sp macro="" textlink="">
      <xdr:nvSpPr>
        <xdr:cNvPr id="144" name="n_3mainValue【道路】&#10;一人当たり延長">
          <a:extLst>
            <a:ext uri="{FF2B5EF4-FFF2-40B4-BE49-F238E27FC236}">
              <a16:creationId xmlns:a16="http://schemas.microsoft.com/office/drawing/2014/main" id="{B17EB7E7-FF4E-4C4F-BF80-937D910DA8AA}"/>
            </a:ext>
          </a:extLst>
        </xdr:cNvPr>
        <xdr:cNvSpPr txBox="1"/>
      </xdr:nvSpPr>
      <xdr:spPr>
        <a:xfrm>
          <a:off x="7626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154703</xdr:rowOff>
    </xdr:from>
    <xdr:ext cx="469744" cy="259045"/>
    <xdr:sp macro="" textlink="">
      <xdr:nvSpPr>
        <xdr:cNvPr id="145" name="n_4mainValue【道路】&#10;一人当たり延長">
          <a:extLst>
            <a:ext uri="{FF2B5EF4-FFF2-40B4-BE49-F238E27FC236}">
              <a16:creationId xmlns:a16="http://schemas.microsoft.com/office/drawing/2014/main" id="{51F09E03-7F0E-4CF5-8115-9BB764BABCEF}"/>
            </a:ext>
          </a:extLst>
        </xdr:cNvPr>
        <xdr:cNvSpPr txBox="1"/>
      </xdr:nvSpPr>
      <xdr:spPr>
        <a:xfrm>
          <a:off x="6737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5EDE5F3-E5B1-40E6-B3B0-FFDE77EE8A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8B3A3AC-39C7-443C-8FF5-FD3EFDE122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0FDF2DA-F8F3-4900-99FD-33FDE11D4D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D09A00D-4127-4B4E-8C69-AE114FD256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BE57061-122F-4063-9F3B-DF0CBD009FA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14BEC2D-BC0C-4774-BA95-5D3302DF5F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7C051DA-CD60-4C16-A6B6-47706C6048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C1D3D3F-4943-42C4-BDA0-FD0F0866F7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6681387-4B9A-48DC-84D8-7BAB802DA4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BEBC0CE-7673-49FA-9932-BD14F2CB9F1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1B04957-BA3E-4286-8177-4E1F55764CA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89A12350-FD98-4889-8473-EDDA576E622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6C364B9C-C171-4C24-8E6D-7967B5DCB03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55B2A37-96BD-41B4-8DC0-D16507ADDFD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271C7B84-EF42-44E3-9F83-268AC9E384D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38AB7F3-8311-437D-BC52-DDD48FAE5F1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1F0C8FA-86A8-4F34-87F4-E6CAF5173EF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B9198B72-DA43-447C-9351-E121743BD69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6D4789E4-2ADB-441C-8147-2312CA5BE28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6CEBF67-4A00-40CA-A2AD-AE58E8CC0CD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3128FC3D-1DCF-4D76-97CF-2D0B8B0E00A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3BC3BB12-0BA6-4122-9FB2-9C7E31EF593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42110FA6-CA6E-400E-8A1F-7FFAF3DF1C4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E4EFA4F9-B17E-4568-B7C0-8D9F4B493F14}"/>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7C2F48E9-822D-4FEC-BE3C-7BF4E4E254FA}"/>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6363623A-D5E1-410B-8D7B-B062C0137105}"/>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750053FB-BC8A-479C-A88F-3C7C8F00714E}"/>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567E86F9-4A0B-4AF8-9275-2C4533338A6B}"/>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74947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18A6B63B-879C-4610-84CA-130C7C1A6BCC}"/>
            </a:ext>
          </a:extLst>
        </xdr:cNvPr>
        <xdr:cNvSpPr txBox="1"/>
      </xdr:nvSpPr>
      <xdr:spPr>
        <a:xfrm>
          <a:off x="4673600" y="10533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134FC58F-CE82-4D85-870B-82437DE3C940}"/>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97C7B5BB-1E36-4E88-A199-149FCB3AF64F}"/>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E98E6F38-9525-44EA-A510-DA1ABA23EA23}"/>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9B419724-590D-478E-A94E-FCE15E177384}"/>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63B6B2A2-AABF-41E4-A54D-9593C99A8366}"/>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852E3E1-DA50-49EC-BF22-8EB7242B67C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63EA17D-01D8-42AA-B3C0-050C2FA1E4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50EDFF5-5246-4A3A-B819-CDBA3F66F2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2CB13AA-662B-4251-BCCE-1024687B33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D7D2377-AA4A-4F1F-899A-135A58BA118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185" name="楕円 184">
          <a:extLst>
            <a:ext uri="{FF2B5EF4-FFF2-40B4-BE49-F238E27FC236}">
              <a16:creationId xmlns:a16="http://schemas.microsoft.com/office/drawing/2014/main" id="{4770F9A7-E073-4E1A-8040-7329C3B5FECE}"/>
            </a:ext>
          </a:extLst>
        </xdr:cNvPr>
        <xdr:cNvSpPr/>
      </xdr:nvSpPr>
      <xdr:spPr>
        <a:xfrm>
          <a:off x="4584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62247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91E52F8F-4F8E-48C5-A7C2-5A041B0DE3C0}"/>
            </a:ext>
          </a:extLst>
        </xdr:cNvPr>
        <xdr:cNvSpPr txBox="1"/>
      </xdr:nvSpPr>
      <xdr:spPr>
        <a:xfrm>
          <a:off x="4673600" y="1069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122555</xdr:rowOff>
    </xdr:from>
    <xdr:to>
      <xdr:col>20</xdr:col>
      <xdr:colOff>38100</xdr:colOff>
      <xdr:row>63</xdr:row>
      <xdr:rowOff>52705</xdr:rowOff>
    </xdr:to>
    <xdr:sp macro="" textlink="">
      <xdr:nvSpPr>
        <xdr:cNvPr id="187" name="楕円 186">
          <a:extLst>
            <a:ext uri="{FF2B5EF4-FFF2-40B4-BE49-F238E27FC236}">
              <a16:creationId xmlns:a16="http://schemas.microsoft.com/office/drawing/2014/main" id="{386E3671-0EE0-46AB-92A0-65F97B0907C0}"/>
            </a:ext>
          </a:extLst>
        </xdr:cNvPr>
        <xdr:cNvSpPr/>
      </xdr:nvSpPr>
      <xdr:spPr>
        <a:xfrm>
          <a:off x="3746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xdr:rowOff>
    </xdr:from>
    <xdr:to>
      <xdr:col>24</xdr:col>
      <xdr:colOff>63500</xdr:colOff>
      <xdr:row>63</xdr:row>
      <xdr:rowOff>26670</xdr:rowOff>
    </xdr:to>
    <xdr:cxnSp macro="">
      <xdr:nvCxnSpPr>
        <xdr:cNvPr id="188" name="直線コネクタ 187">
          <a:extLst>
            <a:ext uri="{FF2B5EF4-FFF2-40B4-BE49-F238E27FC236}">
              <a16:creationId xmlns:a16="http://schemas.microsoft.com/office/drawing/2014/main" id="{8B16DB48-5A97-41E4-9973-823E0FC72AC3}"/>
            </a:ext>
          </a:extLst>
        </xdr:cNvPr>
        <xdr:cNvCxnSpPr/>
      </xdr:nvCxnSpPr>
      <xdr:spPr>
        <a:xfrm>
          <a:off x="3797300" y="108032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124460</xdr:rowOff>
    </xdr:from>
    <xdr:to>
      <xdr:col>15</xdr:col>
      <xdr:colOff>101600</xdr:colOff>
      <xdr:row>63</xdr:row>
      <xdr:rowOff>54610</xdr:rowOff>
    </xdr:to>
    <xdr:sp macro="" textlink="">
      <xdr:nvSpPr>
        <xdr:cNvPr id="189" name="楕円 188">
          <a:extLst>
            <a:ext uri="{FF2B5EF4-FFF2-40B4-BE49-F238E27FC236}">
              <a16:creationId xmlns:a16="http://schemas.microsoft.com/office/drawing/2014/main" id="{184B8AD9-EB38-4E04-958C-FB6B18DEA181}"/>
            </a:ext>
          </a:extLst>
        </xdr:cNvPr>
        <xdr:cNvSpPr/>
      </xdr:nvSpPr>
      <xdr:spPr>
        <a:xfrm>
          <a:off x="2857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1905</xdr:rowOff>
    </xdr:from>
    <xdr:to>
      <xdr:col>19</xdr:col>
      <xdr:colOff>177800</xdr:colOff>
      <xdr:row>63</xdr:row>
      <xdr:rowOff>3810</xdr:rowOff>
    </xdr:to>
    <xdr:cxnSp macro="">
      <xdr:nvCxnSpPr>
        <xdr:cNvPr id="190" name="直線コネクタ 189">
          <a:extLst>
            <a:ext uri="{FF2B5EF4-FFF2-40B4-BE49-F238E27FC236}">
              <a16:creationId xmlns:a16="http://schemas.microsoft.com/office/drawing/2014/main" id="{A1C8E9F8-B775-4400-9AF4-A6E7B6DB9887}"/>
            </a:ext>
          </a:extLst>
        </xdr:cNvPr>
        <xdr:cNvCxnSpPr/>
      </xdr:nvCxnSpPr>
      <xdr:spPr>
        <a:xfrm flipV="1">
          <a:off x="2908300" y="108032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133985</xdr:rowOff>
    </xdr:from>
    <xdr:to>
      <xdr:col>10</xdr:col>
      <xdr:colOff>165100</xdr:colOff>
      <xdr:row>63</xdr:row>
      <xdr:rowOff>64135</xdr:rowOff>
    </xdr:to>
    <xdr:sp macro="" textlink="">
      <xdr:nvSpPr>
        <xdr:cNvPr id="191" name="楕円 190">
          <a:extLst>
            <a:ext uri="{FF2B5EF4-FFF2-40B4-BE49-F238E27FC236}">
              <a16:creationId xmlns:a16="http://schemas.microsoft.com/office/drawing/2014/main" id="{B2F920B9-9593-43F3-A513-184C4C185441}"/>
            </a:ext>
          </a:extLst>
        </xdr:cNvPr>
        <xdr:cNvSpPr/>
      </xdr:nvSpPr>
      <xdr:spPr>
        <a:xfrm>
          <a:off x="1968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3810</xdr:rowOff>
    </xdr:from>
    <xdr:to>
      <xdr:col>15</xdr:col>
      <xdr:colOff>50800</xdr:colOff>
      <xdr:row>63</xdr:row>
      <xdr:rowOff>13335</xdr:rowOff>
    </xdr:to>
    <xdr:cxnSp macro="">
      <xdr:nvCxnSpPr>
        <xdr:cNvPr id="192" name="直線コネクタ 191">
          <a:extLst>
            <a:ext uri="{FF2B5EF4-FFF2-40B4-BE49-F238E27FC236}">
              <a16:creationId xmlns:a16="http://schemas.microsoft.com/office/drawing/2014/main" id="{71F3F8D6-0604-449E-A4AD-2C102C520BF2}"/>
            </a:ext>
          </a:extLst>
        </xdr:cNvPr>
        <xdr:cNvCxnSpPr/>
      </xdr:nvCxnSpPr>
      <xdr:spPr>
        <a:xfrm flipV="1">
          <a:off x="2019300" y="10805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109220</xdr:rowOff>
    </xdr:from>
    <xdr:to>
      <xdr:col>6</xdr:col>
      <xdr:colOff>38100</xdr:colOff>
      <xdr:row>63</xdr:row>
      <xdr:rowOff>39370</xdr:rowOff>
    </xdr:to>
    <xdr:sp macro="" textlink="">
      <xdr:nvSpPr>
        <xdr:cNvPr id="193" name="楕円 192">
          <a:extLst>
            <a:ext uri="{FF2B5EF4-FFF2-40B4-BE49-F238E27FC236}">
              <a16:creationId xmlns:a16="http://schemas.microsoft.com/office/drawing/2014/main" id="{DCEC5720-16B1-4D13-907C-C8BF8ED1FB95}"/>
            </a:ext>
          </a:extLst>
        </xdr:cNvPr>
        <xdr:cNvSpPr/>
      </xdr:nvSpPr>
      <xdr:spPr>
        <a:xfrm>
          <a:off x="107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160020</xdr:rowOff>
    </xdr:from>
    <xdr:to>
      <xdr:col>10</xdr:col>
      <xdr:colOff>114300</xdr:colOff>
      <xdr:row>63</xdr:row>
      <xdr:rowOff>13335</xdr:rowOff>
    </xdr:to>
    <xdr:cxnSp macro="">
      <xdr:nvCxnSpPr>
        <xdr:cNvPr id="194" name="直線コネクタ 193">
          <a:extLst>
            <a:ext uri="{FF2B5EF4-FFF2-40B4-BE49-F238E27FC236}">
              <a16:creationId xmlns:a16="http://schemas.microsoft.com/office/drawing/2014/main" id="{6CAF3435-5F0D-453C-80BB-0D75813E406F}"/>
            </a:ext>
          </a:extLst>
        </xdr:cNvPr>
        <xdr:cNvCxnSpPr/>
      </xdr:nvCxnSpPr>
      <xdr:spPr>
        <a:xfrm>
          <a:off x="1130300" y="107899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176C34AF-7D87-4423-88C0-1E69F41C82AD}"/>
            </a:ext>
          </a:extLst>
        </xdr:cNvPr>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A595074F-F3E2-4BF0-955E-E13964A25CD5}"/>
            </a:ext>
          </a:extLst>
        </xdr:cNvPr>
        <xdr:cNvSpPr txBox="1"/>
      </xdr:nvSpPr>
      <xdr:spPr>
        <a:xfrm>
          <a:off x="2705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F6B86B2F-8AC7-46D7-B81C-ECA5759B0F9C}"/>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BCF8B341-49EE-438C-A23B-45E1C2800003}"/>
            </a:ext>
          </a:extLst>
        </xdr:cNvPr>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43832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88435D59-8F44-4B5E-AAD8-81D3AEA710B5}"/>
            </a:ext>
          </a:extLst>
        </xdr:cNvPr>
        <xdr:cNvSpPr txBox="1"/>
      </xdr:nvSpPr>
      <xdr:spPr>
        <a:xfrm>
          <a:off x="35820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45737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C7D3B9B3-554F-4632-9E9D-BD0CD2550E32}"/>
            </a:ext>
          </a:extLst>
        </xdr:cNvPr>
        <xdr:cNvSpPr txBox="1"/>
      </xdr:nvSpPr>
      <xdr:spPr>
        <a:xfrm>
          <a:off x="2705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55262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AB6F83AF-40E9-4832-82A1-778B21EAD44E}"/>
            </a:ext>
          </a:extLst>
        </xdr:cNvPr>
        <xdr:cNvSpPr txBox="1"/>
      </xdr:nvSpPr>
      <xdr:spPr>
        <a:xfrm>
          <a:off x="1816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30497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72AB2E42-5091-4209-928B-C25755EC100B}"/>
            </a:ext>
          </a:extLst>
        </xdr:cNvPr>
        <xdr:cNvSpPr txBox="1"/>
      </xdr:nvSpPr>
      <xdr:spPr>
        <a:xfrm>
          <a:off x="927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523B7AF6-2FD9-452D-A874-944754AE161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12D133B7-6009-4D25-AFA3-133EE4A87B3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F87A56A8-3E69-4367-B0A5-73FCEFF7AF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50F9D6C-70A2-4989-9F5B-95B6142574E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CB892F9D-C043-477C-A648-4C5A28BE048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EBB9AC2-2B04-4609-89A4-F621C37775E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E218F08-FF4B-453B-BEE2-41277045BC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12F7FC19-ACE0-45F9-B9CC-3AC13B3183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73B7DE6F-2C20-4585-89A4-E7FE27BA79B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1B3DEA1A-05FB-434F-820A-EC1B200316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7FF4C058-DF82-4045-BCB4-7684A5079C3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790A77A-8091-4FF9-806B-F39862A0DE5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4B41CB87-55BC-426C-B77D-F835AFA866B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E311EE89-F36F-4A6B-AB42-A937CA25297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39C92D79-A424-4B4A-B194-2469F308D30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D2C2ADE7-59D7-419E-84A4-F374791EA1B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2150F24A-E1FE-4B68-B26F-2E48888F798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564DFCC4-ABCD-4CC2-ACEA-B3BC28E4094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1F512B14-CAC0-47F1-8FB8-3BF6EB15C15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3F493F71-0BF5-4FD7-8A42-50062BC4C85C}"/>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AB410DE-757A-46E9-BA14-D1BB1FF260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C171CA56-A527-40EB-9E66-F362F96ACCD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990FB5EB-D442-4C87-A06D-7EE1B160752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7F0FF8B5-EA48-4F92-86EE-418192E87C50}"/>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63B03224-3D86-4F5F-86DE-34CC5C7DC620}"/>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16FE357A-64D5-4AD0-8187-D5DE88D09E9A}"/>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B3C639CC-ECB2-4772-9492-BA9F2C7C28E9}"/>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C726C6CD-204B-4A37-A75F-838ACB708719}"/>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103495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F80BCACF-B445-4447-A7DA-888514F8AF65}"/>
            </a:ext>
          </a:extLst>
        </xdr:cNvPr>
        <xdr:cNvSpPr txBox="1"/>
      </xdr:nvSpPr>
      <xdr:spPr>
        <a:xfrm>
          <a:off x="10515600" y="10390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BD0516FB-7919-4DAC-A7E6-69D714757564}"/>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AAB45FC7-F777-4053-B761-CDA05C4F5BAB}"/>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C5D0CF49-AB32-4C4B-BED4-FB13764C1932}"/>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B7BC6A97-847D-470D-A12D-FE4F91C05FAC}"/>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130C326E-194D-4043-A6A8-A8865472D838}"/>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29F020E-C6C9-4301-8C57-4AD6A5D8D6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DEA68D4-1FCE-4FBC-998F-F01FA7D8FD9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247EB25-1F92-4DD3-A79C-B18D419B32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753A9B6-BC4C-4909-B830-0CECDFFF6F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771845D-8185-42A9-B963-86ECC5D9A43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107311</xdr:rowOff>
    </xdr:from>
    <xdr:to>
      <xdr:col>55</xdr:col>
      <xdr:colOff>50800</xdr:colOff>
      <xdr:row>63</xdr:row>
      <xdr:rowOff>37461</xdr:rowOff>
    </xdr:to>
    <xdr:sp macro="" textlink="">
      <xdr:nvSpPr>
        <xdr:cNvPr id="242" name="楕円 241">
          <a:extLst>
            <a:ext uri="{FF2B5EF4-FFF2-40B4-BE49-F238E27FC236}">
              <a16:creationId xmlns:a16="http://schemas.microsoft.com/office/drawing/2014/main" id="{949C1AA1-4B53-400B-9B40-244901D52D64}"/>
            </a:ext>
          </a:extLst>
        </xdr:cNvPr>
        <xdr:cNvSpPr/>
      </xdr:nvSpPr>
      <xdr:spPr>
        <a:xfrm>
          <a:off x="10426700" y="107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85738</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317B7AF8-DBCB-472A-8375-7250008E72F3}"/>
            </a:ext>
          </a:extLst>
        </xdr:cNvPr>
        <xdr:cNvSpPr txBox="1"/>
      </xdr:nvSpPr>
      <xdr:spPr>
        <a:xfrm>
          <a:off x="10515600" y="1071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107990</xdr:rowOff>
    </xdr:from>
    <xdr:to>
      <xdr:col>50</xdr:col>
      <xdr:colOff>165100</xdr:colOff>
      <xdr:row>63</xdr:row>
      <xdr:rowOff>38140</xdr:rowOff>
    </xdr:to>
    <xdr:sp macro="" textlink="">
      <xdr:nvSpPr>
        <xdr:cNvPr id="244" name="楕円 243">
          <a:extLst>
            <a:ext uri="{FF2B5EF4-FFF2-40B4-BE49-F238E27FC236}">
              <a16:creationId xmlns:a16="http://schemas.microsoft.com/office/drawing/2014/main" id="{4B8D942C-F4AB-4E7F-A563-DB4B64F7508F}"/>
            </a:ext>
          </a:extLst>
        </xdr:cNvPr>
        <xdr:cNvSpPr/>
      </xdr:nvSpPr>
      <xdr:spPr>
        <a:xfrm>
          <a:off x="9588500" y="107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158111</xdr:rowOff>
    </xdr:from>
    <xdr:to>
      <xdr:col>55</xdr:col>
      <xdr:colOff>0</xdr:colOff>
      <xdr:row>62</xdr:row>
      <xdr:rowOff>158790</xdr:rowOff>
    </xdr:to>
    <xdr:cxnSp macro="">
      <xdr:nvCxnSpPr>
        <xdr:cNvPr id="245" name="直線コネクタ 244">
          <a:extLst>
            <a:ext uri="{FF2B5EF4-FFF2-40B4-BE49-F238E27FC236}">
              <a16:creationId xmlns:a16="http://schemas.microsoft.com/office/drawing/2014/main" id="{F39334A4-40C1-4894-80D1-821556986B58}"/>
            </a:ext>
          </a:extLst>
        </xdr:cNvPr>
        <xdr:cNvCxnSpPr/>
      </xdr:nvCxnSpPr>
      <xdr:spPr>
        <a:xfrm flipV="1">
          <a:off x="9639300" y="10788011"/>
          <a:ext cx="8382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115552</xdr:rowOff>
    </xdr:from>
    <xdr:to>
      <xdr:col>46</xdr:col>
      <xdr:colOff>38100</xdr:colOff>
      <xdr:row>63</xdr:row>
      <xdr:rowOff>45702</xdr:rowOff>
    </xdr:to>
    <xdr:sp macro="" textlink="">
      <xdr:nvSpPr>
        <xdr:cNvPr id="246" name="楕円 245">
          <a:extLst>
            <a:ext uri="{FF2B5EF4-FFF2-40B4-BE49-F238E27FC236}">
              <a16:creationId xmlns:a16="http://schemas.microsoft.com/office/drawing/2014/main" id="{D4E06689-BA56-4B3A-976B-00A90243F1D8}"/>
            </a:ext>
          </a:extLst>
        </xdr:cNvPr>
        <xdr:cNvSpPr/>
      </xdr:nvSpPr>
      <xdr:spPr>
        <a:xfrm>
          <a:off x="8699500" y="107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158790</xdr:rowOff>
    </xdr:from>
    <xdr:to>
      <xdr:col>50</xdr:col>
      <xdr:colOff>114300</xdr:colOff>
      <xdr:row>62</xdr:row>
      <xdr:rowOff>166352</xdr:rowOff>
    </xdr:to>
    <xdr:cxnSp macro="">
      <xdr:nvCxnSpPr>
        <xdr:cNvPr id="247" name="直線コネクタ 246">
          <a:extLst>
            <a:ext uri="{FF2B5EF4-FFF2-40B4-BE49-F238E27FC236}">
              <a16:creationId xmlns:a16="http://schemas.microsoft.com/office/drawing/2014/main" id="{80100203-E3E1-4F64-9429-3EADC35CD839}"/>
            </a:ext>
          </a:extLst>
        </xdr:cNvPr>
        <xdr:cNvCxnSpPr/>
      </xdr:nvCxnSpPr>
      <xdr:spPr>
        <a:xfrm flipV="1">
          <a:off x="8750300" y="10788690"/>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123831</xdr:rowOff>
    </xdr:from>
    <xdr:to>
      <xdr:col>41</xdr:col>
      <xdr:colOff>101600</xdr:colOff>
      <xdr:row>63</xdr:row>
      <xdr:rowOff>53981</xdr:rowOff>
    </xdr:to>
    <xdr:sp macro="" textlink="">
      <xdr:nvSpPr>
        <xdr:cNvPr id="248" name="楕円 247">
          <a:extLst>
            <a:ext uri="{FF2B5EF4-FFF2-40B4-BE49-F238E27FC236}">
              <a16:creationId xmlns:a16="http://schemas.microsoft.com/office/drawing/2014/main" id="{4C0842D3-D88B-4B32-8F77-0D9B35D05D65}"/>
            </a:ext>
          </a:extLst>
        </xdr:cNvPr>
        <xdr:cNvSpPr/>
      </xdr:nvSpPr>
      <xdr:spPr>
        <a:xfrm>
          <a:off x="7810500" y="1075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166352</xdr:rowOff>
    </xdr:from>
    <xdr:to>
      <xdr:col>45</xdr:col>
      <xdr:colOff>177800</xdr:colOff>
      <xdr:row>63</xdr:row>
      <xdr:rowOff>3181</xdr:rowOff>
    </xdr:to>
    <xdr:cxnSp macro="">
      <xdr:nvCxnSpPr>
        <xdr:cNvPr id="249" name="直線コネクタ 248">
          <a:extLst>
            <a:ext uri="{FF2B5EF4-FFF2-40B4-BE49-F238E27FC236}">
              <a16:creationId xmlns:a16="http://schemas.microsoft.com/office/drawing/2014/main" id="{DB6F8D97-51AF-40DE-9C53-21100690F733}"/>
            </a:ext>
          </a:extLst>
        </xdr:cNvPr>
        <xdr:cNvCxnSpPr/>
      </xdr:nvCxnSpPr>
      <xdr:spPr>
        <a:xfrm flipV="1">
          <a:off x="7861300" y="10796252"/>
          <a:ext cx="889000" cy="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124464</xdr:rowOff>
    </xdr:from>
    <xdr:to>
      <xdr:col>36</xdr:col>
      <xdr:colOff>165100</xdr:colOff>
      <xdr:row>63</xdr:row>
      <xdr:rowOff>54614</xdr:rowOff>
    </xdr:to>
    <xdr:sp macro="" textlink="">
      <xdr:nvSpPr>
        <xdr:cNvPr id="250" name="楕円 249">
          <a:extLst>
            <a:ext uri="{FF2B5EF4-FFF2-40B4-BE49-F238E27FC236}">
              <a16:creationId xmlns:a16="http://schemas.microsoft.com/office/drawing/2014/main" id="{ECB82054-59B0-47E1-A586-24145900AD9B}"/>
            </a:ext>
          </a:extLst>
        </xdr:cNvPr>
        <xdr:cNvSpPr/>
      </xdr:nvSpPr>
      <xdr:spPr>
        <a:xfrm>
          <a:off x="6921500" y="107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3181</xdr:rowOff>
    </xdr:from>
    <xdr:to>
      <xdr:col>41</xdr:col>
      <xdr:colOff>50800</xdr:colOff>
      <xdr:row>63</xdr:row>
      <xdr:rowOff>3814</xdr:rowOff>
    </xdr:to>
    <xdr:cxnSp macro="">
      <xdr:nvCxnSpPr>
        <xdr:cNvPr id="251" name="直線コネクタ 250">
          <a:extLst>
            <a:ext uri="{FF2B5EF4-FFF2-40B4-BE49-F238E27FC236}">
              <a16:creationId xmlns:a16="http://schemas.microsoft.com/office/drawing/2014/main" id="{1D69AADD-454B-4F10-A6A6-65ACFCA90D03}"/>
            </a:ext>
          </a:extLst>
        </xdr:cNvPr>
        <xdr:cNvCxnSpPr/>
      </xdr:nvCxnSpPr>
      <xdr:spPr>
        <a:xfrm flipV="1">
          <a:off x="6972300" y="10804531"/>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28572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A692C026-51ED-49B7-8887-32626B4EEA76}"/>
            </a:ext>
          </a:extLst>
        </xdr:cNvPr>
        <xdr:cNvSpPr txBox="1"/>
      </xdr:nvSpPr>
      <xdr:spPr>
        <a:xfrm>
          <a:off x="9327095" y="103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33528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4E6F44F6-470C-4616-950B-9D0BFC5064FB}"/>
            </a:ext>
          </a:extLst>
        </xdr:cNvPr>
        <xdr:cNvSpPr txBox="1"/>
      </xdr:nvSpPr>
      <xdr:spPr>
        <a:xfrm>
          <a:off x="8450795" y="103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34161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7CE9613D-0A9F-4681-9C08-D8470E533111}"/>
            </a:ext>
          </a:extLst>
        </xdr:cNvPr>
        <xdr:cNvSpPr txBox="1"/>
      </xdr:nvSpPr>
      <xdr:spPr>
        <a:xfrm>
          <a:off x="7561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36977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51359A28-667C-4716-A37B-43D865D8BA26}"/>
            </a:ext>
          </a:extLst>
        </xdr:cNvPr>
        <xdr:cNvSpPr txBox="1"/>
      </xdr:nvSpPr>
      <xdr:spPr>
        <a:xfrm>
          <a:off x="6672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29267</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93B7C99C-D154-4193-B1BF-7BEDF5635BB5}"/>
            </a:ext>
          </a:extLst>
        </xdr:cNvPr>
        <xdr:cNvSpPr txBox="1"/>
      </xdr:nvSpPr>
      <xdr:spPr>
        <a:xfrm>
          <a:off x="9359411" y="108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36829</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9FAEF762-8A5B-41C2-8AFC-D4D9F5B98F60}"/>
            </a:ext>
          </a:extLst>
        </xdr:cNvPr>
        <xdr:cNvSpPr txBox="1"/>
      </xdr:nvSpPr>
      <xdr:spPr>
        <a:xfrm>
          <a:off x="8483111" y="108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45108</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44016D4E-96F7-4051-BCEA-71325AC8A7F1}"/>
            </a:ext>
          </a:extLst>
        </xdr:cNvPr>
        <xdr:cNvSpPr txBox="1"/>
      </xdr:nvSpPr>
      <xdr:spPr>
        <a:xfrm>
          <a:off x="7594111" y="1084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45741</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B00FE312-A42B-40DC-AD54-9D43A6CB7297}"/>
            </a:ext>
          </a:extLst>
        </xdr:cNvPr>
        <xdr:cNvSpPr txBox="1"/>
      </xdr:nvSpPr>
      <xdr:spPr>
        <a:xfrm>
          <a:off x="6705111" y="1084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85FFB7A9-EDEB-457F-A6F1-0BDAA5C3312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8DFAFACE-5EF1-474F-83E2-F226C41398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E22B479C-0363-4C7E-8138-2D917FB0A9A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7DED2A1-2126-4B26-9D71-1DA1A79DF30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BD93C889-6BD8-4B1F-A49C-D7B4F8834D7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766280A-D1F6-4263-B76B-7981F57F41E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494C3FED-2111-40A3-B868-2A541FC9A00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A62E45F2-EA6E-4175-A1FA-A57A33A8C0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6240B73D-FB6C-446E-8DBD-95C9DADAA0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333120A0-5BD6-4423-B13D-AEB63F3A4A4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5370805A-8E75-47FE-A3E2-D66B86966843}"/>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64CCC745-2161-404C-91A9-7137D0F586A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35855E14-84EC-46AD-AEF9-A8F076D25CC1}"/>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FE651600-EA46-4F7F-907C-4BE75BEC175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BD8E2E81-05E5-401B-8D1B-555847B917A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4919C7A1-8484-4CFA-8FF8-4C9F31C9D7C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4FA3F49C-F875-4714-B211-25E366F1328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EA5FEFC7-E91B-429E-8431-8D7B09B99E0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415A6D4E-5D74-4036-A45C-AA3506E8811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8A0FF807-5015-484A-BF33-6E6BA764AA1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7F2A4671-D9B1-41F6-9BCA-E928A21ECEB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6B452834-664B-4181-AB22-465BE95F110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9E8D777E-0EEA-4C2A-A376-7FD7E127DA53}"/>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9B03E19-F1FC-4A8A-A4DA-D3555173FD87}"/>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7CF1A361-839E-4739-8B30-55EA73F1221F}"/>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50574D53-3D39-4AD9-A8EE-04A7CFBEBC78}"/>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F3C7B8F2-244D-465D-81F8-029DF5671AEF}"/>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142764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4C6C75A4-C7BE-4BB6-9159-12E1DB73A85E}"/>
            </a:ext>
          </a:extLst>
        </xdr:cNvPr>
        <xdr:cNvSpPr txBox="1"/>
      </xdr:nvSpPr>
      <xdr:spPr>
        <a:xfrm>
          <a:off x="4673600" y="1403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FB96633A-40D9-4F15-B5D1-798D017A247D}"/>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0F2D5714-C621-4CBB-BD9E-4251A77E4BBC}"/>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A7654628-65FE-47B8-998D-1C386B1931CE}"/>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B99DEE11-61EF-42ED-82A8-B40796B07F36}"/>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BBD26C2E-5AEF-4B8C-94EB-58D372355260}"/>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62F0AEA0-63B3-4129-A1C1-8D0320E013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6B93DCA-1503-47C7-A6AA-C27F51714AE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A7BA2A7-1D9B-4BE0-B130-2297CE01202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80A2688-59D8-4EA9-AABC-7636036938A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F599BCF-C9CD-4FB3-AA1D-FAA03D4221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98" name="楕円 297">
          <a:extLst>
            <a:ext uri="{FF2B5EF4-FFF2-40B4-BE49-F238E27FC236}">
              <a16:creationId xmlns:a16="http://schemas.microsoft.com/office/drawing/2014/main" id="{DC582943-BEC4-41D6-B0F9-250594DE2691}"/>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FF3176B-E779-48A6-853F-69A9A5BDF075}"/>
            </a:ext>
          </a:extLst>
        </xdr:cNvPr>
        <xdr:cNvSpPr txBox="1"/>
      </xdr:nvSpPr>
      <xdr:spPr>
        <a:xfrm>
          <a:off x="4673600" y="1464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131318</xdr:rowOff>
    </xdr:from>
    <xdr:to>
      <xdr:col>20</xdr:col>
      <xdr:colOff>38100</xdr:colOff>
      <xdr:row>86</xdr:row>
      <xdr:rowOff>61468</xdr:rowOff>
    </xdr:to>
    <xdr:sp macro="" textlink="">
      <xdr:nvSpPr>
        <xdr:cNvPr id="300" name="楕円 299">
          <a:extLst>
            <a:ext uri="{FF2B5EF4-FFF2-40B4-BE49-F238E27FC236}">
              <a16:creationId xmlns:a16="http://schemas.microsoft.com/office/drawing/2014/main" id="{5927FA93-0CD4-4DDA-BA0F-D05CEA0CB774}"/>
            </a:ext>
          </a:extLst>
        </xdr:cNvPr>
        <xdr:cNvSpPr/>
      </xdr:nvSpPr>
      <xdr:spPr>
        <a:xfrm>
          <a:off x="3746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10668</xdr:rowOff>
    </xdr:from>
    <xdr:to>
      <xdr:col>24</xdr:col>
      <xdr:colOff>63500</xdr:colOff>
      <xdr:row>86</xdr:row>
      <xdr:rowOff>38100</xdr:rowOff>
    </xdr:to>
    <xdr:cxnSp macro="">
      <xdr:nvCxnSpPr>
        <xdr:cNvPr id="301" name="直線コネクタ 300">
          <a:extLst>
            <a:ext uri="{FF2B5EF4-FFF2-40B4-BE49-F238E27FC236}">
              <a16:creationId xmlns:a16="http://schemas.microsoft.com/office/drawing/2014/main" id="{2184A57A-4C52-4C2E-AE29-084EFB9D34C2}"/>
            </a:ext>
          </a:extLst>
        </xdr:cNvPr>
        <xdr:cNvCxnSpPr/>
      </xdr:nvCxnSpPr>
      <xdr:spPr>
        <a:xfrm>
          <a:off x="3797300" y="14755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94742</xdr:rowOff>
    </xdr:from>
    <xdr:to>
      <xdr:col>15</xdr:col>
      <xdr:colOff>101600</xdr:colOff>
      <xdr:row>86</xdr:row>
      <xdr:rowOff>24892</xdr:rowOff>
    </xdr:to>
    <xdr:sp macro="" textlink="">
      <xdr:nvSpPr>
        <xdr:cNvPr id="302" name="楕円 301">
          <a:extLst>
            <a:ext uri="{FF2B5EF4-FFF2-40B4-BE49-F238E27FC236}">
              <a16:creationId xmlns:a16="http://schemas.microsoft.com/office/drawing/2014/main" id="{39B558FE-5404-4327-83A0-8E6680ED33D6}"/>
            </a:ext>
          </a:extLst>
        </xdr:cNvPr>
        <xdr:cNvSpPr/>
      </xdr:nvSpPr>
      <xdr:spPr>
        <a:xfrm>
          <a:off x="2857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145542</xdr:rowOff>
    </xdr:from>
    <xdr:to>
      <xdr:col>19</xdr:col>
      <xdr:colOff>177800</xdr:colOff>
      <xdr:row>86</xdr:row>
      <xdr:rowOff>10668</xdr:rowOff>
    </xdr:to>
    <xdr:cxnSp macro="">
      <xdr:nvCxnSpPr>
        <xdr:cNvPr id="303" name="直線コネクタ 302">
          <a:extLst>
            <a:ext uri="{FF2B5EF4-FFF2-40B4-BE49-F238E27FC236}">
              <a16:creationId xmlns:a16="http://schemas.microsoft.com/office/drawing/2014/main" id="{E81E586D-588D-4C7D-B097-9E02ACD6994F}"/>
            </a:ext>
          </a:extLst>
        </xdr:cNvPr>
        <xdr:cNvCxnSpPr/>
      </xdr:nvCxnSpPr>
      <xdr:spPr>
        <a:xfrm>
          <a:off x="2908300" y="14718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30735</xdr:rowOff>
    </xdr:from>
    <xdr:to>
      <xdr:col>10</xdr:col>
      <xdr:colOff>165100</xdr:colOff>
      <xdr:row>85</xdr:row>
      <xdr:rowOff>132335</xdr:rowOff>
    </xdr:to>
    <xdr:sp macro="" textlink="">
      <xdr:nvSpPr>
        <xdr:cNvPr id="304" name="楕円 303">
          <a:extLst>
            <a:ext uri="{FF2B5EF4-FFF2-40B4-BE49-F238E27FC236}">
              <a16:creationId xmlns:a16="http://schemas.microsoft.com/office/drawing/2014/main" id="{F94FEE2F-4028-4069-A2F0-1D77C9F53D36}"/>
            </a:ext>
          </a:extLst>
        </xdr:cNvPr>
        <xdr:cNvSpPr/>
      </xdr:nvSpPr>
      <xdr:spPr>
        <a:xfrm>
          <a:off x="1968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81535</xdr:rowOff>
    </xdr:from>
    <xdr:to>
      <xdr:col>15</xdr:col>
      <xdr:colOff>50800</xdr:colOff>
      <xdr:row>85</xdr:row>
      <xdr:rowOff>145542</xdr:rowOff>
    </xdr:to>
    <xdr:cxnSp macro="">
      <xdr:nvCxnSpPr>
        <xdr:cNvPr id="305" name="直線コネクタ 304">
          <a:extLst>
            <a:ext uri="{FF2B5EF4-FFF2-40B4-BE49-F238E27FC236}">
              <a16:creationId xmlns:a16="http://schemas.microsoft.com/office/drawing/2014/main" id="{112E7982-7678-4DC1-A632-8EE7C7C36CF0}"/>
            </a:ext>
          </a:extLst>
        </xdr:cNvPr>
        <xdr:cNvCxnSpPr/>
      </xdr:nvCxnSpPr>
      <xdr:spPr>
        <a:xfrm>
          <a:off x="2019300" y="146547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39878</xdr:rowOff>
    </xdr:from>
    <xdr:to>
      <xdr:col>6</xdr:col>
      <xdr:colOff>38100</xdr:colOff>
      <xdr:row>85</xdr:row>
      <xdr:rowOff>141478</xdr:rowOff>
    </xdr:to>
    <xdr:sp macro="" textlink="">
      <xdr:nvSpPr>
        <xdr:cNvPr id="306" name="楕円 305">
          <a:extLst>
            <a:ext uri="{FF2B5EF4-FFF2-40B4-BE49-F238E27FC236}">
              <a16:creationId xmlns:a16="http://schemas.microsoft.com/office/drawing/2014/main" id="{3E8F5D4F-734D-4577-8364-C182B935C8F7}"/>
            </a:ext>
          </a:extLst>
        </xdr:cNvPr>
        <xdr:cNvSpPr/>
      </xdr:nvSpPr>
      <xdr:spPr>
        <a:xfrm>
          <a:off x="1079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81535</xdr:rowOff>
    </xdr:from>
    <xdr:to>
      <xdr:col>10</xdr:col>
      <xdr:colOff>114300</xdr:colOff>
      <xdr:row>85</xdr:row>
      <xdr:rowOff>90678</xdr:rowOff>
    </xdr:to>
    <xdr:cxnSp macro="">
      <xdr:nvCxnSpPr>
        <xdr:cNvPr id="307" name="直線コネクタ 306">
          <a:extLst>
            <a:ext uri="{FF2B5EF4-FFF2-40B4-BE49-F238E27FC236}">
              <a16:creationId xmlns:a16="http://schemas.microsoft.com/office/drawing/2014/main" id="{C39219BD-8276-40BE-87F8-95A33DEE7056}"/>
            </a:ext>
          </a:extLst>
        </xdr:cNvPr>
        <xdr:cNvCxnSpPr/>
      </xdr:nvCxnSpPr>
      <xdr:spPr>
        <a:xfrm flipV="1">
          <a:off x="1130300" y="14654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7129</xdr:rowOff>
    </xdr:from>
    <xdr:ext cx="405111" cy="259045"/>
    <xdr:sp macro="" textlink="">
      <xdr:nvSpPr>
        <xdr:cNvPr id="308" name="n_1aveValue【公営住宅】&#10;有形固定資産減価償却率">
          <a:extLst>
            <a:ext uri="{FF2B5EF4-FFF2-40B4-BE49-F238E27FC236}">
              <a16:creationId xmlns:a16="http://schemas.microsoft.com/office/drawing/2014/main" id="{9C33D5A9-4C6D-43E5-8D35-A7DE94164DC0}"/>
            </a:ext>
          </a:extLst>
        </xdr:cNvPr>
        <xdr:cNvSpPr txBox="1"/>
      </xdr:nvSpPr>
      <xdr:spPr>
        <a:xfrm>
          <a:off x="3582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309" name="n_2aveValue【公営住宅】&#10;有形固定資産減価償却率">
          <a:extLst>
            <a:ext uri="{FF2B5EF4-FFF2-40B4-BE49-F238E27FC236}">
              <a16:creationId xmlns:a16="http://schemas.microsoft.com/office/drawing/2014/main" id="{307A7E95-5002-469A-8D29-8FD8FE3236C2}"/>
            </a:ext>
          </a:extLst>
        </xdr:cNvPr>
        <xdr:cNvSpPr txBox="1"/>
      </xdr:nvSpPr>
      <xdr:spPr>
        <a:xfrm>
          <a:off x="2705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a:extLst>
            <a:ext uri="{FF2B5EF4-FFF2-40B4-BE49-F238E27FC236}">
              <a16:creationId xmlns:a16="http://schemas.microsoft.com/office/drawing/2014/main" id="{D9D377C6-CE0F-4A1A-BC2C-29AD8DDA2E45}"/>
            </a:ext>
          </a:extLst>
        </xdr:cNvPr>
        <xdr:cNvSpPr txBox="1"/>
      </xdr:nvSpPr>
      <xdr:spPr>
        <a:xfrm>
          <a:off x="1816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a:extLst>
            <a:ext uri="{FF2B5EF4-FFF2-40B4-BE49-F238E27FC236}">
              <a16:creationId xmlns:a16="http://schemas.microsoft.com/office/drawing/2014/main" id="{76184548-89C8-4228-8E3B-63CFAAEAACB4}"/>
            </a:ext>
          </a:extLst>
        </xdr:cNvPr>
        <xdr:cNvSpPr txBox="1"/>
      </xdr:nvSpPr>
      <xdr:spPr>
        <a:xfrm>
          <a:off x="927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52595</xdr:rowOff>
    </xdr:from>
    <xdr:ext cx="405111" cy="259045"/>
    <xdr:sp macro="" textlink="">
      <xdr:nvSpPr>
        <xdr:cNvPr id="312" name="n_1mainValue【公営住宅】&#10;有形固定資産減価償却率">
          <a:extLst>
            <a:ext uri="{FF2B5EF4-FFF2-40B4-BE49-F238E27FC236}">
              <a16:creationId xmlns:a16="http://schemas.microsoft.com/office/drawing/2014/main" id="{898E6C7C-5895-4986-AFEE-ADCE7BFB58CE}"/>
            </a:ext>
          </a:extLst>
        </xdr:cNvPr>
        <xdr:cNvSpPr txBox="1"/>
      </xdr:nvSpPr>
      <xdr:spPr>
        <a:xfrm>
          <a:off x="3582044" y="1479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16019</xdr:rowOff>
    </xdr:from>
    <xdr:ext cx="405111" cy="259045"/>
    <xdr:sp macro="" textlink="">
      <xdr:nvSpPr>
        <xdr:cNvPr id="313" name="n_2mainValue【公営住宅】&#10;有形固定資産減価償却率">
          <a:extLst>
            <a:ext uri="{FF2B5EF4-FFF2-40B4-BE49-F238E27FC236}">
              <a16:creationId xmlns:a16="http://schemas.microsoft.com/office/drawing/2014/main" id="{0E3471F9-BCA4-4FAE-B5F7-8441107991F6}"/>
            </a:ext>
          </a:extLst>
        </xdr:cNvPr>
        <xdr:cNvSpPr txBox="1"/>
      </xdr:nvSpPr>
      <xdr:spPr>
        <a:xfrm>
          <a:off x="2705744" y="1476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123462</xdr:rowOff>
    </xdr:from>
    <xdr:ext cx="405111" cy="259045"/>
    <xdr:sp macro="" textlink="">
      <xdr:nvSpPr>
        <xdr:cNvPr id="314" name="n_3mainValue【公営住宅】&#10;有形固定資産減価償却率">
          <a:extLst>
            <a:ext uri="{FF2B5EF4-FFF2-40B4-BE49-F238E27FC236}">
              <a16:creationId xmlns:a16="http://schemas.microsoft.com/office/drawing/2014/main" id="{6018CEA4-6122-463E-9522-621BB19F1065}"/>
            </a:ext>
          </a:extLst>
        </xdr:cNvPr>
        <xdr:cNvSpPr txBox="1"/>
      </xdr:nvSpPr>
      <xdr:spPr>
        <a:xfrm>
          <a:off x="1816744" y="1469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132605</xdr:rowOff>
    </xdr:from>
    <xdr:ext cx="405111" cy="259045"/>
    <xdr:sp macro="" textlink="">
      <xdr:nvSpPr>
        <xdr:cNvPr id="315" name="n_4mainValue【公営住宅】&#10;有形固定資産減価償却率">
          <a:extLst>
            <a:ext uri="{FF2B5EF4-FFF2-40B4-BE49-F238E27FC236}">
              <a16:creationId xmlns:a16="http://schemas.microsoft.com/office/drawing/2014/main" id="{A49D65DF-88B1-4324-9BA7-72DC1615B33C}"/>
            </a:ext>
          </a:extLst>
        </xdr:cNvPr>
        <xdr:cNvSpPr txBox="1"/>
      </xdr:nvSpPr>
      <xdr:spPr>
        <a:xfrm>
          <a:off x="927744" y="1470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6B2B7B96-1655-4F0C-9248-9A24037167E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1DE6E972-675E-4FE3-BD2D-696CAA8CF5B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ABC42C05-6A28-4895-AD81-189AE2029C4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7948DCAE-0DBC-4F66-BFE8-53D3860EB5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90479947-ECB2-45CB-B050-228E19434B1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3FE419CD-3B64-4704-9540-017D036A4D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6D262E61-C08B-4D46-B91F-AB733DCF573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96C8D10B-1066-4E23-AA3B-CBA6B602D6D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6E09BCC-BBF8-4918-90FC-48F275A4DC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95678457-E29D-4BB0-8F90-4D95BB6C394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FCDAA73F-2BF2-4D9F-B619-A17C6E6F3F4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9D2247C6-E4A4-4D26-A8BF-80DF8728DA0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E2493842-8B8F-4DC5-B5C6-4227F8C7C5F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FE8E72E1-0E81-4118-8F18-313A54ADDB2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5170B109-2EDD-4922-99D5-B2E9D2F98EB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B88822CA-4048-4C55-A79D-10BE19A26F1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3E3EA06A-06AC-4C54-A781-1E2BD31BC4B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2573B468-3BFC-4A5A-8B52-68B392CEF4D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F2A457C8-5EAF-430E-92A1-087A18CC04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F0AA7A1D-72AC-4062-ABAB-B559F73BFA6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5D0CF94-6CD9-48D8-B98C-656532BAEA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5735CE65-732F-4ED1-8B29-61500921814D}"/>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B91AB1BB-B3FA-4A84-9794-DCD8D40C6B2A}"/>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8569C8D9-07C4-4A5A-801F-503964313FDD}"/>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DC89B05B-C7B6-4786-8A80-C9F4F04CDD1A}"/>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6FB25182-FF30-44B2-949C-3E2F0122ECC3}"/>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123004</xdr:rowOff>
    </xdr:from>
    <xdr:ext cx="469744" cy="259045"/>
    <xdr:sp macro="" textlink="">
      <xdr:nvSpPr>
        <xdr:cNvPr id="342" name="【公営住宅】&#10;一人当たり面積平均値テキスト">
          <a:extLst>
            <a:ext uri="{FF2B5EF4-FFF2-40B4-BE49-F238E27FC236}">
              <a16:creationId xmlns:a16="http://schemas.microsoft.com/office/drawing/2014/main" id="{9F4FEA2E-C300-414C-A46A-BB93EA3D83E5}"/>
            </a:ext>
          </a:extLst>
        </xdr:cNvPr>
        <xdr:cNvSpPr txBox="1"/>
      </xdr:nvSpPr>
      <xdr:spPr>
        <a:xfrm>
          <a:off x="10515600" y="14181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CF768F5C-1F57-435A-B78E-934636DF572E}"/>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7D8D5E13-CCB5-48D1-8A0F-D2ACD1A4605C}"/>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530CAE07-DD9B-4709-A898-5C6E8D8E8E04}"/>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5D50519D-78EF-4481-9AB0-F59B7C8836AC}"/>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632C0FDB-8674-48AD-B617-8A5D47CFFD9E}"/>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F8E0936-50F1-4BC7-B4E0-9AC6A4EE0E7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773E3F9-1E27-46AF-B57D-794F40C14AB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99B2105-3473-4F06-ABC4-0D303131DB0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7C62D56-4079-4BDA-9240-D1F6D1D2F9E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2F96F0D-FD4C-46A5-A15B-60874A9AE4D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53" name="楕円 352">
          <a:extLst>
            <a:ext uri="{FF2B5EF4-FFF2-40B4-BE49-F238E27FC236}">
              <a16:creationId xmlns:a16="http://schemas.microsoft.com/office/drawing/2014/main" id="{89018CEC-3036-47B0-8ED9-8EFFC117544C}"/>
            </a:ext>
          </a:extLst>
        </xdr:cNvPr>
        <xdr:cNvSpPr/>
      </xdr:nvSpPr>
      <xdr:spPr>
        <a:xfrm>
          <a:off x="104267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154195</xdr:rowOff>
    </xdr:from>
    <xdr:ext cx="469744" cy="259045"/>
    <xdr:sp macro="" textlink="">
      <xdr:nvSpPr>
        <xdr:cNvPr id="354" name="【公営住宅】&#10;一人当たり面積該当値テキスト">
          <a:extLst>
            <a:ext uri="{FF2B5EF4-FFF2-40B4-BE49-F238E27FC236}">
              <a16:creationId xmlns:a16="http://schemas.microsoft.com/office/drawing/2014/main" id="{FD17D0B1-ADD5-4A5F-AFF2-3DDB8781C066}"/>
            </a:ext>
          </a:extLst>
        </xdr:cNvPr>
        <xdr:cNvSpPr txBox="1"/>
      </xdr:nvSpPr>
      <xdr:spPr>
        <a:xfrm>
          <a:off x="10515600" y="1404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133147</xdr:rowOff>
    </xdr:from>
    <xdr:to>
      <xdr:col>50</xdr:col>
      <xdr:colOff>165100</xdr:colOff>
      <xdr:row>83</xdr:row>
      <xdr:rowOff>63297</xdr:rowOff>
    </xdr:to>
    <xdr:sp macro="" textlink="">
      <xdr:nvSpPr>
        <xdr:cNvPr id="355" name="楕円 354">
          <a:extLst>
            <a:ext uri="{FF2B5EF4-FFF2-40B4-BE49-F238E27FC236}">
              <a16:creationId xmlns:a16="http://schemas.microsoft.com/office/drawing/2014/main" id="{6E22E6EC-2C0C-4F54-A876-C1F5B30F4823}"/>
            </a:ext>
          </a:extLst>
        </xdr:cNvPr>
        <xdr:cNvSpPr/>
      </xdr:nvSpPr>
      <xdr:spPr>
        <a:xfrm>
          <a:off x="9588500" y="1419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xdr:rowOff>
    </xdr:from>
    <xdr:to>
      <xdr:col>55</xdr:col>
      <xdr:colOff>0</xdr:colOff>
      <xdr:row>83</xdr:row>
      <xdr:rowOff>12497</xdr:rowOff>
    </xdr:to>
    <xdr:cxnSp macro="">
      <xdr:nvCxnSpPr>
        <xdr:cNvPr id="356" name="直線コネクタ 355">
          <a:extLst>
            <a:ext uri="{FF2B5EF4-FFF2-40B4-BE49-F238E27FC236}">
              <a16:creationId xmlns:a16="http://schemas.microsoft.com/office/drawing/2014/main" id="{20CD016E-61F8-4E9C-AD7C-5F6A3E45175A}"/>
            </a:ext>
          </a:extLst>
        </xdr:cNvPr>
        <xdr:cNvCxnSpPr/>
      </xdr:nvCxnSpPr>
      <xdr:spPr>
        <a:xfrm flipV="1">
          <a:off x="9639300" y="1424101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139091</xdr:rowOff>
    </xdr:from>
    <xdr:to>
      <xdr:col>46</xdr:col>
      <xdr:colOff>38100</xdr:colOff>
      <xdr:row>83</xdr:row>
      <xdr:rowOff>69241</xdr:rowOff>
    </xdr:to>
    <xdr:sp macro="" textlink="">
      <xdr:nvSpPr>
        <xdr:cNvPr id="357" name="楕円 356">
          <a:extLst>
            <a:ext uri="{FF2B5EF4-FFF2-40B4-BE49-F238E27FC236}">
              <a16:creationId xmlns:a16="http://schemas.microsoft.com/office/drawing/2014/main" id="{80D228F4-19C7-401C-A6E2-BB4EFD831772}"/>
            </a:ext>
          </a:extLst>
        </xdr:cNvPr>
        <xdr:cNvSpPr/>
      </xdr:nvSpPr>
      <xdr:spPr>
        <a:xfrm>
          <a:off x="8699500" y="1419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12497</xdr:rowOff>
    </xdr:from>
    <xdr:to>
      <xdr:col>50</xdr:col>
      <xdr:colOff>114300</xdr:colOff>
      <xdr:row>83</xdr:row>
      <xdr:rowOff>18441</xdr:rowOff>
    </xdr:to>
    <xdr:cxnSp macro="">
      <xdr:nvCxnSpPr>
        <xdr:cNvPr id="358" name="直線コネクタ 357">
          <a:extLst>
            <a:ext uri="{FF2B5EF4-FFF2-40B4-BE49-F238E27FC236}">
              <a16:creationId xmlns:a16="http://schemas.microsoft.com/office/drawing/2014/main" id="{5960D551-EC81-4CC8-BBCF-7C1F7F8B9E67}"/>
            </a:ext>
          </a:extLst>
        </xdr:cNvPr>
        <xdr:cNvCxnSpPr/>
      </xdr:nvCxnSpPr>
      <xdr:spPr>
        <a:xfrm flipV="1">
          <a:off x="8750300" y="1424284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142291</xdr:rowOff>
    </xdr:from>
    <xdr:to>
      <xdr:col>41</xdr:col>
      <xdr:colOff>101600</xdr:colOff>
      <xdr:row>83</xdr:row>
      <xdr:rowOff>72441</xdr:rowOff>
    </xdr:to>
    <xdr:sp macro="" textlink="">
      <xdr:nvSpPr>
        <xdr:cNvPr id="359" name="楕円 358">
          <a:extLst>
            <a:ext uri="{FF2B5EF4-FFF2-40B4-BE49-F238E27FC236}">
              <a16:creationId xmlns:a16="http://schemas.microsoft.com/office/drawing/2014/main" id="{70F3D1B4-017D-4270-8462-BB57312F3FA5}"/>
            </a:ext>
          </a:extLst>
        </xdr:cNvPr>
        <xdr:cNvSpPr/>
      </xdr:nvSpPr>
      <xdr:spPr>
        <a:xfrm>
          <a:off x="7810500" y="1420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18441</xdr:rowOff>
    </xdr:from>
    <xdr:to>
      <xdr:col>45</xdr:col>
      <xdr:colOff>177800</xdr:colOff>
      <xdr:row>83</xdr:row>
      <xdr:rowOff>21641</xdr:rowOff>
    </xdr:to>
    <xdr:cxnSp macro="">
      <xdr:nvCxnSpPr>
        <xdr:cNvPr id="360" name="直線コネクタ 359">
          <a:extLst>
            <a:ext uri="{FF2B5EF4-FFF2-40B4-BE49-F238E27FC236}">
              <a16:creationId xmlns:a16="http://schemas.microsoft.com/office/drawing/2014/main" id="{39FE3683-C318-423A-92C4-F81B058A2375}"/>
            </a:ext>
          </a:extLst>
        </xdr:cNvPr>
        <xdr:cNvCxnSpPr/>
      </xdr:nvCxnSpPr>
      <xdr:spPr>
        <a:xfrm flipV="1">
          <a:off x="7861300" y="1424879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148692</xdr:rowOff>
    </xdr:from>
    <xdr:to>
      <xdr:col>36</xdr:col>
      <xdr:colOff>165100</xdr:colOff>
      <xdr:row>83</xdr:row>
      <xdr:rowOff>78842</xdr:rowOff>
    </xdr:to>
    <xdr:sp macro="" textlink="">
      <xdr:nvSpPr>
        <xdr:cNvPr id="361" name="楕円 360">
          <a:extLst>
            <a:ext uri="{FF2B5EF4-FFF2-40B4-BE49-F238E27FC236}">
              <a16:creationId xmlns:a16="http://schemas.microsoft.com/office/drawing/2014/main" id="{17AADA68-5901-42B1-9BFF-42ABF1C47F42}"/>
            </a:ext>
          </a:extLst>
        </xdr:cNvPr>
        <xdr:cNvSpPr/>
      </xdr:nvSpPr>
      <xdr:spPr>
        <a:xfrm>
          <a:off x="6921500" y="142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21641</xdr:rowOff>
    </xdr:from>
    <xdr:to>
      <xdr:col>41</xdr:col>
      <xdr:colOff>50800</xdr:colOff>
      <xdr:row>83</xdr:row>
      <xdr:rowOff>28042</xdr:rowOff>
    </xdr:to>
    <xdr:cxnSp macro="">
      <xdr:nvCxnSpPr>
        <xdr:cNvPr id="362" name="直線コネクタ 361">
          <a:extLst>
            <a:ext uri="{FF2B5EF4-FFF2-40B4-BE49-F238E27FC236}">
              <a16:creationId xmlns:a16="http://schemas.microsoft.com/office/drawing/2014/main" id="{88DC1E67-DB9D-4859-9F6B-1D0C658B1E7A}"/>
            </a:ext>
          </a:extLst>
        </xdr:cNvPr>
        <xdr:cNvCxnSpPr/>
      </xdr:nvCxnSpPr>
      <xdr:spPr>
        <a:xfrm flipV="1">
          <a:off x="6972300" y="1425199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67225</xdr:rowOff>
    </xdr:from>
    <xdr:ext cx="469744" cy="259045"/>
    <xdr:sp macro="" textlink="">
      <xdr:nvSpPr>
        <xdr:cNvPr id="363" name="n_1aveValue【公営住宅】&#10;一人当たり面積">
          <a:extLst>
            <a:ext uri="{FF2B5EF4-FFF2-40B4-BE49-F238E27FC236}">
              <a16:creationId xmlns:a16="http://schemas.microsoft.com/office/drawing/2014/main" id="{77F80536-CB69-4927-A66D-DC8A3D141B36}"/>
            </a:ext>
          </a:extLst>
        </xdr:cNvPr>
        <xdr:cNvSpPr txBox="1"/>
      </xdr:nvSpPr>
      <xdr:spPr>
        <a:xfrm>
          <a:off x="9391727" y="1429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60825</xdr:rowOff>
    </xdr:from>
    <xdr:ext cx="469744" cy="259045"/>
    <xdr:sp macro="" textlink="">
      <xdr:nvSpPr>
        <xdr:cNvPr id="364" name="n_2aveValue【公営住宅】&#10;一人当たり面積">
          <a:extLst>
            <a:ext uri="{FF2B5EF4-FFF2-40B4-BE49-F238E27FC236}">
              <a16:creationId xmlns:a16="http://schemas.microsoft.com/office/drawing/2014/main" id="{D640F3E8-036C-4119-BEC2-F4B98C8397F4}"/>
            </a:ext>
          </a:extLst>
        </xdr:cNvPr>
        <xdr:cNvSpPr txBox="1"/>
      </xdr:nvSpPr>
      <xdr:spPr>
        <a:xfrm>
          <a:off x="8515427" y="142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5" name="n_3aveValue【公営住宅】&#10;一人当たり面積">
          <a:extLst>
            <a:ext uri="{FF2B5EF4-FFF2-40B4-BE49-F238E27FC236}">
              <a16:creationId xmlns:a16="http://schemas.microsoft.com/office/drawing/2014/main" id="{B757484E-69D5-41CD-A5A6-31CDC32DBDB6}"/>
            </a:ext>
          </a:extLst>
        </xdr:cNvPr>
        <xdr:cNvSpPr txBox="1"/>
      </xdr:nvSpPr>
      <xdr:spPr>
        <a:xfrm>
          <a:off x="7626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4A46242F-CA31-4627-8875-FA0E8533D316}"/>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79824</xdr:rowOff>
    </xdr:from>
    <xdr:ext cx="469744" cy="259045"/>
    <xdr:sp macro="" textlink="">
      <xdr:nvSpPr>
        <xdr:cNvPr id="367" name="n_1mainValue【公営住宅】&#10;一人当たり面積">
          <a:extLst>
            <a:ext uri="{FF2B5EF4-FFF2-40B4-BE49-F238E27FC236}">
              <a16:creationId xmlns:a16="http://schemas.microsoft.com/office/drawing/2014/main" id="{BC3B9F95-2D28-4253-9463-575E2AD29427}"/>
            </a:ext>
          </a:extLst>
        </xdr:cNvPr>
        <xdr:cNvSpPr txBox="1"/>
      </xdr:nvSpPr>
      <xdr:spPr>
        <a:xfrm>
          <a:off x="9391727" y="1396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85768</xdr:rowOff>
    </xdr:from>
    <xdr:ext cx="469744" cy="259045"/>
    <xdr:sp macro="" textlink="">
      <xdr:nvSpPr>
        <xdr:cNvPr id="368" name="n_2mainValue【公営住宅】&#10;一人当たり面積">
          <a:extLst>
            <a:ext uri="{FF2B5EF4-FFF2-40B4-BE49-F238E27FC236}">
              <a16:creationId xmlns:a16="http://schemas.microsoft.com/office/drawing/2014/main" id="{B011E2D4-8371-4996-84FD-8AA70D917AA7}"/>
            </a:ext>
          </a:extLst>
        </xdr:cNvPr>
        <xdr:cNvSpPr txBox="1"/>
      </xdr:nvSpPr>
      <xdr:spPr>
        <a:xfrm>
          <a:off x="8515427" y="1397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88968</xdr:rowOff>
    </xdr:from>
    <xdr:ext cx="469744" cy="259045"/>
    <xdr:sp macro="" textlink="">
      <xdr:nvSpPr>
        <xdr:cNvPr id="369" name="n_3mainValue【公営住宅】&#10;一人当たり面積">
          <a:extLst>
            <a:ext uri="{FF2B5EF4-FFF2-40B4-BE49-F238E27FC236}">
              <a16:creationId xmlns:a16="http://schemas.microsoft.com/office/drawing/2014/main" id="{BBC45574-B025-4362-8D67-D7B5C659609A}"/>
            </a:ext>
          </a:extLst>
        </xdr:cNvPr>
        <xdr:cNvSpPr txBox="1"/>
      </xdr:nvSpPr>
      <xdr:spPr>
        <a:xfrm>
          <a:off x="7626427" y="1397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69969</xdr:rowOff>
    </xdr:from>
    <xdr:ext cx="469744" cy="259045"/>
    <xdr:sp macro="" textlink="">
      <xdr:nvSpPr>
        <xdr:cNvPr id="370" name="n_4mainValue【公営住宅】&#10;一人当たり面積">
          <a:extLst>
            <a:ext uri="{FF2B5EF4-FFF2-40B4-BE49-F238E27FC236}">
              <a16:creationId xmlns:a16="http://schemas.microsoft.com/office/drawing/2014/main" id="{69986F90-B53F-4409-B475-749ABEC08472}"/>
            </a:ext>
          </a:extLst>
        </xdr:cNvPr>
        <xdr:cNvSpPr txBox="1"/>
      </xdr:nvSpPr>
      <xdr:spPr>
        <a:xfrm>
          <a:off x="6737427" y="143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344A2F87-D0C2-437E-AD76-98D1EC74A76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168513A1-F5A0-43FB-8CD2-35BE3112C5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F5FF0E6D-1B1F-41ED-9248-43A3F8ACB8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FB4C21C0-6222-486F-A42E-1471CDD6D9E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FE7CCE9C-02AC-40D3-A060-9DB04F46D2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EE675A1D-CCE2-453B-825E-316EFACDFD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2C94ABC1-176E-4636-9C80-0EA7F777442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6E04B16C-5955-4B28-8E63-61E5871A857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10B9B93F-EB5B-40FE-A639-A835C82C13A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27B9A806-FED3-402A-964A-72FB0982E3D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8C1A1A96-7F6F-4706-8A44-6E8C223D09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3CA9DCFB-71D9-461F-A71C-A95D6AF3D0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8E79C56A-D322-4EEA-9BE1-944EFC8310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39699E80-B45F-4DAE-83D3-4D031E0329F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6F8F8DEF-44DB-4BD7-87CC-C35C9A4098A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3373EC05-3371-4607-A194-BE7000F1AE5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A068E183-E8F4-46E9-8C4B-B88F609FF74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5C33DEC-57CA-4D17-B349-3B28F2C3DC2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579DBBD1-9A3D-4685-822B-5846B6599C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82BDF88C-358F-4F83-B865-51E4E5AB68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B94CEFB5-DCDE-4D4C-943C-920CFD9C1D0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9364D3DD-FA8C-40CB-B9FC-52CDC3B390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4CAD3DDF-DC7F-4D61-9402-7C041C8A545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B8661AD6-609E-4889-81A0-02F5AAFA6BD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0D4F0B2A-10F7-4A08-AC97-944BAB882E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F6658DA0-A351-4B1A-98F4-06EE9E6252D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F162BBD6-885F-4309-A096-D79DAF2D88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3DB9B940-F4F6-4D7B-B3FE-CC6E0D14018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9" name="テキスト ボックス 398">
          <a:extLst>
            <a:ext uri="{FF2B5EF4-FFF2-40B4-BE49-F238E27FC236}">
              <a16:creationId xmlns:a16="http://schemas.microsoft.com/office/drawing/2014/main" id="{803B5E96-1573-4A72-892C-5DDC01FC0645}"/>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FE18E405-00C7-40A0-A2D3-57112D32B9E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id="{7A8F8179-DCE7-44F7-9E90-6CCD949D6E3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AA489CCA-1EF4-445C-86D1-F24959A94C8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id="{84DCA5C3-5844-48CE-AF8D-26113275182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97651AFA-5919-4D6A-AF11-BF9D6FC6404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id="{05FFB04B-79F6-4858-B269-CBFA153F01C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9C066B4A-93A6-48D1-BEB7-6FDBE8E8311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id="{54684AEB-B920-4C30-BD92-65308B73B56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A4EB64A9-2417-4F26-87F3-25E0B5CBF0D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9" name="テキスト ボックス 408">
          <a:extLst>
            <a:ext uri="{FF2B5EF4-FFF2-40B4-BE49-F238E27FC236}">
              <a16:creationId xmlns:a16="http://schemas.microsoft.com/office/drawing/2014/main" id="{DBB072EC-606C-4AD2-B011-347CD50BED23}"/>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92929DD-F0EA-4462-BE3D-A26143DA68B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B02C975C-1718-40CD-B9E9-21225B94A48C}"/>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6900DF64-79A8-45A9-9CB4-31B1986D3B3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413" name="直線コネクタ 412">
          <a:extLst>
            <a:ext uri="{FF2B5EF4-FFF2-40B4-BE49-F238E27FC236}">
              <a16:creationId xmlns:a16="http://schemas.microsoft.com/office/drawing/2014/main" id="{48179847-C959-492B-A1C4-B0EED9A2E769}"/>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F8C047C5-F45C-4619-9A00-FD45EF8E6EF6}"/>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15" name="直線コネクタ 414">
          <a:extLst>
            <a:ext uri="{FF2B5EF4-FFF2-40B4-BE49-F238E27FC236}">
              <a16:creationId xmlns:a16="http://schemas.microsoft.com/office/drawing/2014/main" id="{56FD14A3-694C-44B8-A5D0-346F6F4E5F11}"/>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97B6888F-37BF-46DB-923C-78BA87C6F424}"/>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417" name="直線コネクタ 416">
          <a:extLst>
            <a:ext uri="{FF2B5EF4-FFF2-40B4-BE49-F238E27FC236}">
              <a16:creationId xmlns:a16="http://schemas.microsoft.com/office/drawing/2014/main" id="{04453F66-7294-4B92-A1F4-E3EC4B0BD73B}"/>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E7F53AD8-CD06-489F-8992-B02BCCBA03F1}"/>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19" name="フローチャート: 判断 418">
          <a:extLst>
            <a:ext uri="{FF2B5EF4-FFF2-40B4-BE49-F238E27FC236}">
              <a16:creationId xmlns:a16="http://schemas.microsoft.com/office/drawing/2014/main" id="{D4717C11-C54A-479B-A620-290646E54ACF}"/>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420" name="フローチャート: 判断 419">
          <a:extLst>
            <a:ext uri="{FF2B5EF4-FFF2-40B4-BE49-F238E27FC236}">
              <a16:creationId xmlns:a16="http://schemas.microsoft.com/office/drawing/2014/main" id="{9FE2A800-261A-435E-B2C1-B2DAB839F435}"/>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21" name="フローチャート: 判断 420">
          <a:extLst>
            <a:ext uri="{FF2B5EF4-FFF2-40B4-BE49-F238E27FC236}">
              <a16:creationId xmlns:a16="http://schemas.microsoft.com/office/drawing/2014/main" id="{1EC97339-670B-4C08-B27E-6A201EA83122}"/>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422" name="フローチャート: 判断 421">
          <a:extLst>
            <a:ext uri="{FF2B5EF4-FFF2-40B4-BE49-F238E27FC236}">
              <a16:creationId xmlns:a16="http://schemas.microsoft.com/office/drawing/2014/main" id="{E88F57A7-15BF-40E5-BE57-B0F975259F15}"/>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23" name="フローチャート: 判断 422">
          <a:extLst>
            <a:ext uri="{FF2B5EF4-FFF2-40B4-BE49-F238E27FC236}">
              <a16:creationId xmlns:a16="http://schemas.microsoft.com/office/drawing/2014/main" id="{B13EB345-0189-402A-BC1F-1D97521BA6EA}"/>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5A86823F-FFA9-4ADC-BE3C-313C31F370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660F722-68F7-49C5-98BE-236AEE35C9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1D2E3783-7BB6-4672-92B1-9F248A9BA7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93CBCFB-5232-427D-A87A-77F159E4526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79CC66C-0A51-4D6B-836E-3B6AEFFE040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111941</xdr:rowOff>
    </xdr:from>
    <xdr:to>
      <xdr:col>85</xdr:col>
      <xdr:colOff>177800</xdr:colOff>
      <xdr:row>40</xdr:row>
      <xdr:rowOff>42091</xdr:rowOff>
    </xdr:to>
    <xdr:sp macro="" textlink="">
      <xdr:nvSpPr>
        <xdr:cNvPr id="429" name="楕円 428">
          <a:extLst>
            <a:ext uri="{FF2B5EF4-FFF2-40B4-BE49-F238E27FC236}">
              <a16:creationId xmlns:a16="http://schemas.microsoft.com/office/drawing/2014/main" id="{0DC84C64-589A-4C01-A215-876480362CD8}"/>
            </a:ext>
          </a:extLst>
        </xdr:cNvPr>
        <xdr:cNvSpPr/>
      </xdr:nvSpPr>
      <xdr:spPr>
        <a:xfrm>
          <a:off x="162687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90368</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FC12ED35-6B7D-4884-A8CD-6561CBED35AC}"/>
            </a:ext>
          </a:extLst>
        </xdr:cNvPr>
        <xdr:cNvSpPr txBox="1"/>
      </xdr:nvSpPr>
      <xdr:spPr>
        <a:xfrm>
          <a:off x="16357600"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152763</xdr:rowOff>
    </xdr:from>
    <xdr:to>
      <xdr:col>81</xdr:col>
      <xdr:colOff>101600</xdr:colOff>
      <xdr:row>39</xdr:row>
      <xdr:rowOff>82913</xdr:rowOff>
    </xdr:to>
    <xdr:sp macro="" textlink="">
      <xdr:nvSpPr>
        <xdr:cNvPr id="431" name="楕円 430">
          <a:extLst>
            <a:ext uri="{FF2B5EF4-FFF2-40B4-BE49-F238E27FC236}">
              <a16:creationId xmlns:a16="http://schemas.microsoft.com/office/drawing/2014/main" id="{B5B1E9DF-43E5-40B5-902F-1CCE28839B6F}"/>
            </a:ext>
          </a:extLst>
        </xdr:cNvPr>
        <xdr:cNvSpPr/>
      </xdr:nvSpPr>
      <xdr:spPr>
        <a:xfrm>
          <a:off x="15430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32113</xdr:rowOff>
    </xdr:from>
    <xdr:to>
      <xdr:col>85</xdr:col>
      <xdr:colOff>127000</xdr:colOff>
      <xdr:row>39</xdr:row>
      <xdr:rowOff>162741</xdr:rowOff>
    </xdr:to>
    <xdr:cxnSp macro="">
      <xdr:nvCxnSpPr>
        <xdr:cNvPr id="432" name="直線コネクタ 431">
          <a:extLst>
            <a:ext uri="{FF2B5EF4-FFF2-40B4-BE49-F238E27FC236}">
              <a16:creationId xmlns:a16="http://schemas.microsoft.com/office/drawing/2014/main" id="{23C524DF-331C-4CA1-A44E-976CE9B3D270}"/>
            </a:ext>
          </a:extLst>
        </xdr:cNvPr>
        <xdr:cNvCxnSpPr/>
      </xdr:nvCxnSpPr>
      <xdr:spPr>
        <a:xfrm>
          <a:off x="15481300" y="671866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157662</xdr:rowOff>
    </xdr:from>
    <xdr:to>
      <xdr:col>76</xdr:col>
      <xdr:colOff>165100</xdr:colOff>
      <xdr:row>40</xdr:row>
      <xdr:rowOff>87812</xdr:rowOff>
    </xdr:to>
    <xdr:sp macro="" textlink="">
      <xdr:nvSpPr>
        <xdr:cNvPr id="433" name="楕円 432">
          <a:extLst>
            <a:ext uri="{FF2B5EF4-FFF2-40B4-BE49-F238E27FC236}">
              <a16:creationId xmlns:a16="http://schemas.microsoft.com/office/drawing/2014/main" id="{C2B06BDB-EB16-4B5C-BD09-CC7995305E58}"/>
            </a:ext>
          </a:extLst>
        </xdr:cNvPr>
        <xdr:cNvSpPr/>
      </xdr:nvSpPr>
      <xdr:spPr>
        <a:xfrm>
          <a:off x="14541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32113</xdr:rowOff>
    </xdr:from>
    <xdr:to>
      <xdr:col>81</xdr:col>
      <xdr:colOff>50800</xdr:colOff>
      <xdr:row>40</xdr:row>
      <xdr:rowOff>37012</xdr:rowOff>
    </xdr:to>
    <xdr:cxnSp macro="">
      <xdr:nvCxnSpPr>
        <xdr:cNvPr id="434" name="直線コネクタ 433">
          <a:extLst>
            <a:ext uri="{FF2B5EF4-FFF2-40B4-BE49-F238E27FC236}">
              <a16:creationId xmlns:a16="http://schemas.microsoft.com/office/drawing/2014/main" id="{35D1517E-3216-4012-B5C7-C12C9F3739CC}"/>
            </a:ext>
          </a:extLst>
        </xdr:cNvPr>
        <xdr:cNvCxnSpPr/>
      </xdr:nvCxnSpPr>
      <xdr:spPr>
        <a:xfrm flipV="1">
          <a:off x="14592300" y="6718663"/>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92347</xdr:rowOff>
    </xdr:from>
    <xdr:to>
      <xdr:col>72</xdr:col>
      <xdr:colOff>38100</xdr:colOff>
      <xdr:row>40</xdr:row>
      <xdr:rowOff>22497</xdr:rowOff>
    </xdr:to>
    <xdr:sp macro="" textlink="">
      <xdr:nvSpPr>
        <xdr:cNvPr id="435" name="楕円 434">
          <a:extLst>
            <a:ext uri="{FF2B5EF4-FFF2-40B4-BE49-F238E27FC236}">
              <a16:creationId xmlns:a16="http://schemas.microsoft.com/office/drawing/2014/main" id="{6FB82DDE-1904-4384-98C6-89F46D68F4CF}"/>
            </a:ext>
          </a:extLst>
        </xdr:cNvPr>
        <xdr:cNvSpPr/>
      </xdr:nvSpPr>
      <xdr:spPr>
        <a:xfrm>
          <a:off x="13652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143147</xdr:rowOff>
    </xdr:from>
    <xdr:to>
      <xdr:col>76</xdr:col>
      <xdr:colOff>114300</xdr:colOff>
      <xdr:row>40</xdr:row>
      <xdr:rowOff>37012</xdr:rowOff>
    </xdr:to>
    <xdr:cxnSp macro="">
      <xdr:nvCxnSpPr>
        <xdr:cNvPr id="436" name="直線コネクタ 435">
          <a:extLst>
            <a:ext uri="{FF2B5EF4-FFF2-40B4-BE49-F238E27FC236}">
              <a16:creationId xmlns:a16="http://schemas.microsoft.com/office/drawing/2014/main" id="{E0E29FDE-7BCD-4901-9C3D-53BE112351D0}"/>
            </a:ext>
          </a:extLst>
        </xdr:cNvPr>
        <xdr:cNvCxnSpPr/>
      </xdr:nvCxnSpPr>
      <xdr:spPr>
        <a:xfrm>
          <a:off x="13703300" y="68296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46627</xdr:rowOff>
    </xdr:from>
    <xdr:to>
      <xdr:col>67</xdr:col>
      <xdr:colOff>101600</xdr:colOff>
      <xdr:row>39</xdr:row>
      <xdr:rowOff>148227</xdr:rowOff>
    </xdr:to>
    <xdr:sp macro="" textlink="">
      <xdr:nvSpPr>
        <xdr:cNvPr id="437" name="楕円 436">
          <a:extLst>
            <a:ext uri="{FF2B5EF4-FFF2-40B4-BE49-F238E27FC236}">
              <a16:creationId xmlns:a16="http://schemas.microsoft.com/office/drawing/2014/main" id="{30875DE4-3454-42F7-BEF4-421531D208A5}"/>
            </a:ext>
          </a:extLst>
        </xdr:cNvPr>
        <xdr:cNvSpPr/>
      </xdr:nvSpPr>
      <xdr:spPr>
        <a:xfrm>
          <a:off x="12763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97427</xdr:rowOff>
    </xdr:from>
    <xdr:to>
      <xdr:col>71</xdr:col>
      <xdr:colOff>177800</xdr:colOff>
      <xdr:row>39</xdr:row>
      <xdr:rowOff>143147</xdr:rowOff>
    </xdr:to>
    <xdr:cxnSp macro="">
      <xdr:nvCxnSpPr>
        <xdr:cNvPr id="438" name="直線コネクタ 437">
          <a:extLst>
            <a:ext uri="{FF2B5EF4-FFF2-40B4-BE49-F238E27FC236}">
              <a16:creationId xmlns:a16="http://schemas.microsoft.com/office/drawing/2014/main" id="{66E19768-F257-4D27-8B97-3DF8839D5479}"/>
            </a:ext>
          </a:extLst>
        </xdr:cNvPr>
        <xdr:cNvCxnSpPr/>
      </xdr:nvCxnSpPr>
      <xdr:spPr>
        <a:xfrm>
          <a:off x="12814300" y="67839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8000</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2B815E7C-C5AA-4A11-9E75-BBCAC307278F}"/>
            </a:ext>
          </a:extLst>
        </xdr:cNvPr>
        <xdr:cNvSpPr txBox="1"/>
      </xdr:nvSpPr>
      <xdr:spPr>
        <a:xfrm>
          <a:off x="15266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A318CF24-3F04-451E-9941-3CA99D1EA1FA}"/>
            </a:ext>
          </a:extLst>
        </xdr:cNvPr>
        <xdr:cNvSpPr txBox="1"/>
      </xdr:nvSpPr>
      <xdr:spPr>
        <a:xfrm>
          <a:off x="14389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43923</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367DA953-5908-4CF8-9703-C98F832D9D32}"/>
            </a:ext>
          </a:extLst>
        </xdr:cNvPr>
        <xdr:cNvSpPr txBox="1"/>
      </xdr:nvSpPr>
      <xdr:spPr>
        <a:xfrm>
          <a:off x="13500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B6CBBF75-8BE6-478C-8077-D46189D6E1DB}"/>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74040</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D24CF072-9631-4299-BA06-23E97C3D33F9}"/>
            </a:ext>
          </a:extLst>
        </xdr:cNvPr>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78939</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EB030EE7-346F-45A5-BB06-FBBEDEB57437}"/>
            </a:ext>
          </a:extLst>
        </xdr:cNvPr>
        <xdr:cNvSpPr txBox="1"/>
      </xdr:nvSpPr>
      <xdr:spPr>
        <a:xfrm>
          <a:off x="14389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E9A92C02-7AE3-44C0-8BDC-41E0CDB23750}"/>
            </a:ext>
          </a:extLst>
        </xdr:cNvPr>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139354</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B376818C-D8F0-4BB2-AAFF-ED8D22CB46CC}"/>
            </a:ext>
          </a:extLst>
        </xdr:cNvPr>
        <xdr:cNvSpPr txBox="1"/>
      </xdr:nvSpPr>
      <xdr:spPr>
        <a:xfrm>
          <a:off x="12611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C4E36ACF-D761-4C0F-BCA4-34488E3F52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45D6E5B3-20B9-4DA1-AEF9-4BF15AD5F5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1A21F000-B2A1-4C3E-8F7C-E5B8263CDF5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2ED64AF1-1305-4874-B661-1201E04C43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DED70E8D-7421-4E4D-8023-BAE47F0C96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378A642-83DA-4A86-991D-C8238974B2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EB4EA551-BBCF-4FD8-8CB6-B4FB172A30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D114DF6A-BE2D-436B-951F-9BDFD66F5E8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60F4079E-78E0-4C86-B67F-F6CD69E7665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F8008043-E982-411F-8B90-A496A27C9F0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9E1E5EDB-5E7A-415D-8B44-628D2B7865A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F34AA113-BAEA-4EDC-9300-2973F3F7D3D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FA7FFC65-D957-4682-8A10-08245D04F46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5406C08C-3184-456A-9323-8F38B68AEBD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31110DDC-2FE0-4C1A-9726-1E1E6489C9F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EAF4A1FD-CC51-431B-B50C-8383CB1C5CC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EAA23CBC-250D-4BA1-B727-F052C9A5976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AB53DBD7-BA96-4DF9-B6CF-8CD32D808D4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E57AC2FB-ED9D-4CB2-B21E-399A9875C15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068028BB-930F-4AD6-B890-3BD9C378854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D8A82896-558C-4613-9B9A-FF6B11E803E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1693DABF-518B-4A99-96B5-4FAC4B6F851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A7900E4E-B962-4BD9-86CA-C8CFAA71843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34BEE9FF-485F-4355-A1BC-985E7101678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8E933400-D028-474E-B8C2-B0581FABAF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472" name="直線コネクタ 471">
          <a:extLst>
            <a:ext uri="{FF2B5EF4-FFF2-40B4-BE49-F238E27FC236}">
              <a16:creationId xmlns:a16="http://schemas.microsoft.com/office/drawing/2014/main" id="{B309614F-66B2-462E-AE7B-9708E1F1F27D}"/>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1FF01128-1508-4CEA-A9A0-CD49E17BC046}"/>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4" name="直線コネクタ 473">
          <a:extLst>
            <a:ext uri="{FF2B5EF4-FFF2-40B4-BE49-F238E27FC236}">
              <a16:creationId xmlns:a16="http://schemas.microsoft.com/office/drawing/2014/main" id="{FCF77BE3-341F-4382-B52A-0E9A828F090B}"/>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8B4C45A0-B648-4649-949E-FC4096581AF9}"/>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476" name="直線コネクタ 475">
          <a:extLst>
            <a:ext uri="{FF2B5EF4-FFF2-40B4-BE49-F238E27FC236}">
              <a16:creationId xmlns:a16="http://schemas.microsoft.com/office/drawing/2014/main" id="{111792D4-7DEC-4576-8F36-746270C39B48}"/>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37392</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426A818A-28C0-4145-BAC3-E3F631E25050}"/>
            </a:ext>
          </a:extLst>
        </xdr:cNvPr>
        <xdr:cNvSpPr txBox="1"/>
      </xdr:nvSpPr>
      <xdr:spPr>
        <a:xfrm>
          <a:off x="22199600" y="672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478" name="フローチャート: 判断 477">
          <a:extLst>
            <a:ext uri="{FF2B5EF4-FFF2-40B4-BE49-F238E27FC236}">
              <a16:creationId xmlns:a16="http://schemas.microsoft.com/office/drawing/2014/main" id="{FB1A5812-50C7-4B04-812E-30672E5C5B68}"/>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479" name="フローチャート: 判断 478">
          <a:extLst>
            <a:ext uri="{FF2B5EF4-FFF2-40B4-BE49-F238E27FC236}">
              <a16:creationId xmlns:a16="http://schemas.microsoft.com/office/drawing/2014/main" id="{530E90C4-4CCA-4674-9589-A282687579CA}"/>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480" name="フローチャート: 判断 479">
          <a:extLst>
            <a:ext uri="{FF2B5EF4-FFF2-40B4-BE49-F238E27FC236}">
              <a16:creationId xmlns:a16="http://schemas.microsoft.com/office/drawing/2014/main" id="{2E55080B-63FC-41B2-BB75-15DA136E0B4E}"/>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481" name="フローチャート: 判断 480">
          <a:extLst>
            <a:ext uri="{FF2B5EF4-FFF2-40B4-BE49-F238E27FC236}">
              <a16:creationId xmlns:a16="http://schemas.microsoft.com/office/drawing/2014/main" id="{211D9079-E450-491F-8FC8-CFD7A48386DA}"/>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482" name="フローチャート: 判断 481">
          <a:extLst>
            <a:ext uri="{FF2B5EF4-FFF2-40B4-BE49-F238E27FC236}">
              <a16:creationId xmlns:a16="http://schemas.microsoft.com/office/drawing/2014/main" id="{0EA8D3BE-190E-42B4-8DD5-673934FB9780}"/>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EE06FBD-A40D-45A4-B95A-039E6584A9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82C04DE1-822F-4911-9BB3-660E3C2C6AF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DEC8FE3-FD26-4938-A727-6A1E2A87705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7A13219-8933-4370-BAC1-141155E1620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66DA7DA-E738-4485-BE12-4D7B552EC3B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488" name="楕円 487">
          <a:extLst>
            <a:ext uri="{FF2B5EF4-FFF2-40B4-BE49-F238E27FC236}">
              <a16:creationId xmlns:a16="http://schemas.microsoft.com/office/drawing/2014/main" id="{7F77E0D2-DD70-47BE-9267-CB64D3ACECCA}"/>
            </a:ext>
          </a:extLst>
        </xdr:cNvPr>
        <xdr:cNvSpPr/>
      </xdr:nvSpPr>
      <xdr:spPr>
        <a:xfrm>
          <a:off x="22110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46D4A0E9-1076-4689-93F1-EC7E24DED475}"/>
            </a:ext>
          </a:extLst>
        </xdr:cNvPr>
        <xdr:cNvSpPr txBox="1"/>
      </xdr:nvSpPr>
      <xdr:spPr>
        <a:xfrm>
          <a:off x="22199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90" name="楕円 489">
          <a:extLst>
            <a:ext uri="{FF2B5EF4-FFF2-40B4-BE49-F238E27FC236}">
              <a16:creationId xmlns:a16="http://schemas.microsoft.com/office/drawing/2014/main" id="{584D5BDF-A767-4446-AE3E-0F7A463A7BEF}"/>
            </a:ext>
          </a:extLst>
        </xdr:cNvPr>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40</xdr:row>
      <xdr:rowOff>152400</xdr:rowOff>
    </xdr:to>
    <xdr:cxnSp macro="">
      <xdr:nvCxnSpPr>
        <xdr:cNvPr id="491" name="直線コネクタ 490">
          <a:extLst>
            <a:ext uri="{FF2B5EF4-FFF2-40B4-BE49-F238E27FC236}">
              <a16:creationId xmlns:a16="http://schemas.microsoft.com/office/drawing/2014/main" id="{029C4E39-6EFE-4008-BD39-78339DFC451A}"/>
            </a:ext>
          </a:extLst>
        </xdr:cNvPr>
        <xdr:cNvCxnSpPr/>
      </xdr:nvCxnSpPr>
      <xdr:spPr>
        <a:xfrm>
          <a:off x="21323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112485</xdr:rowOff>
    </xdr:from>
    <xdr:to>
      <xdr:col>107</xdr:col>
      <xdr:colOff>101600</xdr:colOff>
      <xdr:row>41</xdr:row>
      <xdr:rowOff>42635</xdr:rowOff>
    </xdr:to>
    <xdr:sp macro="" textlink="">
      <xdr:nvSpPr>
        <xdr:cNvPr id="492" name="楕円 491">
          <a:extLst>
            <a:ext uri="{FF2B5EF4-FFF2-40B4-BE49-F238E27FC236}">
              <a16:creationId xmlns:a16="http://schemas.microsoft.com/office/drawing/2014/main" id="{1DFE3FDB-B6A1-4A63-96E8-674F8099023C}"/>
            </a:ext>
          </a:extLst>
        </xdr:cNvPr>
        <xdr:cNvSpPr/>
      </xdr:nvSpPr>
      <xdr:spPr>
        <a:xfrm>
          <a:off x="20383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163285</xdr:rowOff>
    </xdr:to>
    <xdr:cxnSp macro="">
      <xdr:nvCxnSpPr>
        <xdr:cNvPr id="493" name="直線コネクタ 492">
          <a:extLst>
            <a:ext uri="{FF2B5EF4-FFF2-40B4-BE49-F238E27FC236}">
              <a16:creationId xmlns:a16="http://schemas.microsoft.com/office/drawing/2014/main" id="{912A0FBB-2525-410D-B176-C45FC6878C3D}"/>
            </a:ext>
          </a:extLst>
        </xdr:cNvPr>
        <xdr:cNvCxnSpPr/>
      </xdr:nvCxnSpPr>
      <xdr:spPr>
        <a:xfrm flipV="1">
          <a:off x="20434300" y="70104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90715</xdr:rowOff>
    </xdr:from>
    <xdr:to>
      <xdr:col>102</xdr:col>
      <xdr:colOff>165100</xdr:colOff>
      <xdr:row>41</xdr:row>
      <xdr:rowOff>20865</xdr:rowOff>
    </xdr:to>
    <xdr:sp macro="" textlink="">
      <xdr:nvSpPr>
        <xdr:cNvPr id="494" name="楕円 493">
          <a:extLst>
            <a:ext uri="{FF2B5EF4-FFF2-40B4-BE49-F238E27FC236}">
              <a16:creationId xmlns:a16="http://schemas.microsoft.com/office/drawing/2014/main" id="{4136BFE1-CB06-4549-808A-1F316433FAB2}"/>
            </a:ext>
          </a:extLst>
        </xdr:cNvPr>
        <xdr:cNvSpPr/>
      </xdr:nvSpPr>
      <xdr:spPr>
        <a:xfrm>
          <a:off x="19494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141515</xdr:rowOff>
    </xdr:from>
    <xdr:to>
      <xdr:col>107</xdr:col>
      <xdr:colOff>50800</xdr:colOff>
      <xdr:row>40</xdr:row>
      <xdr:rowOff>163285</xdr:rowOff>
    </xdr:to>
    <xdr:cxnSp macro="">
      <xdr:nvCxnSpPr>
        <xdr:cNvPr id="495" name="直線コネクタ 494">
          <a:extLst>
            <a:ext uri="{FF2B5EF4-FFF2-40B4-BE49-F238E27FC236}">
              <a16:creationId xmlns:a16="http://schemas.microsoft.com/office/drawing/2014/main" id="{DF0C0DF4-D9F0-4649-96C5-C68664C99198}"/>
            </a:ext>
          </a:extLst>
        </xdr:cNvPr>
        <xdr:cNvCxnSpPr/>
      </xdr:nvCxnSpPr>
      <xdr:spPr>
        <a:xfrm>
          <a:off x="19545300" y="69995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496" name="楕円 495">
          <a:extLst>
            <a:ext uri="{FF2B5EF4-FFF2-40B4-BE49-F238E27FC236}">
              <a16:creationId xmlns:a16="http://schemas.microsoft.com/office/drawing/2014/main" id="{B12709A9-47F6-4E3F-8DC4-F82A3729C362}"/>
            </a:ext>
          </a:extLst>
        </xdr:cNvPr>
        <xdr:cNvSpPr/>
      </xdr:nvSpPr>
      <xdr:spPr>
        <a:xfrm>
          <a:off x="18605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141515</xdr:rowOff>
    </xdr:from>
    <xdr:to>
      <xdr:col>102</xdr:col>
      <xdr:colOff>114300</xdr:colOff>
      <xdr:row>40</xdr:row>
      <xdr:rowOff>152400</xdr:rowOff>
    </xdr:to>
    <xdr:cxnSp macro="">
      <xdr:nvCxnSpPr>
        <xdr:cNvPr id="497" name="直線コネクタ 496">
          <a:extLst>
            <a:ext uri="{FF2B5EF4-FFF2-40B4-BE49-F238E27FC236}">
              <a16:creationId xmlns:a16="http://schemas.microsoft.com/office/drawing/2014/main" id="{E30C5881-84F1-4F0E-967C-32C08295AADF}"/>
            </a:ext>
          </a:extLst>
        </xdr:cNvPr>
        <xdr:cNvCxnSpPr/>
      </xdr:nvCxnSpPr>
      <xdr:spPr>
        <a:xfrm flipV="1">
          <a:off x="18656300" y="69995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121755</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80532D25-C180-4453-9B1D-6624EDD18FA5}"/>
            </a:ext>
          </a:extLst>
        </xdr:cNvPr>
        <xdr:cNvSpPr txBox="1"/>
      </xdr:nvSpPr>
      <xdr:spPr>
        <a:xfrm>
          <a:off x="21075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121755</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E381B7FC-AA99-4ADF-BB4F-DB0025EFC092}"/>
            </a:ext>
          </a:extLst>
        </xdr:cNvPr>
        <xdr:cNvSpPr txBox="1"/>
      </xdr:nvSpPr>
      <xdr:spPr>
        <a:xfrm>
          <a:off x="20199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110870</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AB855B4C-6E4F-4971-80A3-B7D47BF1026E}"/>
            </a:ext>
          </a:extLst>
        </xdr:cNvPr>
        <xdr:cNvSpPr txBox="1"/>
      </xdr:nvSpPr>
      <xdr:spPr>
        <a:xfrm>
          <a:off x="19310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99984</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17A99CBD-6B99-4A10-9653-B4CEAE727452}"/>
            </a:ext>
          </a:extLst>
        </xdr:cNvPr>
        <xdr:cNvSpPr txBox="1"/>
      </xdr:nvSpPr>
      <xdr:spPr>
        <a:xfrm>
          <a:off x="18421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F4B39FFC-5087-49E7-925C-8C88A8D5DF11}"/>
            </a:ext>
          </a:extLst>
        </xdr:cNvPr>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33762</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D2A707E7-98FE-41A8-9DF4-DC76ABE173D3}"/>
            </a:ext>
          </a:extLst>
        </xdr:cNvPr>
        <xdr:cNvSpPr txBox="1"/>
      </xdr:nvSpPr>
      <xdr:spPr>
        <a:xfrm>
          <a:off x="20199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11992</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C29261F2-571C-4721-B95C-99F862250691}"/>
            </a:ext>
          </a:extLst>
        </xdr:cNvPr>
        <xdr:cNvSpPr txBox="1"/>
      </xdr:nvSpPr>
      <xdr:spPr>
        <a:xfrm>
          <a:off x="19310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35128E5-94CC-4BA0-9EC7-E2C24EAB7F03}"/>
            </a:ext>
          </a:extLst>
        </xdr:cNvPr>
        <xdr:cNvSpPr txBox="1"/>
      </xdr:nvSpPr>
      <xdr:spPr>
        <a:xfrm>
          <a:off x="18421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F73B684E-82D2-4E29-8496-70C25BC964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2EF83242-E351-4093-823D-5E6CA310D0C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44455EAC-E35F-4891-A487-20CCC6D219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47C4B2BE-9220-4852-B819-BBD3E25178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8A9BDE1C-8E97-4020-AB76-A913005EE4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79190A30-26B7-42B2-8B11-9B854DF5EA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29B06F97-F8DA-4A3C-B723-77CB9FD4923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19D9244B-AD65-44B9-830D-5C52FEF19BC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A64BFFFB-FB0E-4A75-81D5-425B576069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A8FA7885-D574-4290-9ECE-1CBE7FF6AB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B9927628-0D49-4638-8DD8-6CF2582DA83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D48944AB-2022-44BB-A5AF-D2357EBE52A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EEFBFE72-A15D-4927-977E-E1EA73367F3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58C5A456-9296-4668-8016-BA8E68F5CCF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10228A52-6D30-4D0E-85D2-0264341D8BD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380C0E70-B130-4AE2-8154-D09457835EA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2D2EEDF6-8A36-4495-BCBD-638AB48352A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A51CA78F-B719-45FC-BF1E-054E279870B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2432563C-24B6-4B76-B2B4-E6DA1F08883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44CBB275-E65E-4540-AA20-61A618EC5DF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AECDD755-6466-4704-8136-95B8B9A41AC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78827267-F02B-44C6-816B-520A9151084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528" name="直線コネクタ 527">
          <a:extLst>
            <a:ext uri="{FF2B5EF4-FFF2-40B4-BE49-F238E27FC236}">
              <a16:creationId xmlns:a16="http://schemas.microsoft.com/office/drawing/2014/main" id="{F482763D-4D76-4CD2-8938-059AB51536D9}"/>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CF15458D-8EA1-4762-B646-BFA21CE46352}"/>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30" name="直線コネクタ 529">
          <a:extLst>
            <a:ext uri="{FF2B5EF4-FFF2-40B4-BE49-F238E27FC236}">
              <a16:creationId xmlns:a16="http://schemas.microsoft.com/office/drawing/2014/main" id="{37A2433D-E218-4F77-AC35-21936DB85483}"/>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19E2E510-40E2-4647-9070-F7B867F0691D}"/>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532" name="直線コネクタ 531">
          <a:extLst>
            <a:ext uri="{FF2B5EF4-FFF2-40B4-BE49-F238E27FC236}">
              <a16:creationId xmlns:a16="http://schemas.microsoft.com/office/drawing/2014/main" id="{C88EC1B2-2DBA-41CE-9712-36671ADFD01C}"/>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1156B24C-E7DF-43AE-A075-BFE2C8B03052}"/>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34" name="フローチャート: 判断 533">
          <a:extLst>
            <a:ext uri="{FF2B5EF4-FFF2-40B4-BE49-F238E27FC236}">
              <a16:creationId xmlns:a16="http://schemas.microsoft.com/office/drawing/2014/main" id="{1762DDF3-2578-4E0F-B89A-363400C13098}"/>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5" name="フローチャート: 判断 534">
          <a:extLst>
            <a:ext uri="{FF2B5EF4-FFF2-40B4-BE49-F238E27FC236}">
              <a16:creationId xmlns:a16="http://schemas.microsoft.com/office/drawing/2014/main" id="{90BFF923-28F5-4427-8048-F531598CCCDD}"/>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536" name="フローチャート: 判断 535">
          <a:extLst>
            <a:ext uri="{FF2B5EF4-FFF2-40B4-BE49-F238E27FC236}">
              <a16:creationId xmlns:a16="http://schemas.microsoft.com/office/drawing/2014/main" id="{F6971568-CA3A-452A-BCE8-3D0C4AB7FEC1}"/>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537" name="フローチャート: 判断 536">
          <a:extLst>
            <a:ext uri="{FF2B5EF4-FFF2-40B4-BE49-F238E27FC236}">
              <a16:creationId xmlns:a16="http://schemas.microsoft.com/office/drawing/2014/main" id="{DB0B8F4F-D65C-4582-9EBF-A1EEABF36A2D}"/>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538" name="フローチャート: 判断 537">
          <a:extLst>
            <a:ext uri="{FF2B5EF4-FFF2-40B4-BE49-F238E27FC236}">
              <a16:creationId xmlns:a16="http://schemas.microsoft.com/office/drawing/2014/main" id="{BCD22CD2-06A6-4ACD-AE01-36355B2FF313}"/>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A44DC068-A0DE-415F-A21C-46E96326DB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18F46F0-163B-4607-BEAE-E396B3B7EF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63213DE-E93F-4F7E-ADCF-F3BB7C22CB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D3F72F6-0FBE-4912-9504-73024E6974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038EC49-CFF2-40DF-A146-67AA5FD97A2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127508</xdr:rowOff>
    </xdr:from>
    <xdr:to>
      <xdr:col>85</xdr:col>
      <xdr:colOff>177800</xdr:colOff>
      <xdr:row>61</xdr:row>
      <xdr:rowOff>57658</xdr:rowOff>
    </xdr:to>
    <xdr:sp macro="" textlink="">
      <xdr:nvSpPr>
        <xdr:cNvPr id="544" name="楕円 543">
          <a:extLst>
            <a:ext uri="{FF2B5EF4-FFF2-40B4-BE49-F238E27FC236}">
              <a16:creationId xmlns:a16="http://schemas.microsoft.com/office/drawing/2014/main" id="{E39086C4-B5BC-4101-94FE-8DE5A83AF828}"/>
            </a:ext>
          </a:extLst>
        </xdr:cNvPr>
        <xdr:cNvSpPr/>
      </xdr:nvSpPr>
      <xdr:spPr>
        <a:xfrm>
          <a:off x="162687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105935</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66E0FD14-2D6E-4CE6-AEB7-E773E80C1B4A}"/>
            </a:ext>
          </a:extLst>
        </xdr:cNvPr>
        <xdr:cNvSpPr txBox="1"/>
      </xdr:nvSpPr>
      <xdr:spPr>
        <a:xfrm>
          <a:off x="16357600"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104648</xdr:rowOff>
    </xdr:from>
    <xdr:to>
      <xdr:col>81</xdr:col>
      <xdr:colOff>101600</xdr:colOff>
      <xdr:row>61</xdr:row>
      <xdr:rowOff>34798</xdr:rowOff>
    </xdr:to>
    <xdr:sp macro="" textlink="">
      <xdr:nvSpPr>
        <xdr:cNvPr id="546" name="楕円 545">
          <a:extLst>
            <a:ext uri="{FF2B5EF4-FFF2-40B4-BE49-F238E27FC236}">
              <a16:creationId xmlns:a16="http://schemas.microsoft.com/office/drawing/2014/main" id="{3BF73B3D-3D54-441F-ACB4-B4A47DEC8B76}"/>
            </a:ext>
          </a:extLst>
        </xdr:cNvPr>
        <xdr:cNvSpPr/>
      </xdr:nvSpPr>
      <xdr:spPr>
        <a:xfrm>
          <a:off x="15430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155448</xdr:rowOff>
    </xdr:from>
    <xdr:to>
      <xdr:col>85</xdr:col>
      <xdr:colOff>127000</xdr:colOff>
      <xdr:row>61</xdr:row>
      <xdr:rowOff>6858</xdr:rowOff>
    </xdr:to>
    <xdr:cxnSp macro="">
      <xdr:nvCxnSpPr>
        <xdr:cNvPr id="547" name="直線コネクタ 546">
          <a:extLst>
            <a:ext uri="{FF2B5EF4-FFF2-40B4-BE49-F238E27FC236}">
              <a16:creationId xmlns:a16="http://schemas.microsoft.com/office/drawing/2014/main" id="{5F3E0027-6663-4B63-98C0-D764F618F788}"/>
            </a:ext>
          </a:extLst>
        </xdr:cNvPr>
        <xdr:cNvCxnSpPr/>
      </xdr:nvCxnSpPr>
      <xdr:spPr>
        <a:xfrm>
          <a:off x="15481300" y="104424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72644</xdr:rowOff>
    </xdr:from>
    <xdr:to>
      <xdr:col>76</xdr:col>
      <xdr:colOff>165100</xdr:colOff>
      <xdr:row>61</xdr:row>
      <xdr:rowOff>2794</xdr:rowOff>
    </xdr:to>
    <xdr:sp macro="" textlink="">
      <xdr:nvSpPr>
        <xdr:cNvPr id="548" name="楕円 547">
          <a:extLst>
            <a:ext uri="{FF2B5EF4-FFF2-40B4-BE49-F238E27FC236}">
              <a16:creationId xmlns:a16="http://schemas.microsoft.com/office/drawing/2014/main" id="{C61EA59F-8FC1-42DD-BFF2-2489C24824AC}"/>
            </a:ext>
          </a:extLst>
        </xdr:cNvPr>
        <xdr:cNvSpPr/>
      </xdr:nvSpPr>
      <xdr:spPr>
        <a:xfrm>
          <a:off x="14541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123444</xdr:rowOff>
    </xdr:from>
    <xdr:to>
      <xdr:col>81</xdr:col>
      <xdr:colOff>50800</xdr:colOff>
      <xdr:row>60</xdr:row>
      <xdr:rowOff>155448</xdr:rowOff>
    </xdr:to>
    <xdr:cxnSp macro="">
      <xdr:nvCxnSpPr>
        <xdr:cNvPr id="549" name="直線コネクタ 548">
          <a:extLst>
            <a:ext uri="{FF2B5EF4-FFF2-40B4-BE49-F238E27FC236}">
              <a16:creationId xmlns:a16="http://schemas.microsoft.com/office/drawing/2014/main" id="{B1D4457D-CFD0-4F91-B322-0721E4006522}"/>
            </a:ext>
          </a:extLst>
        </xdr:cNvPr>
        <xdr:cNvCxnSpPr/>
      </xdr:nvCxnSpPr>
      <xdr:spPr>
        <a:xfrm>
          <a:off x="14592300" y="104104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50" name="楕円 549">
          <a:extLst>
            <a:ext uri="{FF2B5EF4-FFF2-40B4-BE49-F238E27FC236}">
              <a16:creationId xmlns:a16="http://schemas.microsoft.com/office/drawing/2014/main" id="{7BD84BE4-EAF5-492C-9E09-CBBB86A87F03}"/>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123444</xdr:rowOff>
    </xdr:to>
    <xdr:cxnSp macro="">
      <xdr:nvCxnSpPr>
        <xdr:cNvPr id="551" name="直線コネクタ 550">
          <a:extLst>
            <a:ext uri="{FF2B5EF4-FFF2-40B4-BE49-F238E27FC236}">
              <a16:creationId xmlns:a16="http://schemas.microsoft.com/office/drawing/2014/main" id="{99A45B5A-744E-46F3-B3D9-BDF43DFA53E9}"/>
            </a:ext>
          </a:extLst>
        </xdr:cNvPr>
        <xdr:cNvCxnSpPr/>
      </xdr:nvCxnSpPr>
      <xdr:spPr>
        <a:xfrm>
          <a:off x="13703300" y="10401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68072</xdr:rowOff>
    </xdr:from>
    <xdr:to>
      <xdr:col>67</xdr:col>
      <xdr:colOff>101600</xdr:colOff>
      <xdr:row>60</xdr:row>
      <xdr:rowOff>169672</xdr:rowOff>
    </xdr:to>
    <xdr:sp macro="" textlink="">
      <xdr:nvSpPr>
        <xdr:cNvPr id="552" name="楕円 551">
          <a:extLst>
            <a:ext uri="{FF2B5EF4-FFF2-40B4-BE49-F238E27FC236}">
              <a16:creationId xmlns:a16="http://schemas.microsoft.com/office/drawing/2014/main" id="{97E89B27-9C39-4EF1-91E9-D16B4A37AF2A}"/>
            </a:ext>
          </a:extLst>
        </xdr:cNvPr>
        <xdr:cNvSpPr/>
      </xdr:nvSpPr>
      <xdr:spPr>
        <a:xfrm>
          <a:off x="12763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118872</xdr:rowOff>
    </xdr:to>
    <xdr:cxnSp macro="">
      <xdr:nvCxnSpPr>
        <xdr:cNvPr id="553" name="直線コネクタ 552">
          <a:extLst>
            <a:ext uri="{FF2B5EF4-FFF2-40B4-BE49-F238E27FC236}">
              <a16:creationId xmlns:a16="http://schemas.microsoft.com/office/drawing/2014/main" id="{3AB90DA1-3EF7-4077-811B-E6DE621DE878}"/>
            </a:ext>
          </a:extLst>
        </xdr:cNvPr>
        <xdr:cNvCxnSpPr/>
      </xdr:nvCxnSpPr>
      <xdr:spPr>
        <a:xfrm flipV="1">
          <a:off x="12814300" y="1040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54" name="n_1aveValue【学校施設】&#10;有形固定資産減価償却率">
          <a:extLst>
            <a:ext uri="{FF2B5EF4-FFF2-40B4-BE49-F238E27FC236}">
              <a16:creationId xmlns:a16="http://schemas.microsoft.com/office/drawing/2014/main" id="{8E3F64EB-664F-4BA8-BD5A-26A7CC2FC73D}"/>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145051</xdr:rowOff>
    </xdr:from>
    <xdr:ext cx="405111" cy="259045"/>
    <xdr:sp macro="" textlink="">
      <xdr:nvSpPr>
        <xdr:cNvPr id="555" name="n_2aveValue【学校施設】&#10;有形固定資産減価償却率">
          <a:extLst>
            <a:ext uri="{FF2B5EF4-FFF2-40B4-BE49-F238E27FC236}">
              <a16:creationId xmlns:a16="http://schemas.microsoft.com/office/drawing/2014/main" id="{1C191E19-3189-4A28-BFC5-C69D7FD634D2}"/>
            </a:ext>
          </a:extLst>
        </xdr:cNvPr>
        <xdr:cNvSpPr txBox="1"/>
      </xdr:nvSpPr>
      <xdr:spPr>
        <a:xfrm>
          <a:off x="143897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556" name="n_3aveValue【学校施設】&#10;有形固定資産減価償却率">
          <a:extLst>
            <a:ext uri="{FF2B5EF4-FFF2-40B4-BE49-F238E27FC236}">
              <a16:creationId xmlns:a16="http://schemas.microsoft.com/office/drawing/2014/main" id="{204FACE0-45D7-484C-BA69-D30CEAFD987E}"/>
            </a:ext>
          </a:extLst>
        </xdr:cNvPr>
        <xdr:cNvSpPr txBox="1"/>
      </xdr:nvSpPr>
      <xdr:spPr>
        <a:xfrm>
          <a:off x="13500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557" name="n_4aveValue【学校施設】&#10;有形固定資産減価償却率">
          <a:extLst>
            <a:ext uri="{FF2B5EF4-FFF2-40B4-BE49-F238E27FC236}">
              <a16:creationId xmlns:a16="http://schemas.microsoft.com/office/drawing/2014/main" id="{A83DB8EF-4794-4C73-980A-8B1C6D7B71EC}"/>
            </a:ext>
          </a:extLst>
        </xdr:cNvPr>
        <xdr:cNvSpPr txBox="1"/>
      </xdr:nvSpPr>
      <xdr:spPr>
        <a:xfrm>
          <a:off x="12611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25925</xdr:rowOff>
    </xdr:from>
    <xdr:ext cx="405111" cy="259045"/>
    <xdr:sp macro="" textlink="">
      <xdr:nvSpPr>
        <xdr:cNvPr id="558" name="n_1mainValue【学校施設】&#10;有形固定資産減価償却率">
          <a:extLst>
            <a:ext uri="{FF2B5EF4-FFF2-40B4-BE49-F238E27FC236}">
              <a16:creationId xmlns:a16="http://schemas.microsoft.com/office/drawing/2014/main" id="{8B7B837B-F149-41EF-9613-C6922665FDE1}"/>
            </a:ext>
          </a:extLst>
        </xdr:cNvPr>
        <xdr:cNvSpPr txBox="1"/>
      </xdr:nvSpPr>
      <xdr:spPr>
        <a:xfrm>
          <a:off x="152660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165371</xdr:rowOff>
    </xdr:from>
    <xdr:ext cx="405111" cy="259045"/>
    <xdr:sp macro="" textlink="">
      <xdr:nvSpPr>
        <xdr:cNvPr id="559" name="n_2mainValue【学校施設】&#10;有形固定資産減価償却率">
          <a:extLst>
            <a:ext uri="{FF2B5EF4-FFF2-40B4-BE49-F238E27FC236}">
              <a16:creationId xmlns:a16="http://schemas.microsoft.com/office/drawing/2014/main" id="{9D7D5368-441D-40BE-A4AF-290DA7AD8FE4}"/>
            </a:ext>
          </a:extLst>
        </xdr:cNvPr>
        <xdr:cNvSpPr txBox="1"/>
      </xdr:nvSpPr>
      <xdr:spPr>
        <a:xfrm>
          <a:off x="14389744"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60" name="n_3mainValue【学校施設】&#10;有形固定資産減価償却率">
          <a:extLst>
            <a:ext uri="{FF2B5EF4-FFF2-40B4-BE49-F238E27FC236}">
              <a16:creationId xmlns:a16="http://schemas.microsoft.com/office/drawing/2014/main" id="{4A65534B-F88B-422A-9C28-6048EE8134EF}"/>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160799</xdr:rowOff>
    </xdr:from>
    <xdr:ext cx="405111" cy="259045"/>
    <xdr:sp macro="" textlink="">
      <xdr:nvSpPr>
        <xdr:cNvPr id="561" name="n_4mainValue【学校施設】&#10;有形固定資産減価償却率">
          <a:extLst>
            <a:ext uri="{FF2B5EF4-FFF2-40B4-BE49-F238E27FC236}">
              <a16:creationId xmlns:a16="http://schemas.microsoft.com/office/drawing/2014/main" id="{03EA325F-2EF3-4770-89E8-E80C005FCC0F}"/>
            </a:ext>
          </a:extLst>
        </xdr:cNvPr>
        <xdr:cNvSpPr txBox="1"/>
      </xdr:nvSpPr>
      <xdr:spPr>
        <a:xfrm>
          <a:off x="126117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A20F6409-96A8-426D-BA89-E1908919B63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B9DBA095-152F-44B6-9A57-EDE3DC2D463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4B7994D8-B02C-4DDA-B038-25D74AAAEB4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D9ED7B7A-71F3-45EF-998F-A7630F3A3E4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E2320456-18AE-4AD0-9243-E974909183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A00E13AA-AB95-4D2F-B0A5-03083DCDBBA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6A5CCBFE-A7B1-4CA1-B09C-B44E3B360D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CD14A871-3AE9-4F20-9019-45D600AB628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6C8FC8E7-4C59-4F51-A380-F741055E2C9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AE67C406-0702-45FD-8E45-A06B88B68A0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3C2371E7-1333-4316-8595-20D01B97796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44762CDC-0BB9-4273-9CB4-5C3EC24C780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47E47025-1FA9-4B4D-8FD3-51C879E0E6D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FC0836CE-9796-4046-8F26-9A3D9CEBB5A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860772CC-5329-4BFE-A6D3-54313E432D1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AE7BB152-C6E4-41AE-B8D6-387CE5CD46A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5942E14C-E72A-4160-B071-C8A19119E8D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AFB23F77-64A8-49BB-979E-C8FD3DE268D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B15A3299-44A0-4224-9466-0670D803202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DBFCCF99-D043-4686-A41E-C8D77366FD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42BA9A9D-FEBD-441A-A642-78F011A84C4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94B0AA99-0154-457B-ABB6-84D72E7061C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584" name="直線コネクタ 583">
          <a:extLst>
            <a:ext uri="{FF2B5EF4-FFF2-40B4-BE49-F238E27FC236}">
              <a16:creationId xmlns:a16="http://schemas.microsoft.com/office/drawing/2014/main" id="{EEE674A9-59B1-47DA-94E1-16E5E533B368}"/>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585" name="【学校施設】&#10;一人当たり面積最小値テキスト">
          <a:extLst>
            <a:ext uri="{FF2B5EF4-FFF2-40B4-BE49-F238E27FC236}">
              <a16:creationId xmlns:a16="http://schemas.microsoft.com/office/drawing/2014/main" id="{246C5FE7-0D92-4380-AE5A-6D9DE2511A52}"/>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586" name="直線コネクタ 585">
          <a:extLst>
            <a:ext uri="{FF2B5EF4-FFF2-40B4-BE49-F238E27FC236}">
              <a16:creationId xmlns:a16="http://schemas.microsoft.com/office/drawing/2014/main" id="{A7AFB995-2C5F-4454-AA8D-E8DC72AC90E0}"/>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87" name="【学校施設】&#10;一人当たり面積最大値テキスト">
          <a:extLst>
            <a:ext uri="{FF2B5EF4-FFF2-40B4-BE49-F238E27FC236}">
              <a16:creationId xmlns:a16="http://schemas.microsoft.com/office/drawing/2014/main" id="{130453C4-0320-4191-8DE3-6756EEEBED13}"/>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88" name="直線コネクタ 587">
          <a:extLst>
            <a:ext uri="{FF2B5EF4-FFF2-40B4-BE49-F238E27FC236}">
              <a16:creationId xmlns:a16="http://schemas.microsoft.com/office/drawing/2014/main" id="{77F2FCCD-699A-47CF-9AD8-51D5CD3BE65D}"/>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589" name="【学校施設】&#10;一人当たり面積平均値テキスト">
          <a:extLst>
            <a:ext uri="{FF2B5EF4-FFF2-40B4-BE49-F238E27FC236}">
              <a16:creationId xmlns:a16="http://schemas.microsoft.com/office/drawing/2014/main" id="{642C1BEC-5AFC-436A-A7B0-18FB9DC22161}"/>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0" name="フローチャート: 判断 589">
          <a:extLst>
            <a:ext uri="{FF2B5EF4-FFF2-40B4-BE49-F238E27FC236}">
              <a16:creationId xmlns:a16="http://schemas.microsoft.com/office/drawing/2014/main" id="{B0C462FA-1742-4BB1-A567-0FE2F77E367A}"/>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591" name="フローチャート: 判断 590">
          <a:extLst>
            <a:ext uri="{FF2B5EF4-FFF2-40B4-BE49-F238E27FC236}">
              <a16:creationId xmlns:a16="http://schemas.microsoft.com/office/drawing/2014/main" id="{C5C1E306-4CEE-4B4E-B13D-DB689CFDD235}"/>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592" name="フローチャート: 判断 591">
          <a:extLst>
            <a:ext uri="{FF2B5EF4-FFF2-40B4-BE49-F238E27FC236}">
              <a16:creationId xmlns:a16="http://schemas.microsoft.com/office/drawing/2014/main" id="{AB566327-A500-48F5-A587-586DE7FDA4C0}"/>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593" name="フローチャート: 判断 592">
          <a:extLst>
            <a:ext uri="{FF2B5EF4-FFF2-40B4-BE49-F238E27FC236}">
              <a16:creationId xmlns:a16="http://schemas.microsoft.com/office/drawing/2014/main" id="{BFFFA6D8-7334-4FBB-9ED1-BDE4A891BFE5}"/>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594" name="フローチャート: 判断 593">
          <a:extLst>
            <a:ext uri="{FF2B5EF4-FFF2-40B4-BE49-F238E27FC236}">
              <a16:creationId xmlns:a16="http://schemas.microsoft.com/office/drawing/2014/main" id="{0D7FFC1E-B8EC-485F-B096-BD67159CE3C9}"/>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D2FFC58-CA46-4FE1-857D-55805779B09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BDEE039-EF17-4FD4-96E6-BB7A99CBB69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13D193EB-E013-46AF-9124-21F85B6A56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4795234-87BC-4F2B-B97D-388E4D567FE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A7D8103-8AD4-467A-89E7-3E8E092B17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600" name="楕円 599">
          <a:extLst>
            <a:ext uri="{FF2B5EF4-FFF2-40B4-BE49-F238E27FC236}">
              <a16:creationId xmlns:a16="http://schemas.microsoft.com/office/drawing/2014/main" id="{0285DB33-6777-4498-8E74-ADE0D68B5F8C}"/>
            </a:ext>
          </a:extLst>
        </xdr:cNvPr>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132097</xdr:rowOff>
    </xdr:from>
    <xdr:ext cx="469744" cy="259045"/>
    <xdr:sp macro="" textlink="">
      <xdr:nvSpPr>
        <xdr:cNvPr id="601" name="【学校施設】&#10;一人当たり面積該当値テキスト">
          <a:extLst>
            <a:ext uri="{FF2B5EF4-FFF2-40B4-BE49-F238E27FC236}">
              <a16:creationId xmlns:a16="http://schemas.microsoft.com/office/drawing/2014/main" id="{0B0C02EA-4C49-4F97-A83B-44A9A335536E}"/>
            </a:ext>
          </a:extLst>
        </xdr:cNvPr>
        <xdr:cNvSpPr txBox="1"/>
      </xdr:nvSpPr>
      <xdr:spPr>
        <a:xfrm>
          <a:off x="22199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602" name="楕円 601">
          <a:extLst>
            <a:ext uri="{FF2B5EF4-FFF2-40B4-BE49-F238E27FC236}">
              <a16:creationId xmlns:a16="http://schemas.microsoft.com/office/drawing/2014/main" id="{968CDE89-D333-4A03-B966-EC8EF123A6D4}"/>
            </a:ext>
          </a:extLst>
        </xdr:cNvPr>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61</xdr:row>
      <xdr:rowOff>11430</xdr:rowOff>
    </xdr:to>
    <xdr:cxnSp macro="">
      <xdr:nvCxnSpPr>
        <xdr:cNvPr id="603" name="直線コネクタ 602">
          <a:extLst>
            <a:ext uri="{FF2B5EF4-FFF2-40B4-BE49-F238E27FC236}">
              <a16:creationId xmlns:a16="http://schemas.microsoft.com/office/drawing/2014/main" id="{66F691AF-19FB-4661-A0BA-E142961BB936}"/>
            </a:ext>
          </a:extLst>
        </xdr:cNvPr>
        <xdr:cNvCxnSpPr/>
      </xdr:nvCxnSpPr>
      <xdr:spPr>
        <a:xfrm flipV="1">
          <a:off x="21323300" y="10447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157226</xdr:rowOff>
    </xdr:from>
    <xdr:to>
      <xdr:col>107</xdr:col>
      <xdr:colOff>101600</xdr:colOff>
      <xdr:row>61</xdr:row>
      <xdr:rowOff>87376</xdr:rowOff>
    </xdr:to>
    <xdr:sp macro="" textlink="">
      <xdr:nvSpPr>
        <xdr:cNvPr id="604" name="楕円 603">
          <a:extLst>
            <a:ext uri="{FF2B5EF4-FFF2-40B4-BE49-F238E27FC236}">
              <a16:creationId xmlns:a16="http://schemas.microsoft.com/office/drawing/2014/main" id="{99C2457D-77DE-4741-AE4F-3D569BE0AC02}"/>
            </a:ext>
          </a:extLst>
        </xdr:cNvPr>
        <xdr:cNvSpPr/>
      </xdr:nvSpPr>
      <xdr:spPr>
        <a:xfrm>
          <a:off x="20383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36576</xdr:rowOff>
    </xdr:to>
    <xdr:cxnSp macro="">
      <xdr:nvCxnSpPr>
        <xdr:cNvPr id="605" name="直線コネクタ 604">
          <a:extLst>
            <a:ext uri="{FF2B5EF4-FFF2-40B4-BE49-F238E27FC236}">
              <a16:creationId xmlns:a16="http://schemas.microsoft.com/office/drawing/2014/main" id="{09E9F0D5-88CB-4A0F-84C5-10F3683890D0}"/>
            </a:ext>
          </a:extLst>
        </xdr:cNvPr>
        <xdr:cNvCxnSpPr/>
      </xdr:nvCxnSpPr>
      <xdr:spPr>
        <a:xfrm flipV="1">
          <a:off x="20434300" y="1046988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606" name="楕円 605">
          <a:extLst>
            <a:ext uri="{FF2B5EF4-FFF2-40B4-BE49-F238E27FC236}">
              <a16:creationId xmlns:a16="http://schemas.microsoft.com/office/drawing/2014/main" id="{435A9396-97DD-4607-90CD-AD69B4A9514C}"/>
            </a:ext>
          </a:extLst>
        </xdr:cNvPr>
        <xdr:cNvSpPr/>
      </xdr:nvSpPr>
      <xdr:spPr>
        <a:xfrm>
          <a:off x="19494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36576</xdr:rowOff>
    </xdr:from>
    <xdr:to>
      <xdr:col>107</xdr:col>
      <xdr:colOff>50800</xdr:colOff>
      <xdr:row>61</xdr:row>
      <xdr:rowOff>68580</xdr:rowOff>
    </xdr:to>
    <xdr:cxnSp macro="">
      <xdr:nvCxnSpPr>
        <xdr:cNvPr id="607" name="直線コネクタ 606">
          <a:extLst>
            <a:ext uri="{FF2B5EF4-FFF2-40B4-BE49-F238E27FC236}">
              <a16:creationId xmlns:a16="http://schemas.microsoft.com/office/drawing/2014/main" id="{C074C5D4-38E6-4204-8BBB-D5E916A9DB6E}"/>
            </a:ext>
          </a:extLst>
        </xdr:cNvPr>
        <xdr:cNvCxnSpPr/>
      </xdr:nvCxnSpPr>
      <xdr:spPr>
        <a:xfrm flipV="1">
          <a:off x="19545300" y="1049502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08" name="楕円 607">
          <a:extLst>
            <a:ext uri="{FF2B5EF4-FFF2-40B4-BE49-F238E27FC236}">
              <a16:creationId xmlns:a16="http://schemas.microsoft.com/office/drawing/2014/main" id="{573F4E98-FB35-4CE1-BDF3-0A70FE420B5E}"/>
            </a:ext>
          </a:extLst>
        </xdr:cNvPr>
        <xdr:cNvSpPr/>
      </xdr:nvSpPr>
      <xdr:spPr>
        <a:xfrm>
          <a:off x="18605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68580</xdr:rowOff>
    </xdr:from>
    <xdr:to>
      <xdr:col>102</xdr:col>
      <xdr:colOff>114300</xdr:colOff>
      <xdr:row>61</xdr:row>
      <xdr:rowOff>114300</xdr:rowOff>
    </xdr:to>
    <xdr:cxnSp macro="">
      <xdr:nvCxnSpPr>
        <xdr:cNvPr id="609" name="直線コネクタ 608">
          <a:extLst>
            <a:ext uri="{FF2B5EF4-FFF2-40B4-BE49-F238E27FC236}">
              <a16:creationId xmlns:a16="http://schemas.microsoft.com/office/drawing/2014/main" id="{0A0876E1-FEDB-435E-B200-73C73D400461}"/>
            </a:ext>
          </a:extLst>
        </xdr:cNvPr>
        <xdr:cNvCxnSpPr/>
      </xdr:nvCxnSpPr>
      <xdr:spPr>
        <a:xfrm flipV="1">
          <a:off x="18656300" y="10527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610" name="n_1aveValue【学校施設】&#10;一人当たり面積">
          <a:extLst>
            <a:ext uri="{FF2B5EF4-FFF2-40B4-BE49-F238E27FC236}">
              <a16:creationId xmlns:a16="http://schemas.microsoft.com/office/drawing/2014/main" id="{C8A90278-71F3-46A5-9439-4010EE206BF8}"/>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80789</xdr:rowOff>
    </xdr:from>
    <xdr:ext cx="469744" cy="259045"/>
    <xdr:sp macro="" textlink="">
      <xdr:nvSpPr>
        <xdr:cNvPr id="611" name="n_2aveValue【学校施設】&#10;一人当たり面積">
          <a:extLst>
            <a:ext uri="{FF2B5EF4-FFF2-40B4-BE49-F238E27FC236}">
              <a16:creationId xmlns:a16="http://schemas.microsoft.com/office/drawing/2014/main" id="{D787C71F-1FD2-4190-8E10-6DA946D87F3B}"/>
            </a:ext>
          </a:extLst>
        </xdr:cNvPr>
        <xdr:cNvSpPr txBox="1"/>
      </xdr:nvSpPr>
      <xdr:spPr>
        <a:xfrm>
          <a:off x="201994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117619</xdr:rowOff>
    </xdr:from>
    <xdr:ext cx="469744" cy="259045"/>
    <xdr:sp macro="" textlink="">
      <xdr:nvSpPr>
        <xdr:cNvPr id="612" name="n_3aveValue【学校施設】&#10;一人当たり面積">
          <a:extLst>
            <a:ext uri="{FF2B5EF4-FFF2-40B4-BE49-F238E27FC236}">
              <a16:creationId xmlns:a16="http://schemas.microsoft.com/office/drawing/2014/main" id="{56A813EC-8CD8-4C04-AE7D-AE381A8252D2}"/>
            </a:ext>
          </a:extLst>
        </xdr:cNvPr>
        <xdr:cNvSpPr txBox="1"/>
      </xdr:nvSpPr>
      <xdr:spPr>
        <a:xfrm>
          <a:off x="19310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613" name="n_4aveValue【学校施設】&#10;一人当たり面積">
          <a:extLst>
            <a:ext uri="{FF2B5EF4-FFF2-40B4-BE49-F238E27FC236}">
              <a16:creationId xmlns:a16="http://schemas.microsoft.com/office/drawing/2014/main" id="{8B9FB558-752A-4B37-B0F0-DFDDD3F1DA72}"/>
            </a:ext>
          </a:extLst>
        </xdr:cNvPr>
        <xdr:cNvSpPr txBox="1"/>
      </xdr:nvSpPr>
      <xdr:spPr>
        <a:xfrm>
          <a:off x="18421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78757</xdr:rowOff>
    </xdr:from>
    <xdr:ext cx="469744" cy="259045"/>
    <xdr:sp macro="" textlink="">
      <xdr:nvSpPr>
        <xdr:cNvPr id="614" name="n_1mainValue【学校施設】&#10;一人当たり面積">
          <a:extLst>
            <a:ext uri="{FF2B5EF4-FFF2-40B4-BE49-F238E27FC236}">
              <a16:creationId xmlns:a16="http://schemas.microsoft.com/office/drawing/2014/main" id="{496802E9-353A-48D4-87A2-C5F717EBC0B3}"/>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103903</xdr:rowOff>
    </xdr:from>
    <xdr:ext cx="469744" cy="259045"/>
    <xdr:sp macro="" textlink="">
      <xdr:nvSpPr>
        <xdr:cNvPr id="615" name="n_2mainValue【学校施設】&#10;一人当たり面積">
          <a:extLst>
            <a:ext uri="{FF2B5EF4-FFF2-40B4-BE49-F238E27FC236}">
              <a16:creationId xmlns:a16="http://schemas.microsoft.com/office/drawing/2014/main" id="{3304E9C2-766E-4788-860D-38947AC756AE}"/>
            </a:ext>
          </a:extLst>
        </xdr:cNvPr>
        <xdr:cNvSpPr txBox="1"/>
      </xdr:nvSpPr>
      <xdr:spPr>
        <a:xfrm>
          <a:off x="20199427" y="102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110507</xdr:rowOff>
    </xdr:from>
    <xdr:ext cx="469744" cy="259045"/>
    <xdr:sp macro="" textlink="">
      <xdr:nvSpPr>
        <xdr:cNvPr id="616" name="n_3mainValue【学校施設】&#10;一人当たり面積">
          <a:extLst>
            <a:ext uri="{FF2B5EF4-FFF2-40B4-BE49-F238E27FC236}">
              <a16:creationId xmlns:a16="http://schemas.microsoft.com/office/drawing/2014/main" id="{96110DC0-C32E-46EA-B810-977021B20DB2}"/>
            </a:ext>
          </a:extLst>
        </xdr:cNvPr>
        <xdr:cNvSpPr txBox="1"/>
      </xdr:nvSpPr>
      <xdr:spPr>
        <a:xfrm>
          <a:off x="19310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156227</xdr:rowOff>
    </xdr:from>
    <xdr:ext cx="469744" cy="259045"/>
    <xdr:sp macro="" textlink="">
      <xdr:nvSpPr>
        <xdr:cNvPr id="617" name="n_4mainValue【学校施設】&#10;一人当たり面積">
          <a:extLst>
            <a:ext uri="{FF2B5EF4-FFF2-40B4-BE49-F238E27FC236}">
              <a16:creationId xmlns:a16="http://schemas.microsoft.com/office/drawing/2014/main" id="{59108454-9B7C-4062-B25E-6940799B5C70}"/>
            </a:ext>
          </a:extLst>
        </xdr:cNvPr>
        <xdr:cNvSpPr txBox="1"/>
      </xdr:nvSpPr>
      <xdr:spPr>
        <a:xfrm>
          <a:off x="18421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9E78D7FC-F07B-4956-BC58-319A3D60D7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D37FA7F5-F817-4DDA-976C-4186D89B54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9F3359A6-E200-4072-8478-A16AA3CA3D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9E2DD9B9-A266-42E9-87E8-2B492640A1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BA934E50-85B4-4320-A613-8B306E6F43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6A2C61B7-9E74-4375-AB6B-A7463436F57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F7E10C7-99B2-4CCA-AF77-1E3DF47CF2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40B3CC4C-FDB7-4733-AFFE-3DAD3C7DCDC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DB368139-26E3-4FD4-8083-F1E788ACB82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A619FAD7-5566-4CDF-90EC-214277C2A68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AA5AA3B3-88BD-4F21-A51A-ACBD251ED6E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9" name="直線コネクタ 628">
          <a:extLst>
            <a:ext uri="{FF2B5EF4-FFF2-40B4-BE49-F238E27FC236}">
              <a16:creationId xmlns:a16="http://schemas.microsoft.com/office/drawing/2014/main" id="{C2B87583-5429-4D7F-A711-AB6E00ABD87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0" name="テキスト ボックス 629">
          <a:extLst>
            <a:ext uri="{FF2B5EF4-FFF2-40B4-BE49-F238E27FC236}">
              <a16:creationId xmlns:a16="http://schemas.microsoft.com/office/drawing/2014/main" id="{85B02421-E3D6-42BB-B00A-720380A57F28}"/>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1" name="直線コネクタ 630">
          <a:extLst>
            <a:ext uri="{FF2B5EF4-FFF2-40B4-BE49-F238E27FC236}">
              <a16:creationId xmlns:a16="http://schemas.microsoft.com/office/drawing/2014/main" id="{909AC8AA-5839-4091-A844-22D52318F60E}"/>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2" name="テキスト ボックス 631">
          <a:extLst>
            <a:ext uri="{FF2B5EF4-FFF2-40B4-BE49-F238E27FC236}">
              <a16:creationId xmlns:a16="http://schemas.microsoft.com/office/drawing/2014/main" id="{C51FFD73-6928-4E21-B8BD-7152BBEB8F84}"/>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3" name="直線コネクタ 632">
          <a:extLst>
            <a:ext uri="{FF2B5EF4-FFF2-40B4-BE49-F238E27FC236}">
              <a16:creationId xmlns:a16="http://schemas.microsoft.com/office/drawing/2014/main" id="{F5379A6F-D239-4434-B557-F31885CEFF55}"/>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4" name="テキスト ボックス 633">
          <a:extLst>
            <a:ext uri="{FF2B5EF4-FFF2-40B4-BE49-F238E27FC236}">
              <a16:creationId xmlns:a16="http://schemas.microsoft.com/office/drawing/2014/main" id="{42586B79-5B9E-46BF-B978-FAC74FEAA697}"/>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5" name="直線コネクタ 634">
          <a:extLst>
            <a:ext uri="{FF2B5EF4-FFF2-40B4-BE49-F238E27FC236}">
              <a16:creationId xmlns:a16="http://schemas.microsoft.com/office/drawing/2014/main" id="{DF480315-FC0C-497A-BA39-3F0CB63AE9C6}"/>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6" name="テキスト ボックス 635">
          <a:extLst>
            <a:ext uri="{FF2B5EF4-FFF2-40B4-BE49-F238E27FC236}">
              <a16:creationId xmlns:a16="http://schemas.microsoft.com/office/drawing/2014/main" id="{773488F6-D72A-43E5-8548-7AE1A21ECFB9}"/>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8FAF0FE0-7AE9-47E4-AB0F-56FA488C879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8" name="テキスト ボックス 637">
          <a:extLst>
            <a:ext uri="{FF2B5EF4-FFF2-40B4-BE49-F238E27FC236}">
              <a16:creationId xmlns:a16="http://schemas.microsoft.com/office/drawing/2014/main" id="{BD3ECF88-F9A7-4277-8944-2FCE2DD55E1E}"/>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a:extLst>
            <a:ext uri="{FF2B5EF4-FFF2-40B4-BE49-F238E27FC236}">
              <a16:creationId xmlns:a16="http://schemas.microsoft.com/office/drawing/2014/main" id="{24C7AE43-B59B-4DDC-BBFE-B7D70623054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640" name="直線コネクタ 639">
          <a:extLst>
            <a:ext uri="{FF2B5EF4-FFF2-40B4-BE49-F238E27FC236}">
              <a16:creationId xmlns:a16="http://schemas.microsoft.com/office/drawing/2014/main" id="{1E59665D-9683-4BE5-9BBB-B5AF17493116}"/>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641" name="【児童館】&#10;有形固定資産減価償却率最小値テキスト">
          <a:extLst>
            <a:ext uri="{FF2B5EF4-FFF2-40B4-BE49-F238E27FC236}">
              <a16:creationId xmlns:a16="http://schemas.microsoft.com/office/drawing/2014/main" id="{C18944AF-9798-4226-BBD6-60F9D7CFC59C}"/>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642" name="直線コネクタ 641">
          <a:extLst>
            <a:ext uri="{FF2B5EF4-FFF2-40B4-BE49-F238E27FC236}">
              <a16:creationId xmlns:a16="http://schemas.microsoft.com/office/drawing/2014/main" id="{0A78BF73-46F6-40B6-BCCF-E61C8E7BE879}"/>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643" name="【児童館】&#10;有形固定資産減価償却率最大値テキスト">
          <a:extLst>
            <a:ext uri="{FF2B5EF4-FFF2-40B4-BE49-F238E27FC236}">
              <a16:creationId xmlns:a16="http://schemas.microsoft.com/office/drawing/2014/main" id="{662EEA79-1832-4F48-AFCB-92B7F397D049}"/>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644" name="直線コネクタ 643">
          <a:extLst>
            <a:ext uri="{FF2B5EF4-FFF2-40B4-BE49-F238E27FC236}">
              <a16:creationId xmlns:a16="http://schemas.microsoft.com/office/drawing/2014/main" id="{61BCB7DF-70B4-4508-BC39-8EC7489658D0}"/>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155464</xdr:rowOff>
    </xdr:from>
    <xdr:ext cx="405111" cy="259045"/>
    <xdr:sp macro="" textlink="">
      <xdr:nvSpPr>
        <xdr:cNvPr id="645" name="【児童館】&#10;有形固定資産減価償却率平均値テキスト">
          <a:extLst>
            <a:ext uri="{FF2B5EF4-FFF2-40B4-BE49-F238E27FC236}">
              <a16:creationId xmlns:a16="http://schemas.microsoft.com/office/drawing/2014/main" id="{9ABEF1F5-F22F-410C-A6FD-DA8C16641C92}"/>
            </a:ext>
          </a:extLst>
        </xdr:cNvPr>
        <xdr:cNvSpPr txBox="1"/>
      </xdr:nvSpPr>
      <xdr:spPr>
        <a:xfrm>
          <a:off x="16357600" y="13871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646" name="フローチャート: 判断 645">
          <a:extLst>
            <a:ext uri="{FF2B5EF4-FFF2-40B4-BE49-F238E27FC236}">
              <a16:creationId xmlns:a16="http://schemas.microsoft.com/office/drawing/2014/main" id="{5A438027-EBA5-4DB5-890B-857D47FC8C5D}"/>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647" name="フローチャート: 判断 646">
          <a:extLst>
            <a:ext uri="{FF2B5EF4-FFF2-40B4-BE49-F238E27FC236}">
              <a16:creationId xmlns:a16="http://schemas.microsoft.com/office/drawing/2014/main" id="{897BD9B1-0B87-4369-B766-733A282B7F3B}"/>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648" name="フローチャート: 判断 647">
          <a:extLst>
            <a:ext uri="{FF2B5EF4-FFF2-40B4-BE49-F238E27FC236}">
              <a16:creationId xmlns:a16="http://schemas.microsoft.com/office/drawing/2014/main" id="{B41A6C0D-5208-4B5F-B251-D18FE4201A13}"/>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649" name="フローチャート: 判断 648">
          <a:extLst>
            <a:ext uri="{FF2B5EF4-FFF2-40B4-BE49-F238E27FC236}">
              <a16:creationId xmlns:a16="http://schemas.microsoft.com/office/drawing/2014/main" id="{6DF7D74A-0799-40E5-AA98-D5F8BD185B08}"/>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650" name="フローチャート: 判断 649">
          <a:extLst>
            <a:ext uri="{FF2B5EF4-FFF2-40B4-BE49-F238E27FC236}">
              <a16:creationId xmlns:a16="http://schemas.microsoft.com/office/drawing/2014/main" id="{F985EADE-776D-497F-B2C2-F96A07E65F7C}"/>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9A72C531-549F-4D54-A139-5C4E27DF711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921D77B2-2086-49DB-B4D1-CD15C359FDD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CB67BEE-C5CF-45DB-9FC5-7A136359968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A3E4C555-CF73-44F9-88B9-B91D168409B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A46A11DA-42ED-48DC-BF32-375D1FABBB5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56" name="楕円 655">
          <a:extLst>
            <a:ext uri="{FF2B5EF4-FFF2-40B4-BE49-F238E27FC236}">
              <a16:creationId xmlns:a16="http://schemas.microsoft.com/office/drawing/2014/main" id="{3F5DB243-6753-49AE-B228-A77B21990D8B}"/>
            </a:ext>
          </a:extLst>
        </xdr:cNvPr>
        <xdr:cNvSpPr/>
      </xdr:nvSpPr>
      <xdr:spPr>
        <a:xfrm>
          <a:off x="162687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19321</xdr:rowOff>
    </xdr:from>
    <xdr:ext cx="405111" cy="259045"/>
    <xdr:sp macro="" textlink="">
      <xdr:nvSpPr>
        <xdr:cNvPr id="657" name="【児童館】&#10;有形固定資産減価償却率該当値テキスト">
          <a:extLst>
            <a:ext uri="{FF2B5EF4-FFF2-40B4-BE49-F238E27FC236}">
              <a16:creationId xmlns:a16="http://schemas.microsoft.com/office/drawing/2014/main" id="{E72E8B07-09B1-4FB6-85CB-7E6B761E9E99}"/>
            </a:ext>
          </a:extLst>
        </xdr:cNvPr>
        <xdr:cNvSpPr txBox="1"/>
      </xdr:nvSpPr>
      <xdr:spPr>
        <a:xfrm>
          <a:off x="16357600" y="137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122174</xdr:rowOff>
    </xdr:from>
    <xdr:to>
      <xdr:col>81</xdr:col>
      <xdr:colOff>101600</xdr:colOff>
      <xdr:row>81</xdr:row>
      <xdr:rowOff>52324</xdr:rowOff>
    </xdr:to>
    <xdr:sp macro="" textlink="">
      <xdr:nvSpPr>
        <xdr:cNvPr id="658" name="楕円 657">
          <a:extLst>
            <a:ext uri="{FF2B5EF4-FFF2-40B4-BE49-F238E27FC236}">
              <a16:creationId xmlns:a16="http://schemas.microsoft.com/office/drawing/2014/main" id="{4FF1B0E5-B384-49B1-A8FB-C8DB21A1A195}"/>
            </a:ext>
          </a:extLst>
        </xdr:cNvPr>
        <xdr:cNvSpPr/>
      </xdr:nvSpPr>
      <xdr:spPr>
        <a:xfrm>
          <a:off x="15430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xdr:rowOff>
    </xdr:from>
    <xdr:to>
      <xdr:col>85</xdr:col>
      <xdr:colOff>127000</xdr:colOff>
      <xdr:row>81</xdr:row>
      <xdr:rowOff>47244</xdr:rowOff>
    </xdr:to>
    <xdr:cxnSp macro="">
      <xdr:nvCxnSpPr>
        <xdr:cNvPr id="659" name="直線コネクタ 658">
          <a:extLst>
            <a:ext uri="{FF2B5EF4-FFF2-40B4-BE49-F238E27FC236}">
              <a16:creationId xmlns:a16="http://schemas.microsoft.com/office/drawing/2014/main" id="{1D2B0B0B-1A4B-4530-AFF1-E1392E4D5601}"/>
            </a:ext>
          </a:extLst>
        </xdr:cNvPr>
        <xdr:cNvCxnSpPr/>
      </xdr:nvCxnSpPr>
      <xdr:spPr>
        <a:xfrm>
          <a:off x="15481300" y="138889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62737</xdr:rowOff>
    </xdr:from>
    <xdr:to>
      <xdr:col>76</xdr:col>
      <xdr:colOff>165100</xdr:colOff>
      <xdr:row>80</xdr:row>
      <xdr:rowOff>164337</xdr:rowOff>
    </xdr:to>
    <xdr:sp macro="" textlink="">
      <xdr:nvSpPr>
        <xdr:cNvPr id="660" name="楕円 659">
          <a:extLst>
            <a:ext uri="{FF2B5EF4-FFF2-40B4-BE49-F238E27FC236}">
              <a16:creationId xmlns:a16="http://schemas.microsoft.com/office/drawing/2014/main" id="{CC80F44C-D436-4643-9720-3D8830D11F2F}"/>
            </a:ext>
          </a:extLst>
        </xdr:cNvPr>
        <xdr:cNvSpPr/>
      </xdr:nvSpPr>
      <xdr:spPr>
        <a:xfrm>
          <a:off x="145415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113537</xdr:rowOff>
    </xdr:from>
    <xdr:to>
      <xdr:col>81</xdr:col>
      <xdr:colOff>50800</xdr:colOff>
      <xdr:row>81</xdr:row>
      <xdr:rowOff>1524</xdr:rowOff>
    </xdr:to>
    <xdr:cxnSp macro="">
      <xdr:nvCxnSpPr>
        <xdr:cNvPr id="661" name="直線コネクタ 660">
          <a:extLst>
            <a:ext uri="{FF2B5EF4-FFF2-40B4-BE49-F238E27FC236}">
              <a16:creationId xmlns:a16="http://schemas.microsoft.com/office/drawing/2014/main" id="{28BC6587-1350-47AB-B81B-D96D11B30BB4}"/>
            </a:ext>
          </a:extLst>
        </xdr:cNvPr>
        <xdr:cNvCxnSpPr/>
      </xdr:nvCxnSpPr>
      <xdr:spPr>
        <a:xfrm>
          <a:off x="14592300" y="1382953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33020</xdr:rowOff>
    </xdr:from>
    <xdr:to>
      <xdr:col>72</xdr:col>
      <xdr:colOff>38100</xdr:colOff>
      <xdr:row>80</xdr:row>
      <xdr:rowOff>134620</xdr:rowOff>
    </xdr:to>
    <xdr:sp macro="" textlink="">
      <xdr:nvSpPr>
        <xdr:cNvPr id="662" name="楕円 661">
          <a:extLst>
            <a:ext uri="{FF2B5EF4-FFF2-40B4-BE49-F238E27FC236}">
              <a16:creationId xmlns:a16="http://schemas.microsoft.com/office/drawing/2014/main" id="{41741D91-2CC9-4C87-80A3-05969DEEE5A6}"/>
            </a:ext>
          </a:extLst>
        </xdr:cNvPr>
        <xdr:cNvSpPr/>
      </xdr:nvSpPr>
      <xdr:spPr>
        <a:xfrm>
          <a:off x="13652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83820</xdr:rowOff>
    </xdr:from>
    <xdr:to>
      <xdr:col>76</xdr:col>
      <xdr:colOff>114300</xdr:colOff>
      <xdr:row>80</xdr:row>
      <xdr:rowOff>113537</xdr:rowOff>
    </xdr:to>
    <xdr:cxnSp macro="">
      <xdr:nvCxnSpPr>
        <xdr:cNvPr id="663" name="直線コネクタ 662">
          <a:extLst>
            <a:ext uri="{FF2B5EF4-FFF2-40B4-BE49-F238E27FC236}">
              <a16:creationId xmlns:a16="http://schemas.microsoft.com/office/drawing/2014/main" id="{4190114F-7BA0-45AC-98B7-C2C5EF7BC707}"/>
            </a:ext>
          </a:extLst>
        </xdr:cNvPr>
        <xdr:cNvCxnSpPr/>
      </xdr:nvCxnSpPr>
      <xdr:spPr>
        <a:xfrm>
          <a:off x="13703300" y="1379982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1015</xdr:rowOff>
    </xdr:from>
    <xdr:to>
      <xdr:col>67</xdr:col>
      <xdr:colOff>101600</xdr:colOff>
      <xdr:row>80</xdr:row>
      <xdr:rowOff>102615</xdr:rowOff>
    </xdr:to>
    <xdr:sp macro="" textlink="">
      <xdr:nvSpPr>
        <xdr:cNvPr id="664" name="楕円 663">
          <a:extLst>
            <a:ext uri="{FF2B5EF4-FFF2-40B4-BE49-F238E27FC236}">
              <a16:creationId xmlns:a16="http://schemas.microsoft.com/office/drawing/2014/main" id="{D03583BA-4C19-46E6-B153-E99156705E2F}"/>
            </a:ext>
          </a:extLst>
        </xdr:cNvPr>
        <xdr:cNvSpPr/>
      </xdr:nvSpPr>
      <xdr:spPr>
        <a:xfrm>
          <a:off x="12763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51815</xdr:rowOff>
    </xdr:from>
    <xdr:to>
      <xdr:col>71</xdr:col>
      <xdr:colOff>177800</xdr:colOff>
      <xdr:row>80</xdr:row>
      <xdr:rowOff>83820</xdr:rowOff>
    </xdr:to>
    <xdr:cxnSp macro="">
      <xdr:nvCxnSpPr>
        <xdr:cNvPr id="665" name="直線コネクタ 664">
          <a:extLst>
            <a:ext uri="{FF2B5EF4-FFF2-40B4-BE49-F238E27FC236}">
              <a16:creationId xmlns:a16="http://schemas.microsoft.com/office/drawing/2014/main" id="{9CBDC3C8-2103-49D0-A965-37BB25CC87F6}"/>
            </a:ext>
          </a:extLst>
        </xdr:cNvPr>
        <xdr:cNvCxnSpPr/>
      </xdr:nvCxnSpPr>
      <xdr:spPr>
        <a:xfrm>
          <a:off x="12814300" y="137678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66312</xdr:rowOff>
    </xdr:from>
    <xdr:ext cx="405111" cy="259045"/>
    <xdr:sp macro="" textlink="">
      <xdr:nvSpPr>
        <xdr:cNvPr id="666" name="n_1aveValue【児童館】&#10;有形固定資産減価償却率">
          <a:extLst>
            <a:ext uri="{FF2B5EF4-FFF2-40B4-BE49-F238E27FC236}">
              <a16:creationId xmlns:a16="http://schemas.microsoft.com/office/drawing/2014/main" id="{9E81302F-3F32-4584-8C84-0EE96C24290C}"/>
            </a:ext>
          </a:extLst>
        </xdr:cNvPr>
        <xdr:cNvSpPr txBox="1"/>
      </xdr:nvSpPr>
      <xdr:spPr>
        <a:xfrm>
          <a:off x="152660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57166</xdr:rowOff>
    </xdr:from>
    <xdr:ext cx="405111" cy="259045"/>
    <xdr:sp macro="" textlink="">
      <xdr:nvSpPr>
        <xdr:cNvPr id="667" name="n_2aveValue【児童館】&#10;有形固定資産減価償却率">
          <a:extLst>
            <a:ext uri="{FF2B5EF4-FFF2-40B4-BE49-F238E27FC236}">
              <a16:creationId xmlns:a16="http://schemas.microsoft.com/office/drawing/2014/main" id="{4D9AB15D-C52E-4017-B67E-05D0EF2CEB3E}"/>
            </a:ext>
          </a:extLst>
        </xdr:cNvPr>
        <xdr:cNvSpPr txBox="1"/>
      </xdr:nvSpPr>
      <xdr:spPr>
        <a:xfrm>
          <a:off x="14389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668" name="n_3aveValue【児童館】&#10;有形固定資産減価償却率">
          <a:extLst>
            <a:ext uri="{FF2B5EF4-FFF2-40B4-BE49-F238E27FC236}">
              <a16:creationId xmlns:a16="http://schemas.microsoft.com/office/drawing/2014/main" id="{42FB2252-B5EB-4B8C-877A-E8FFFEA0CA0A}"/>
            </a:ext>
          </a:extLst>
        </xdr:cNvPr>
        <xdr:cNvSpPr txBox="1"/>
      </xdr:nvSpPr>
      <xdr:spPr>
        <a:xfrm>
          <a:off x="13500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48023</xdr:rowOff>
    </xdr:from>
    <xdr:ext cx="405111" cy="259045"/>
    <xdr:sp macro="" textlink="">
      <xdr:nvSpPr>
        <xdr:cNvPr id="669" name="n_4aveValue【児童館】&#10;有形固定資産減価償却率">
          <a:extLst>
            <a:ext uri="{FF2B5EF4-FFF2-40B4-BE49-F238E27FC236}">
              <a16:creationId xmlns:a16="http://schemas.microsoft.com/office/drawing/2014/main" id="{6C73982C-95DE-40F0-B291-B558A712B786}"/>
            </a:ext>
          </a:extLst>
        </xdr:cNvPr>
        <xdr:cNvSpPr txBox="1"/>
      </xdr:nvSpPr>
      <xdr:spPr>
        <a:xfrm>
          <a:off x="12611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68851</xdr:rowOff>
    </xdr:from>
    <xdr:ext cx="405111" cy="259045"/>
    <xdr:sp macro="" textlink="">
      <xdr:nvSpPr>
        <xdr:cNvPr id="670" name="n_1mainValue【児童館】&#10;有形固定資産減価償却率">
          <a:extLst>
            <a:ext uri="{FF2B5EF4-FFF2-40B4-BE49-F238E27FC236}">
              <a16:creationId xmlns:a16="http://schemas.microsoft.com/office/drawing/2014/main" id="{C4DB3484-7CDB-40F6-A038-444DF9218D65}"/>
            </a:ext>
          </a:extLst>
        </xdr:cNvPr>
        <xdr:cNvSpPr txBox="1"/>
      </xdr:nvSpPr>
      <xdr:spPr>
        <a:xfrm>
          <a:off x="152660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9414</xdr:rowOff>
    </xdr:from>
    <xdr:ext cx="405111" cy="259045"/>
    <xdr:sp macro="" textlink="">
      <xdr:nvSpPr>
        <xdr:cNvPr id="671" name="n_2mainValue【児童館】&#10;有形固定資産減価償却率">
          <a:extLst>
            <a:ext uri="{FF2B5EF4-FFF2-40B4-BE49-F238E27FC236}">
              <a16:creationId xmlns:a16="http://schemas.microsoft.com/office/drawing/2014/main" id="{EAE027C6-54A0-4A06-97C9-CADFC1AFCF7D}"/>
            </a:ext>
          </a:extLst>
        </xdr:cNvPr>
        <xdr:cNvSpPr txBox="1"/>
      </xdr:nvSpPr>
      <xdr:spPr>
        <a:xfrm>
          <a:off x="14389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672" name="n_3mainValue【児童館】&#10;有形固定資産減価償却率">
          <a:extLst>
            <a:ext uri="{FF2B5EF4-FFF2-40B4-BE49-F238E27FC236}">
              <a16:creationId xmlns:a16="http://schemas.microsoft.com/office/drawing/2014/main" id="{495CA617-D09A-485F-B4F4-1167A7D0F90C}"/>
            </a:ext>
          </a:extLst>
        </xdr:cNvPr>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119142</xdr:rowOff>
    </xdr:from>
    <xdr:ext cx="405111" cy="259045"/>
    <xdr:sp macro="" textlink="">
      <xdr:nvSpPr>
        <xdr:cNvPr id="673" name="n_4mainValue【児童館】&#10;有形固定資産減価償却率">
          <a:extLst>
            <a:ext uri="{FF2B5EF4-FFF2-40B4-BE49-F238E27FC236}">
              <a16:creationId xmlns:a16="http://schemas.microsoft.com/office/drawing/2014/main" id="{A969E4CE-75F8-413C-90B7-558F432213F9}"/>
            </a:ext>
          </a:extLst>
        </xdr:cNvPr>
        <xdr:cNvSpPr txBox="1"/>
      </xdr:nvSpPr>
      <xdr:spPr>
        <a:xfrm>
          <a:off x="12611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A375737C-A6D8-4B0A-9172-F5F79531C4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9242C77C-8ADA-4E66-8509-DB9FFDA46C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AFA81B92-AB1D-4B94-8595-DAD8952D54F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1BE09346-AAA4-4853-8C01-1725F5209AC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092B7B80-9409-4728-931E-D4B069CF04A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E1610CB8-2C86-4E2C-B56F-0077FB3FD2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B53925EF-8D5D-415C-9FD8-A0A8E4C9DFB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ABFADABB-F856-4E78-905E-5EC4879DFA3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F3A7E2C2-363A-4325-851C-F1BF9B99531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2DC5A855-E794-4291-950C-CBD8B60A6F5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a:extLst>
            <a:ext uri="{FF2B5EF4-FFF2-40B4-BE49-F238E27FC236}">
              <a16:creationId xmlns:a16="http://schemas.microsoft.com/office/drawing/2014/main" id="{E43901CF-4985-469A-A9C3-7C53AEAA367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a:extLst>
            <a:ext uri="{FF2B5EF4-FFF2-40B4-BE49-F238E27FC236}">
              <a16:creationId xmlns:a16="http://schemas.microsoft.com/office/drawing/2014/main" id="{C6BE50B0-3C6C-468E-9082-8779AD46878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a:extLst>
            <a:ext uri="{FF2B5EF4-FFF2-40B4-BE49-F238E27FC236}">
              <a16:creationId xmlns:a16="http://schemas.microsoft.com/office/drawing/2014/main" id="{E7951B4D-7A68-4A4F-87D1-63B89A56CDE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a:extLst>
            <a:ext uri="{FF2B5EF4-FFF2-40B4-BE49-F238E27FC236}">
              <a16:creationId xmlns:a16="http://schemas.microsoft.com/office/drawing/2014/main" id="{6C1C70E6-88CF-4A80-B995-6B1331A8D83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a:extLst>
            <a:ext uri="{FF2B5EF4-FFF2-40B4-BE49-F238E27FC236}">
              <a16:creationId xmlns:a16="http://schemas.microsoft.com/office/drawing/2014/main" id="{FE0E7850-F519-462B-BA22-5ACF91D4C87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a:extLst>
            <a:ext uri="{FF2B5EF4-FFF2-40B4-BE49-F238E27FC236}">
              <a16:creationId xmlns:a16="http://schemas.microsoft.com/office/drawing/2014/main" id="{17CBAAAA-59EC-4AB2-AF89-337107298CA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a:extLst>
            <a:ext uri="{FF2B5EF4-FFF2-40B4-BE49-F238E27FC236}">
              <a16:creationId xmlns:a16="http://schemas.microsoft.com/office/drawing/2014/main" id="{52E7BE17-2EE8-4C80-9A8B-1F1322ACAB4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a:extLst>
            <a:ext uri="{FF2B5EF4-FFF2-40B4-BE49-F238E27FC236}">
              <a16:creationId xmlns:a16="http://schemas.microsoft.com/office/drawing/2014/main" id="{72D7A926-8EA3-428E-A893-C2FA4987779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a:extLst>
            <a:ext uri="{FF2B5EF4-FFF2-40B4-BE49-F238E27FC236}">
              <a16:creationId xmlns:a16="http://schemas.microsoft.com/office/drawing/2014/main" id="{2871FA76-5D92-4AA1-A084-5008235D353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a:extLst>
            <a:ext uri="{FF2B5EF4-FFF2-40B4-BE49-F238E27FC236}">
              <a16:creationId xmlns:a16="http://schemas.microsoft.com/office/drawing/2014/main" id="{35E891AA-A249-4114-B55B-C9D5C023EEC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5FED9AF6-9CF0-4B4E-BF7B-400C1D77FE3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0E2B37E5-65B9-4ADB-8708-11BFD08D95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D4D662AB-7925-4CAA-BC70-F58A4AF102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697" name="直線コネクタ 696">
          <a:extLst>
            <a:ext uri="{FF2B5EF4-FFF2-40B4-BE49-F238E27FC236}">
              <a16:creationId xmlns:a16="http://schemas.microsoft.com/office/drawing/2014/main" id="{C26F5EDC-5B57-45E2-A2DB-4EFF78533C68}"/>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8" name="【児童館】&#10;一人当たり面積最小値テキスト">
          <a:extLst>
            <a:ext uri="{FF2B5EF4-FFF2-40B4-BE49-F238E27FC236}">
              <a16:creationId xmlns:a16="http://schemas.microsoft.com/office/drawing/2014/main" id="{6C692AE2-6F01-43A9-80A4-67B7EB234B76}"/>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9" name="直線コネクタ 698">
          <a:extLst>
            <a:ext uri="{FF2B5EF4-FFF2-40B4-BE49-F238E27FC236}">
              <a16:creationId xmlns:a16="http://schemas.microsoft.com/office/drawing/2014/main" id="{7A369B99-BCC4-41C5-B044-41B27B0AF5CA}"/>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0" name="【児童館】&#10;一人当たり面積最大値テキスト">
          <a:extLst>
            <a:ext uri="{FF2B5EF4-FFF2-40B4-BE49-F238E27FC236}">
              <a16:creationId xmlns:a16="http://schemas.microsoft.com/office/drawing/2014/main" id="{68A09AEA-3246-4097-9090-50526E9DB13B}"/>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1" name="直線コネクタ 700">
          <a:extLst>
            <a:ext uri="{FF2B5EF4-FFF2-40B4-BE49-F238E27FC236}">
              <a16:creationId xmlns:a16="http://schemas.microsoft.com/office/drawing/2014/main" id="{EB61CF1F-3EFF-4B5D-8B40-E72D26AE1092}"/>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2" name="【児童館】&#10;一人当たり面積平均値テキスト">
          <a:extLst>
            <a:ext uri="{FF2B5EF4-FFF2-40B4-BE49-F238E27FC236}">
              <a16:creationId xmlns:a16="http://schemas.microsoft.com/office/drawing/2014/main" id="{363A6CA8-0276-4A5C-AF3D-A23611EBA826}"/>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3" name="フローチャート: 判断 702">
          <a:extLst>
            <a:ext uri="{FF2B5EF4-FFF2-40B4-BE49-F238E27FC236}">
              <a16:creationId xmlns:a16="http://schemas.microsoft.com/office/drawing/2014/main" id="{A33AEF8C-F9DC-4B5F-A96E-1A933854C001}"/>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4" name="フローチャート: 判断 703">
          <a:extLst>
            <a:ext uri="{FF2B5EF4-FFF2-40B4-BE49-F238E27FC236}">
              <a16:creationId xmlns:a16="http://schemas.microsoft.com/office/drawing/2014/main" id="{FF1FC2D8-4FF3-4994-8521-4BD98D9C5D72}"/>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5" name="フローチャート: 判断 704">
          <a:extLst>
            <a:ext uri="{FF2B5EF4-FFF2-40B4-BE49-F238E27FC236}">
              <a16:creationId xmlns:a16="http://schemas.microsoft.com/office/drawing/2014/main" id="{E25A47E1-BAC8-4AD3-8049-D4C10F6788AF}"/>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6" name="フローチャート: 判断 705">
          <a:extLst>
            <a:ext uri="{FF2B5EF4-FFF2-40B4-BE49-F238E27FC236}">
              <a16:creationId xmlns:a16="http://schemas.microsoft.com/office/drawing/2014/main" id="{AC5A62DD-441B-4B3A-B51C-AF45512C7A03}"/>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07" name="フローチャート: 判断 706">
          <a:extLst>
            <a:ext uri="{FF2B5EF4-FFF2-40B4-BE49-F238E27FC236}">
              <a16:creationId xmlns:a16="http://schemas.microsoft.com/office/drawing/2014/main" id="{2B32CC3C-2AE6-4BCE-809F-0AED452CE3F3}"/>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B9A76BDB-9A68-48B7-924B-F6967E1E93D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F48FA248-EA5D-4982-999F-0F1B553A560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86D95885-CDE2-4856-8BFF-AC67B483A9C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CC57766F-400A-454C-B6C2-6371B5C87FB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592D10D-8D0B-4D6F-8D66-59C97A2DA68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13" name="楕円 712">
          <a:extLst>
            <a:ext uri="{FF2B5EF4-FFF2-40B4-BE49-F238E27FC236}">
              <a16:creationId xmlns:a16="http://schemas.microsoft.com/office/drawing/2014/main" id="{F7AF06AA-BE38-4287-A47F-DCD95B23F764}"/>
            </a:ext>
          </a:extLst>
        </xdr:cNvPr>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714" name="【児童館】&#10;一人当たり面積該当値テキスト">
          <a:extLst>
            <a:ext uri="{FF2B5EF4-FFF2-40B4-BE49-F238E27FC236}">
              <a16:creationId xmlns:a16="http://schemas.microsoft.com/office/drawing/2014/main" id="{62132850-6108-41A5-9A88-634DD9719FE6}"/>
            </a:ext>
          </a:extLst>
        </xdr:cNvPr>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715" name="楕円 714">
          <a:extLst>
            <a:ext uri="{FF2B5EF4-FFF2-40B4-BE49-F238E27FC236}">
              <a16:creationId xmlns:a16="http://schemas.microsoft.com/office/drawing/2014/main" id="{FCB03EC5-E9F5-4CA2-AFDD-F509D74C1DA1}"/>
            </a:ext>
          </a:extLst>
        </xdr:cNvPr>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133350</xdr:rowOff>
    </xdr:to>
    <xdr:cxnSp macro="">
      <xdr:nvCxnSpPr>
        <xdr:cNvPr id="716" name="直線コネクタ 715">
          <a:extLst>
            <a:ext uri="{FF2B5EF4-FFF2-40B4-BE49-F238E27FC236}">
              <a16:creationId xmlns:a16="http://schemas.microsoft.com/office/drawing/2014/main" id="{A1A59261-2574-41AE-8F44-69B0FB773CF0}"/>
            </a:ext>
          </a:extLst>
        </xdr:cNvPr>
        <xdr:cNvCxnSpPr/>
      </xdr:nvCxnSpPr>
      <xdr:spPr>
        <a:xfrm>
          <a:off x="213233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717" name="楕円 716">
          <a:extLst>
            <a:ext uri="{FF2B5EF4-FFF2-40B4-BE49-F238E27FC236}">
              <a16:creationId xmlns:a16="http://schemas.microsoft.com/office/drawing/2014/main" id="{D4D6262D-2C02-4F9F-B1C8-FCD8F96E0B69}"/>
            </a:ext>
          </a:extLst>
        </xdr:cNvPr>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82</xdr:row>
      <xdr:rowOff>0</xdr:rowOff>
    </xdr:to>
    <xdr:cxnSp macro="">
      <xdr:nvCxnSpPr>
        <xdr:cNvPr id="718" name="直線コネクタ 717">
          <a:extLst>
            <a:ext uri="{FF2B5EF4-FFF2-40B4-BE49-F238E27FC236}">
              <a16:creationId xmlns:a16="http://schemas.microsoft.com/office/drawing/2014/main" id="{412D2470-9D82-450D-86F4-E4DC62562496}"/>
            </a:ext>
          </a:extLst>
        </xdr:cNvPr>
        <xdr:cNvCxnSpPr/>
      </xdr:nvCxnSpPr>
      <xdr:spPr>
        <a:xfrm flipV="1">
          <a:off x="20434300" y="1402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719" name="楕円 718">
          <a:extLst>
            <a:ext uri="{FF2B5EF4-FFF2-40B4-BE49-F238E27FC236}">
              <a16:creationId xmlns:a16="http://schemas.microsoft.com/office/drawing/2014/main" id="{815427D4-6F27-4897-B9B5-6C2F2B5C0141}"/>
            </a:ext>
          </a:extLst>
        </xdr:cNvPr>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720" name="直線コネクタ 719">
          <a:extLst>
            <a:ext uri="{FF2B5EF4-FFF2-40B4-BE49-F238E27FC236}">
              <a16:creationId xmlns:a16="http://schemas.microsoft.com/office/drawing/2014/main" id="{2C17942F-FE86-481E-AB83-2A38B686BD73}"/>
            </a:ext>
          </a:extLst>
        </xdr:cNvPr>
        <xdr:cNvCxnSpPr/>
      </xdr:nvCxnSpPr>
      <xdr:spPr>
        <a:xfrm>
          <a:off x="19545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721" name="楕円 720">
          <a:extLst>
            <a:ext uri="{FF2B5EF4-FFF2-40B4-BE49-F238E27FC236}">
              <a16:creationId xmlns:a16="http://schemas.microsoft.com/office/drawing/2014/main" id="{FE6BD5DE-BAD0-4B30-A180-661EA42C00EF}"/>
            </a:ext>
          </a:extLst>
        </xdr:cNvPr>
        <xdr:cNvSpPr/>
      </xdr:nvSpPr>
      <xdr:spPr>
        <a:xfrm>
          <a:off x="18605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0</xdr:rowOff>
    </xdr:to>
    <xdr:cxnSp macro="">
      <xdr:nvCxnSpPr>
        <xdr:cNvPr id="722" name="直線コネクタ 721">
          <a:extLst>
            <a:ext uri="{FF2B5EF4-FFF2-40B4-BE49-F238E27FC236}">
              <a16:creationId xmlns:a16="http://schemas.microsoft.com/office/drawing/2014/main" id="{C08A22B2-9363-4FE9-B9F3-A32ACDF5B134}"/>
            </a:ext>
          </a:extLst>
        </xdr:cNvPr>
        <xdr:cNvCxnSpPr/>
      </xdr:nvCxnSpPr>
      <xdr:spPr>
        <a:xfrm>
          <a:off x="18656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3" name="n_1aveValue【児童館】&#10;一人当たり面積">
          <a:extLst>
            <a:ext uri="{FF2B5EF4-FFF2-40B4-BE49-F238E27FC236}">
              <a16:creationId xmlns:a16="http://schemas.microsoft.com/office/drawing/2014/main" id="{67402C55-F301-46FE-B5D6-1B8D41F7F199}"/>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24" name="n_2aveValue【児童館】&#10;一人当たり面積">
          <a:extLst>
            <a:ext uri="{FF2B5EF4-FFF2-40B4-BE49-F238E27FC236}">
              <a16:creationId xmlns:a16="http://schemas.microsoft.com/office/drawing/2014/main" id="{E97C6AD8-DECE-4327-B4B0-582AEA4D20B5}"/>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25" name="n_3aveValue【児童館】&#10;一人当たり面積">
          <a:extLst>
            <a:ext uri="{FF2B5EF4-FFF2-40B4-BE49-F238E27FC236}">
              <a16:creationId xmlns:a16="http://schemas.microsoft.com/office/drawing/2014/main" id="{DB8538BC-B283-4C49-B53D-3BC28FFE40DC}"/>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26" name="n_4aveValue【児童館】&#10;一人当たり面積">
          <a:extLst>
            <a:ext uri="{FF2B5EF4-FFF2-40B4-BE49-F238E27FC236}">
              <a16:creationId xmlns:a16="http://schemas.microsoft.com/office/drawing/2014/main" id="{6F6CE097-5DA0-44F8-99A1-98CE0D8F38B6}"/>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727" name="n_1mainValue【児童館】&#10;一人当たり面積">
          <a:extLst>
            <a:ext uri="{FF2B5EF4-FFF2-40B4-BE49-F238E27FC236}">
              <a16:creationId xmlns:a16="http://schemas.microsoft.com/office/drawing/2014/main" id="{3B1B0F72-A1E3-493B-AF49-CB429A079197}"/>
            </a:ext>
          </a:extLst>
        </xdr:cNvPr>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28" name="n_2mainValue【児童館】&#10;一人当たり面積">
          <a:extLst>
            <a:ext uri="{FF2B5EF4-FFF2-40B4-BE49-F238E27FC236}">
              <a16:creationId xmlns:a16="http://schemas.microsoft.com/office/drawing/2014/main" id="{2441700D-4139-4601-9E78-38CB8086EDC1}"/>
            </a:ext>
          </a:extLst>
        </xdr:cNvPr>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729" name="n_3mainValue【児童館】&#10;一人当たり面積">
          <a:extLst>
            <a:ext uri="{FF2B5EF4-FFF2-40B4-BE49-F238E27FC236}">
              <a16:creationId xmlns:a16="http://schemas.microsoft.com/office/drawing/2014/main" id="{1AD62C22-9A9B-486E-9BDC-A366E3CA4172}"/>
            </a:ext>
          </a:extLst>
        </xdr:cNvPr>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730" name="n_4mainValue【児童館】&#10;一人当たり面積">
          <a:extLst>
            <a:ext uri="{FF2B5EF4-FFF2-40B4-BE49-F238E27FC236}">
              <a16:creationId xmlns:a16="http://schemas.microsoft.com/office/drawing/2014/main" id="{0224FA9C-E4AE-48F6-BD26-EB79ABDA1522}"/>
            </a:ext>
          </a:extLst>
        </xdr:cNvPr>
        <xdr:cNvSpPr txBox="1"/>
      </xdr:nvSpPr>
      <xdr:spPr>
        <a:xfrm>
          <a:off x="18421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5C08CFAD-80A3-4892-8FC2-4DC8C43E717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38511255-6FE7-4E92-8226-567B6A06CBA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D15DE716-F478-4901-8411-55ACBF59CC6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EDCC812E-D903-4F78-A785-9CE1F93B95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4C4AFB12-58E5-4A8D-90FE-734C4211C3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ED1C4776-DB72-420D-979E-CF3A041028C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7EA2E987-37AE-4860-87B9-6B795A8B771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5A16862A-B377-4307-9412-3C1AF5A53E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B2EF4A28-D6E9-4122-A688-560D812711D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8D19A06A-695E-431E-BE8A-308838E8400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1" name="テキスト ボックス 740">
          <a:extLst>
            <a:ext uri="{FF2B5EF4-FFF2-40B4-BE49-F238E27FC236}">
              <a16:creationId xmlns:a16="http://schemas.microsoft.com/office/drawing/2014/main" id="{A842BF77-986C-4C21-800B-3A3A5476519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id="{67EBE78C-4D2C-4A20-BD88-88465686D8B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3" name="テキスト ボックス 742">
          <a:extLst>
            <a:ext uri="{FF2B5EF4-FFF2-40B4-BE49-F238E27FC236}">
              <a16:creationId xmlns:a16="http://schemas.microsoft.com/office/drawing/2014/main" id="{92B0CFAA-A017-4983-8134-635C66C4D06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id="{5E0A4FDF-EDD0-49A2-8F4E-4161B62EB83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id="{3BE07689-7E6A-4D8E-8FCF-82DE3CADFA5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id="{3330D0FD-53E2-44EA-A43E-D42C6503B70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id="{854134BF-71BD-4077-AA7E-EBE56FC5DB1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id="{9A564809-8E7F-4D44-B8E5-1AE7DEA7833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id="{24FFB971-9AC7-4FE4-8FAD-FEB0F584CD6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id="{D4506656-3B14-4CF6-A1AB-277F22BCC88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id="{8861281C-9465-4D8E-A8DC-1E317D4F4EE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id="{E45BEC5B-8C37-488D-8909-91C57BFC816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3" name="テキスト ボックス 752">
          <a:extLst>
            <a:ext uri="{FF2B5EF4-FFF2-40B4-BE49-F238E27FC236}">
              <a16:creationId xmlns:a16="http://schemas.microsoft.com/office/drawing/2014/main" id="{FC32A3AD-E506-45C0-AB6D-31EC515B6D73}"/>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6351DE17-9B85-4FC2-A08F-482CFCF5818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a:extLst>
            <a:ext uri="{FF2B5EF4-FFF2-40B4-BE49-F238E27FC236}">
              <a16:creationId xmlns:a16="http://schemas.microsoft.com/office/drawing/2014/main" id="{E3EF9F7C-DF7F-4C1F-BC34-686359E7369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26ED6C82-E42D-435F-B5E1-4B34978AB9E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757" name="直線コネクタ 756">
          <a:extLst>
            <a:ext uri="{FF2B5EF4-FFF2-40B4-BE49-F238E27FC236}">
              <a16:creationId xmlns:a16="http://schemas.microsoft.com/office/drawing/2014/main" id="{430819E6-22F3-4228-A947-289B3406E1F3}"/>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58" name="【公民館】&#10;有形固定資産減価償却率最小値テキスト">
          <a:extLst>
            <a:ext uri="{FF2B5EF4-FFF2-40B4-BE49-F238E27FC236}">
              <a16:creationId xmlns:a16="http://schemas.microsoft.com/office/drawing/2014/main" id="{E5A2980B-18E6-4280-9A49-6EC272206A7A}"/>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59" name="直線コネクタ 758">
          <a:extLst>
            <a:ext uri="{FF2B5EF4-FFF2-40B4-BE49-F238E27FC236}">
              <a16:creationId xmlns:a16="http://schemas.microsoft.com/office/drawing/2014/main" id="{15C628D8-655C-493F-9A60-F25CFE317944}"/>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760" name="【公民館】&#10;有形固定資産減価償却率最大値テキスト">
          <a:extLst>
            <a:ext uri="{FF2B5EF4-FFF2-40B4-BE49-F238E27FC236}">
              <a16:creationId xmlns:a16="http://schemas.microsoft.com/office/drawing/2014/main" id="{EE9AC022-40B9-40F3-A780-2841642857EC}"/>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761" name="直線コネクタ 760">
          <a:extLst>
            <a:ext uri="{FF2B5EF4-FFF2-40B4-BE49-F238E27FC236}">
              <a16:creationId xmlns:a16="http://schemas.microsoft.com/office/drawing/2014/main" id="{D45D6D36-BDB3-4844-92D9-3D7284646701}"/>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762" name="【公民館】&#10;有形固定資産減価償却率平均値テキスト">
          <a:extLst>
            <a:ext uri="{FF2B5EF4-FFF2-40B4-BE49-F238E27FC236}">
              <a16:creationId xmlns:a16="http://schemas.microsoft.com/office/drawing/2014/main" id="{CB8B3EA5-1252-4F00-A265-B226E5F4C0A4}"/>
            </a:ext>
          </a:extLst>
        </xdr:cNvPr>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63" name="フローチャート: 判断 762">
          <a:extLst>
            <a:ext uri="{FF2B5EF4-FFF2-40B4-BE49-F238E27FC236}">
              <a16:creationId xmlns:a16="http://schemas.microsoft.com/office/drawing/2014/main" id="{35E38B1B-5AD5-4294-A73D-C3D4E2F903B5}"/>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764" name="フローチャート: 判断 763">
          <a:extLst>
            <a:ext uri="{FF2B5EF4-FFF2-40B4-BE49-F238E27FC236}">
              <a16:creationId xmlns:a16="http://schemas.microsoft.com/office/drawing/2014/main" id="{928407E4-AFC8-4A85-88B1-D8FF4D9B0FF8}"/>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765" name="フローチャート: 判断 764">
          <a:extLst>
            <a:ext uri="{FF2B5EF4-FFF2-40B4-BE49-F238E27FC236}">
              <a16:creationId xmlns:a16="http://schemas.microsoft.com/office/drawing/2014/main" id="{ED257B6A-B5A5-4DF2-8C44-5E998AFCDD7C}"/>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766" name="フローチャート: 判断 765">
          <a:extLst>
            <a:ext uri="{FF2B5EF4-FFF2-40B4-BE49-F238E27FC236}">
              <a16:creationId xmlns:a16="http://schemas.microsoft.com/office/drawing/2014/main" id="{024B0646-250D-4266-9E70-FD4FBD65F8ED}"/>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767" name="フローチャート: 判断 766">
          <a:extLst>
            <a:ext uri="{FF2B5EF4-FFF2-40B4-BE49-F238E27FC236}">
              <a16:creationId xmlns:a16="http://schemas.microsoft.com/office/drawing/2014/main" id="{121D1582-F329-4F65-9036-128EB4A9F00A}"/>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1600909-161E-4AE5-B2DC-97476599A29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BE94F592-AEAD-4711-85DB-81516E7BBB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299FEE58-6542-4D5B-8699-8FF4857F9C3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01A973D-1795-45FE-816A-29221F8924F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B1A2FAF-7AF0-4C07-89C5-4B16AF9390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71120</xdr:rowOff>
    </xdr:from>
    <xdr:to>
      <xdr:col>85</xdr:col>
      <xdr:colOff>177800</xdr:colOff>
      <xdr:row>109</xdr:row>
      <xdr:rowOff>1270</xdr:rowOff>
    </xdr:to>
    <xdr:sp macro="" textlink="">
      <xdr:nvSpPr>
        <xdr:cNvPr id="773" name="楕円 772">
          <a:extLst>
            <a:ext uri="{FF2B5EF4-FFF2-40B4-BE49-F238E27FC236}">
              <a16:creationId xmlns:a16="http://schemas.microsoft.com/office/drawing/2014/main" id="{0AF6D239-06FB-4243-98FE-678DD838E992}"/>
            </a:ext>
          </a:extLst>
        </xdr:cNvPr>
        <xdr:cNvSpPr/>
      </xdr:nvSpPr>
      <xdr:spPr>
        <a:xfrm>
          <a:off x="16268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157497</xdr:rowOff>
    </xdr:from>
    <xdr:ext cx="405111" cy="259045"/>
    <xdr:sp macro="" textlink="">
      <xdr:nvSpPr>
        <xdr:cNvPr id="774" name="【公民館】&#10;有形固定資産減価償却率該当値テキスト">
          <a:extLst>
            <a:ext uri="{FF2B5EF4-FFF2-40B4-BE49-F238E27FC236}">
              <a16:creationId xmlns:a16="http://schemas.microsoft.com/office/drawing/2014/main" id="{22AB68DE-BE56-4FBA-8217-6F0222351406}"/>
            </a:ext>
          </a:extLst>
        </xdr:cNvPr>
        <xdr:cNvSpPr txBox="1"/>
      </xdr:nvSpPr>
      <xdr:spPr>
        <a:xfrm>
          <a:off x="16357600" y="185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xdr:rowOff>
    </xdr:from>
    <xdr:to>
      <xdr:col>81</xdr:col>
      <xdr:colOff>101600</xdr:colOff>
      <xdr:row>108</xdr:row>
      <xdr:rowOff>113937</xdr:rowOff>
    </xdr:to>
    <xdr:sp macro="" textlink="">
      <xdr:nvSpPr>
        <xdr:cNvPr id="775" name="楕円 774">
          <a:extLst>
            <a:ext uri="{FF2B5EF4-FFF2-40B4-BE49-F238E27FC236}">
              <a16:creationId xmlns:a16="http://schemas.microsoft.com/office/drawing/2014/main" id="{E6060DAF-5C0D-4AD6-BC83-84FF18EDA907}"/>
            </a:ext>
          </a:extLst>
        </xdr:cNvPr>
        <xdr:cNvSpPr/>
      </xdr:nvSpPr>
      <xdr:spPr>
        <a:xfrm>
          <a:off x="15430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63137</xdr:rowOff>
    </xdr:from>
    <xdr:to>
      <xdr:col>85</xdr:col>
      <xdr:colOff>127000</xdr:colOff>
      <xdr:row>108</xdr:row>
      <xdr:rowOff>121920</xdr:rowOff>
    </xdr:to>
    <xdr:cxnSp macro="">
      <xdr:nvCxnSpPr>
        <xdr:cNvPr id="776" name="直線コネクタ 775">
          <a:extLst>
            <a:ext uri="{FF2B5EF4-FFF2-40B4-BE49-F238E27FC236}">
              <a16:creationId xmlns:a16="http://schemas.microsoft.com/office/drawing/2014/main" id="{803A4EFC-D4DE-483C-A8FC-8F0BF3797E4F}"/>
            </a:ext>
          </a:extLst>
        </xdr:cNvPr>
        <xdr:cNvCxnSpPr/>
      </xdr:nvCxnSpPr>
      <xdr:spPr>
        <a:xfrm>
          <a:off x="15481300" y="1857973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118473</xdr:rowOff>
    </xdr:from>
    <xdr:to>
      <xdr:col>76</xdr:col>
      <xdr:colOff>165100</xdr:colOff>
      <xdr:row>108</xdr:row>
      <xdr:rowOff>48623</xdr:rowOff>
    </xdr:to>
    <xdr:sp macro="" textlink="">
      <xdr:nvSpPr>
        <xdr:cNvPr id="777" name="楕円 776">
          <a:extLst>
            <a:ext uri="{FF2B5EF4-FFF2-40B4-BE49-F238E27FC236}">
              <a16:creationId xmlns:a16="http://schemas.microsoft.com/office/drawing/2014/main" id="{A2EE74DB-00AD-43E9-B242-43AF3B87B756}"/>
            </a:ext>
          </a:extLst>
        </xdr:cNvPr>
        <xdr:cNvSpPr/>
      </xdr:nvSpPr>
      <xdr:spPr>
        <a:xfrm>
          <a:off x="14541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169273</xdr:rowOff>
    </xdr:from>
    <xdr:to>
      <xdr:col>81</xdr:col>
      <xdr:colOff>50800</xdr:colOff>
      <xdr:row>108</xdr:row>
      <xdr:rowOff>63137</xdr:rowOff>
    </xdr:to>
    <xdr:cxnSp macro="">
      <xdr:nvCxnSpPr>
        <xdr:cNvPr id="778" name="直線コネクタ 777">
          <a:extLst>
            <a:ext uri="{FF2B5EF4-FFF2-40B4-BE49-F238E27FC236}">
              <a16:creationId xmlns:a16="http://schemas.microsoft.com/office/drawing/2014/main" id="{374C6923-1A9C-4E63-9FA7-8F3161EEF066}"/>
            </a:ext>
          </a:extLst>
        </xdr:cNvPr>
        <xdr:cNvCxnSpPr/>
      </xdr:nvCxnSpPr>
      <xdr:spPr>
        <a:xfrm>
          <a:off x="14592300" y="185144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53158</xdr:rowOff>
    </xdr:from>
    <xdr:to>
      <xdr:col>72</xdr:col>
      <xdr:colOff>38100</xdr:colOff>
      <xdr:row>107</xdr:row>
      <xdr:rowOff>154758</xdr:rowOff>
    </xdr:to>
    <xdr:sp macro="" textlink="">
      <xdr:nvSpPr>
        <xdr:cNvPr id="779" name="楕円 778">
          <a:extLst>
            <a:ext uri="{FF2B5EF4-FFF2-40B4-BE49-F238E27FC236}">
              <a16:creationId xmlns:a16="http://schemas.microsoft.com/office/drawing/2014/main" id="{45FB2470-5FF5-4109-BC9C-DB257B2B5C3E}"/>
            </a:ext>
          </a:extLst>
        </xdr:cNvPr>
        <xdr:cNvSpPr/>
      </xdr:nvSpPr>
      <xdr:spPr>
        <a:xfrm>
          <a:off x="1365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103958</xdr:rowOff>
    </xdr:from>
    <xdr:to>
      <xdr:col>76</xdr:col>
      <xdr:colOff>114300</xdr:colOff>
      <xdr:row>107</xdr:row>
      <xdr:rowOff>169273</xdr:rowOff>
    </xdr:to>
    <xdr:cxnSp macro="">
      <xdr:nvCxnSpPr>
        <xdr:cNvPr id="780" name="直線コネクタ 779">
          <a:extLst>
            <a:ext uri="{FF2B5EF4-FFF2-40B4-BE49-F238E27FC236}">
              <a16:creationId xmlns:a16="http://schemas.microsoft.com/office/drawing/2014/main" id="{6BAB3619-260C-4989-8C93-EA3926BC36E5}"/>
            </a:ext>
          </a:extLst>
        </xdr:cNvPr>
        <xdr:cNvCxnSpPr/>
      </xdr:nvCxnSpPr>
      <xdr:spPr>
        <a:xfrm>
          <a:off x="13703300" y="1844910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159294</xdr:rowOff>
    </xdr:from>
    <xdr:to>
      <xdr:col>67</xdr:col>
      <xdr:colOff>101600</xdr:colOff>
      <xdr:row>107</xdr:row>
      <xdr:rowOff>89444</xdr:rowOff>
    </xdr:to>
    <xdr:sp macro="" textlink="">
      <xdr:nvSpPr>
        <xdr:cNvPr id="781" name="楕円 780">
          <a:extLst>
            <a:ext uri="{FF2B5EF4-FFF2-40B4-BE49-F238E27FC236}">
              <a16:creationId xmlns:a16="http://schemas.microsoft.com/office/drawing/2014/main" id="{18D41537-D886-4EA9-B311-9B36E836448A}"/>
            </a:ext>
          </a:extLst>
        </xdr:cNvPr>
        <xdr:cNvSpPr/>
      </xdr:nvSpPr>
      <xdr:spPr>
        <a:xfrm>
          <a:off x="1276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38644</xdr:rowOff>
    </xdr:from>
    <xdr:to>
      <xdr:col>71</xdr:col>
      <xdr:colOff>177800</xdr:colOff>
      <xdr:row>107</xdr:row>
      <xdr:rowOff>103958</xdr:rowOff>
    </xdr:to>
    <xdr:cxnSp macro="">
      <xdr:nvCxnSpPr>
        <xdr:cNvPr id="782" name="直線コネクタ 781">
          <a:extLst>
            <a:ext uri="{FF2B5EF4-FFF2-40B4-BE49-F238E27FC236}">
              <a16:creationId xmlns:a16="http://schemas.microsoft.com/office/drawing/2014/main" id="{802B464A-FFB0-45E4-98DB-0D647E830A97}"/>
            </a:ext>
          </a:extLst>
        </xdr:cNvPr>
        <xdr:cNvCxnSpPr/>
      </xdr:nvCxnSpPr>
      <xdr:spPr>
        <a:xfrm>
          <a:off x="12814300" y="183837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783" name="n_1aveValue【公民館】&#10;有形固定資産減価償却率">
          <a:extLst>
            <a:ext uri="{FF2B5EF4-FFF2-40B4-BE49-F238E27FC236}">
              <a16:creationId xmlns:a16="http://schemas.microsoft.com/office/drawing/2014/main" id="{970286B5-C8DD-4500-B125-C453722BB2A3}"/>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784" name="n_2aveValue【公民館】&#10;有形固定資産減価償却率">
          <a:extLst>
            <a:ext uri="{FF2B5EF4-FFF2-40B4-BE49-F238E27FC236}">
              <a16:creationId xmlns:a16="http://schemas.microsoft.com/office/drawing/2014/main" id="{CC2C5A99-E1F6-4E15-8039-D648547D4DD8}"/>
            </a:ext>
          </a:extLst>
        </xdr:cNvPr>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785" name="n_3aveValue【公民館】&#10;有形固定資産減価償却率">
          <a:extLst>
            <a:ext uri="{FF2B5EF4-FFF2-40B4-BE49-F238E27FC236}">
              <a16:creationId xmlns:a16="http://schemas.microsoft.com/office/drawing/2014/main" id="{3E95C14C-6153-493C-A160-BD3314762EBB}"/>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786" name="n_4aveValue【公民館】&#10;有形固定資産減価償却率">
          <a:extLst>
            <a:ext uri="{FF2B5EF4-FFF2-40B4-BE49-F238E27FC236}">
              <a16:creationId xmlns:a16="http://schemas.microsoft.com/office/drawing/2014/main" id="{FF46AD45-BAC5-40C9-BF9A-D11395379C8A}"/>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105064</xdr:rowOff>
    </xdr:from>
    <xdr:ext cx="405111" cy="259045"/>
    <xdr:sp macro="" textlink="">
      <xdr:nvSpPr>
        <xdr:cNvPr id="787" name="n_1mainValue【公民館】&#10;有形固定資産減価償却率">
          <a:extLst>
            <a:ext uri="{FF2B5EF4-FFF2-40B4-BE49-F238E27FC236}">
              <a16:creationId xmlns:a16="http://schemas.microsoft.com/office/drawing/2014/main" id="{D2D1186F-2CA1-49A4-B9D5-8FB505B1515E}"/>
            </a:ext>
          </a:extLst>
        </xdr:cNvPr>
        <xdr:cNvSpPr txBox="1"/>
      </xdr:nvSpPr>
      <xdr:spPr>
        <a:xfrm>
          <a:off x="152660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39750</xdr:rowOff>
    </xdr:from>
    <xdr:ext cx="405111" cy="259045"/>
    <xdr:sp macro="" textlink="">
      <xdr:nvSpPr>
        <xdr:cNvPr id="788" name="n_2mainValue【公民館】&#10;有形固定資産減価償却率">
          <a:extLst>
            <a:ext uri="{FF2B5EF4-FFF2-40B4-BE49-F238E27FC236}">
              <a16:creationId xmlns:a16="http://schemas.microsoft.com/office/drawing/2014/main" id="{30D1872D-4506-48A7-B692-8829C2C579D5}"/>
            </a:ext>
          </a:extLst>
        </xdr:cNvPr>
        <xdr:cNvSpPr txBox="1"/>
      </xdr:nvSpPr>
      <xdr:spPr>
        <a:xfrm>
          <a:off x="14389744" y="185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145885</xdr:rowOff>
    </xdr:from>
    <xdr:ext cx="405111" cy="259045"/>
    <xdr:sp macro="" textlink="">
      <xdr:nvSpPr>
        <xdr:cNvPr id="789" name="n_3mainValue【公民館】&#10;有形固定資産減価償却率">
          <a:extLst>
            <a:ext uri="{FF2B5EF4-FFF2-40B4-BE49-F238E27FC236}">
              <a16:creationId xmlns:a16="http://schemas.microsoft.com/office/drawing/2014/main" id="{55F1F73C-86C7-4711-97B1-919C21FAB2B1}"/>
            </a:ext>
          </a:extLst>
        </xdr:cNvPr>
        <xdr:cNvSpPr txBox="1"/>
      </xdr:nvSpPr>
      <xdr:spPr>
        <a:xfrm>
          <a:off x="13500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80571</xdr:rowOff>
    </xdr:from>
    <xdr:ext cx="405111" cy="259045"/>
    <xdr:sp macro="" textlink="">
      <xdr:nvSpPr>
        <xdr:cNvPr id="790" name="n_4mainValue【公民館】&#10;有形固定資産減価償却率">
          <a:extLst>
            <a:ext uri="{FF2B5EF4-FFF2-40B4-BE49-F238E27FC236}">
              <a16:creationId xmlns:a16="http://schemas.microsoft.com/office/drawing/2014/main" id="{764F908E-870E-453B-A8EA-26CE3CD44CFD}"/>
            </a:ext>
          </a:extLst>
        </xdr:cNvPr>
        <xdr:cNvSpPr txBox="1"/>
      </xdr:nvSpPr>
      <xdr:spPr>
        <a:xfrm>
          <a:off x="12611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6F9A20A9-2C4B-4A99-8D14-54E86028F8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41121579-0419-425F-B976-A736608B7A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8BE00DB6-413E-4A60-A57F-79EB87FCFC0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7C76BD12-3C62-4A9E-9654-9EF1F2DBDD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DA16F08A-DED7-4779-A74D-5492981A3F2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16D4BE78-6115-4453-A94B-0CE6998E13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F2C21E00-5BAE-45CF-80EE-36F21D6F0B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AC8BF8ED-21D3-48E2-BCCC-EBB61620F3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184228DB-06DF-49E2-81CE-AAC83328D2C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C0BCE3C7-460C-46C5-9317-68F89B9F4AE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588641E2-9D66-4DA2-B5D7-2EE979F5F4B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8A61B19C-4A9C-4887-B9FE-68081B14588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1BA04124-22C7-4287-AD5A-E92AA237D44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9D034090-624A-422D-9EB3-029437DAB27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80CB524D-CC49-4ADD-90FE-57DA73D7112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A8D08EEA-CB37-44F5-9FBD-E9CDD7FCD64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464FE003-9746-4E92-9FA5-F33FC7B76E6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1D1041DC-2BFF-4F95-8876-0779C61C8D7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462D120E-3B00-4DC0-9171-DDABE3F8F06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A2BF4801-10AA-4E3B-90D4-9E9A9EB4E58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C216F461-6F37-4F75-AAF6-853E20F5A9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1826A070-0A67-4FE5-A282-AFDD6A0E912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141CA7A9-5BE2-4862-83C6-6F66194A463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814" name="直線コネクタ 813">
          <a:extLst>
            <a:ext uri="{FF2B5EF4-FFF2-40B4-BE49-F238E27FC236}">
              <a16:creationId xmlns:a16="http://schemas.microsoft.com/office/drawing/2014/main" id="{74BAE98E-12ED-4792-87B9-58CE2481ECA9}"/>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815" name="【公民館】&#10;一人当たり面積最小値テキスト">
          <a:extLst>
            <a:ext uri="{FF2B5EF4-FFF2-40B4-BE49-F238E27FC236}">
              <a16:creationId xmlns:a16="http://schemas.microsoft.com/office/drawing/2014/main" id="{957A763B-C454-45D2-9CE4-0C77F956E2E0}"/>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816" name="直線コネクタ 815">
          <a:extLst>
            <a:ext uri="{FF2B5EF4-FFF2-40B4-BE49-F238E27FC236}">
              <a16:creationId xmlns:a16="http://schemas.microsoft.com/office/drawing/2014/main" id="{D7B0F246-F9F5-4504-9FD3-35248D2DD999}"/>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817" name="【公民館】&#10;一人当たり面積最大値テキスト">
          <a:extLst>
            <a:ext uri="{FF2B5EF4-FFF2-40B4-BE49-F238E27FC236}">
              <a16:creationId xmlns:a16="http://schemas.microsoft.com/office/drawing/2014/main" id="{A57663CE-5ED1-4CCB-AE46-E9F8E7B4EB47}"/>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818" name="直線コネクタ 817">
          <a:extLst>
            <a:ext uri="{FF2B5EF4-FFF2-40B4-BE49-F238E27FC236}">
              <a16:creationId xmlns:a16="http://schemas.microsoft.com/office/drawing/2014/main" id="{FBCB7C3D-65CD-417E-BD6C-7DD6201243EB}"/>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819" name="【公民館】&#10;一人当たり面積平均値テキスト">
          <a:extLst>
            <a:ext uri="{FF2B5EF4-FFF2-40B4-BE49-F238E27FC236}">
              <a16:creationId xmlns:a16="http://schemas.microsoft.com/office/drawing/2014/main" id="{58342CA4-4DE7-43A1-9315-635F6AF62D3A}"/>
            </a:ext>
          </a:extLst>
        </xdr:cNvPr>
        <xdr:cNvSpPr txBox="1"/>
      </xdr:nvSpPr>
      <xdr:spPr>
        <a:xfrm>
          <a:off x="22199600" y="1797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20" name="フローチャート: 判断 819">
          <a:extLst>
            <a:ext uri="{FF2B5EF4-FFF2-40B4-BE49-F238E27FC236}">
              <a16:creationId xmlns:a16="http://schemas.microsoft.com/office/drawing/2014/main" id="{AE8F7EEA-B780-4BBD-AE6F-E68602C1B7B8}"/>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821" name="フローチャート: 判断 820">
          <a:extLst>
            <a:ext uri="{FF2B5EF4-FFF2-40B4-BE49-F238E27FC236}">
              <a16:creationId xmlns:a16="http://schemas.microsoft.com/office/drawing/2014/main" id="{A822405B-00F3-4FE6-96F5-634E86BA0AF3}"/>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22" name="フローチャート: 判断 821">
          <a:extLst>
            <a:ext uri="{FF2B5EF4-FFF2-40B4-BE49-F238E27FC236}">
              <a16:creationId xmlns:a16="http://schemas.microsoft.com/office/drawing/2014/main" id="{BC15614E-9D49-470A-A1DF-3F6A2764D0F2}"/>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823" name="フローチャート: 判断 822">
          <a:extLst>
            <a:ext uri="{FF2B5EF4-FFF2-40B4-BE49-F238E27FC236}">
              <a16:creationId xmlns:a16="http://schemas.microsoft.com/office/drawing/2014/main" id="{DBC2C303-D730-4DB6-80C7-AC034553ACD2}"/>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824" name="フローチャート: 判断 823">
          <a:extLst>
            <a:ext uri="{FF2B5EF4-FFF2-40B4-BE49-F238E27FC236}">
              <a16:creationId xmlns:a16="http://schemas.microsoft.com/office/drawing/2014/main" id="{81BBDDB6-2F3C-4840-8633-945DC9465EFE}"/>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38854A2-CD2E-4CEE-81C2-D033CC002E2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50678B7-B9F1-4824-95DE-856BD006EE3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AF58E76-97F7-4BDF-987E-195708664B1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611406B-62C8-4044-874F-DF2CE45F77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E204620B-3E86-42D9-B75D-D53BF929A74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30" name="楕円 829">
          <a:extLst>
            <a:ext uri="{FF2B5EF4-FFF2-40B4-BE49-F238E27FC236}">
              <a16:creationId xmlns:a16="http://schemas.microsoft.com/office/drawing/2014/main" id="{FC143380-60EF-49E0-8FE2-8AEFFFA0A7F3}"/>
            </a:ext>
          </a:extLst>
        </xdr:cNvPr>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831" name="【公民館】&#10;一人当たり面積該当値テキスト">
          <a:extLst>
            <a:ext uri="{FF2B5EF4-FFF2-40B4-BE49-F238E27FC236}">
              <a16:creationId xmlns:a16="http://schemas.microsoft.com/office/drawing/2014/main" id="{0E793FAB-F527-48EA-A978-D1A606680EF9}"/>
            </a:ext>
          </a:extLst>
        </xdr:cNvPr>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832" name="楕円 831">
          <a:extLst>
            <a:ext uri="{FF2B5EF4-FFF2-40B4-BE49-F238E27FC236}">
              <a16:creationId xmlns:a16="http://schemas.microsoft.com/office/drawing/2014/main" id="{7D4B0104-7C83-4A42-9753-CDBB3CBCBAA5}"/>
            </a:ext>
          </a:extLst>
        </xdr:cNvPr>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38100</xdr:rowOff>
    </xdr:to>
    <xdr:cxnSp macro="">
      <xdr:nvCxnSpPr>
        <xdr:cNvPr id="833" name="直線コネクタ 832">
          <a:extLst>
            <a:ext uri="{FF2B5EF4-FFF2-40B4-BE49-F238E27FC236}">
              <a16:creationId xmlns:a16="http://schemas.microsoft.com/office/drawing/2014/main" id="{F879F1DA-2813-43A3-8388-171E1A090AD3}"/>
            </a:ext>
          </a:extLst>
        </xdr:cNvPr>
        <xdr:cNvCxnSpPr/>
      </xdr:nvCxnSpPr>
      <xdr:spPr>
        <a:xfrm>
          <a:off x="21323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834" name="楕円 833">
          <a:extLst>
            <a:ext uri="{FF2B5EF4-FFF2-40B4-BE49-F238E27FC236}">
              <a16:creationId xmlns:a16="http://schemas.microsoft.com/office/drawing/2014/main" id="{2F317FA3-BC3E-45A3-B9EB-47E73C5295AC}"/>
            </a:ext>
          </a:extLst>
        </xdr:cNvPr>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38100</xdr:rowOff>
    </xdr:to>
    <xdr:cxnSp macro="">
      <xdr:nvCxnSpPr>
        <xdr:cNvPr id="835" name="直線コネクタ 834">
          <a:extLst>
            <a:ext uri="{FF2B5EF4-FFF2-40B4-BE49-F238E27FC236}">
              <a16:creationId xmlns:a16="http://schemas.microsoft.com/office/drawing/2014/main" id="{D72322FE-5389-4778-AE22-120FB0EBDFFB}"/>
            </a:ext>
          </a:extLst>
        </xdr:cNvPr>
        <xdr:cNvCxnSpPr/>
      </xdr:nvCxnSpPr>
      <xdr:spPr>
        <a:xfrm>
          <a:off x="20434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836" name="楕円 835">
          <a:extLst>
            <a:ext uri="{FF2B5EF4-FFF2-40B4-BE49-F238E27FC236}">
              <a16:creationId xmlns:a16="http://schemas.microsoft.com/office/drawing/2014/main" id="{BC18F1EC-A980-492E-AF28-801502848C82}"/>
            </a:ext>
          </a:extLst>
        </xdr:cNvPr>
        <xdr:cNvSpPr/>
      </xdr:nvSpPr>
      <xdr:spPr>
        <a:xfrm>
          <a:off x="19494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38100</xdr:rowOff>
    </xdr:to>
    <xdr:cxnSp macro="">
      <xdr:nvCxnSpPr>
        <xdr:cNvPr id="837" name="直線コネクタ 836">
          <a:extLst>
            <a:ext uri="{FF2B5EF4-FFF2-40B4-BE49-F238E27FC236}">
              <a16:creationId xmlns:a16="http://schemas.microsoft.com/office/drawing/2014/main" id="{208F1AEC-B153-4491-9B43-CF23F3CA5712}"/>
            </a:ext>
          </a:extLst>
        </xdr:cNvPr>
        <xdr:cNvCxnSpPr/>
      </xdr:nvCxnSpPr>
      <xdr:spPr>
        <a:xfrm>
          <a:off x="19545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838" name="楕円 837">
          <a:extLst>
            <a:ext uri="{FF2B5EF4-FFF2-40B4-BE49-F238E27FC236}">
              <a16:creationId xmlns:a16="http://schemas.microsoft.com/office/drawing/2014/main" id="{0F44F6E2-145A-45BB-A29F-5D386D2D3DA5}"/>
            </a:ext>
          </a:extLst>
        </xdr:cNvPr>
        <xdr:cNvSpPr/>
      </xdr:nvSpPr>
      <xdr:spPr>
        <a:xfrm>
          <a:off x="18605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38100</xdr:rowOff>
    </xdr:from>
    <xdr:to>
      <xdr:col>102</xdr:col>
      <xdr:colOff>114300</xdr:colOff>
      <xdr:row>108</xdr:row>
      <xdr:rowOff>38100</xdr:rowOff>
    </xdr:to>
    <xdr:cxnSp macro="">
      <xdr:nvCxnSpPr>
        <xdr:cNvPr id="839" name="直線コネクタ 838">
          <a:extLst>
            <a:ext uri="{FF2B5EF4-FFF2-40B4-BE49-F238E27FC236}">
              <a16:creationId xmlns:a16="http://schemas.microsoft.com/office/drawing/2014/main" id="{FC28D3F0-7C03-4A76-8133-C98450170716}"/>
            </a:ext>
          </a:extLst>
        </xdr:cNvPr>
        <xdr:cNvCxnSpPr/>
      </xdr:nvCxnSpPr>
      <xdr:spPr>
        <a:xfrm>
          <a:off x="18656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67327</xdr:rowOff>
    </xdr:from>
    <xdr:ext cx="469744" cy="259045"/>
    <xdr:sp macro="" textlink="">
      <xdr:nvSpPr>
        <xdr:cNvPr id="840" name="n_1aveValue【公民館】&#10;一人当たり面積">
          <a:extLst>
            <a:ext uri="{FF2B5EF4-FFF2-40B4-BE49-F238E27FC236}">
              <a16:creationId xmlns:a16="http://schemas.microsoft.com/office/drawing/2014/main" id="{4CDA32D6-5F04-4774-9605-5313020040FA}"/>
            </a:ext>
          </a:extLst>
        </xdr:cNvPr>
        <xdr:cNvSpPr txBox="1"/>
      </xdr:nvSpPr>
      <xdr:spPr>
        <a:xfrm>
          <a:off x="21075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841" name="n_2aveValue【公民館】&#10;一人当たり面積">
          <a:extLst>
            <a:ext uri="{FF2B5EF4-FFF2-40B4-BE49-F238E27FC236}">
              <a16:creationId xmlns:a16="http://schemas.microsoft.com/office/drawing/2014/main" id="{766C2626-E311-4673-A0FC-DF4E71DD0791}"/>
            </a:ext>
          </a:extLst>
        </xdr:cNvPr>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54627</xdr:rowOff>
    </xdr:from>
    <xdr:ext cx="469744" cy="259045"/>
    <xdr:sp macro="" textlink="">
      <xdr:nvSpPr>
        <xdr:cNvPr id="842" name="n_3aveValue【公民館】&#10;一人当たり面積">
          <a:extLst>
            <a:ext uri="{FF2B5EF4-FFF2-40B4-BE49-F238E27FC236}">
              <a16:creationId xmlns:a16="http://schemas.microsoft.com/office/drawing/2014/main" id="{0E23B25D-0AF4-4E16-B55C-5B8C0B9754B9}"/>
            </a:ext>
          </a:extLst>
        </xdr:cNvPr>
        <xdr:cNvSpPr txBox="1"/>
      </xdr:nvSpPr>
      <xdr:spPr>
        <a:xfrm>
          <a:off x="193104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67327</xdr:rowOff>
    </xdr:from>
    <xdr:ext cx="469744" cy="259045"/>
    <xdr:sp macro="" textlink="">
      <xdr:nvSpPr>
        <xdr:cNvPr id="843" name="n_4aveValue【公民館】&#10;一人当たり面積">
          <a:extLst>
            <a:ext uri="{FF2B5EF4-FFF2-40B4-BE49-F238E27FC236}">
              <a16:creationId xmlns:a16="http://schemas.microsoft.com/office/drawing/2014/main" id="{44D3E0CD-4BF8-4417-8B6E-A908BC52B6E6}"/>
            </a:ext>
          </a:extLst>
        </xdr:cNvPr>
        <xdr:cNvSpPr txBox="1"/>
      </xdr:nvSpPr>
      <xdr:spPr>
        <a:xfrm>
          <a:off x="18421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844" name="n_1mainValue【公民館】&#10;一人当たり面積">
          <a:extLst>
            <a:ext uri="{FF2B5EF4-FFF2-40B4-BE49-F238E27FC236}">
              <a16:creationId xmlns:a16="http://schemas.microsoft.com/office/drawing/2014/main" id="{814ED8F6-196D-41BA-A64B-E0279F9295BB}"/>
            </a:ext>
          </a:extLst>
        </xdr:cNvPr>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845" name="n_2mainValue【公民館】&#10;一人当たり面積">
          <a:extLst>
            <a:ext uri="{FF2B5EF4-FFF2-40B4-BE49-F238E27FC236}">
              <a16:creationId xmlns:a16="http://schemas.microsoft.com/office/drawing/2014/main" id="{B4006BEF-3D52-4AA4-BFD7-1825B3826BB2}"/>
            </a:ext>
          </a:extLst>
        </xdr:cNvPr>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846" name="n_3mainValue【公民館】&#10;一人当たり面積">
          <a:extLst>
            <a:ext uri="{FF2B5EF4-FFF2-40B4-BE49-F238E27FC236}">
              <a16:creationId xmlns:a16="http://schemas.microsoft.com/office/drawing/2014/main" id="{54FD591F-F4FC-4B2E-A698-37048410E1A9}"/>
            </a:ext>
          </a:extLst>
        </xdr:cNvPr>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80027</xdr:rowOff>
    </xdr:from>
    <xdr:ext cx="469744" cy="259045"/>
    <xdr:sp macro="" textlink="">
      <xdr:nvSpPr>
        <xdr:cNvPr id="847" name="n_4mainValue【公民館】&#10;一人当たり面積">
          <a:extLst>
            <a:ext uri="{FF2B5EF4-FFF2-40B4-BE49-F238E27FC236}">
              <a16:creationId xmlns:a16="http://schemas.microsoft.com/office/drawing/2014/main" id="{74E79720-12F8-4003-92A0-C32B7267AB3B}"/>
            </a:ext>
          </a:extLst>
        </xdr:cNvPr>
        <xdr:cNvSpPr txBox="1"/>
      </xdr:nvSpPr>
      <xdr:spPr>
        <a:xfrm>
          <a:off x="18421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468E9B91-0B19-412A-B3CC-2E4EA5BB30A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7B31E53B-BE24-4155-96F8-02FE0036C3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BE6B7B81-2792-4356-9E44-874E20E0179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本市の公共施設は、昭和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年代にかけて集中的に整備されており、全体的に老朽化が進んでいる。本市では、平成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月に京都市公共施設マネジメント基本計画を策定し、さらに、令和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月には同計画の指針等を具体化した「持続可能な施設運営に向けた保有量の最適化方針」を策定することで、公共施設の長寿命化や施設保有量の最適化を進めている。</a:t>
          </a:r>
        </a:p>
        <a:p>
          <a:r>
            <a:rPr kumimoji="1" lang="ja-JP" altLang="en-US" sz="1300">
              <a:latin typeface="ＭＳ Ｐゴシック" panose="020B0600070205080204" pitchFamily="50" charset="-128"/>
              <a:ea typeface="ＭＳ Ｐゴシック" panose="020B0600070205080204" pitchFamily="50" charset="-128"/>
            </a:rPr>
            <a:t>　ほぼ全ての類型において、有形固定資産減価償却率は類似団体平均を上回っているが、老朽化が進んでいる施設については、同計画及び同方針の趣旨を踏まえた個別施設計画に基づき、計画的な保全による長寿命化や施設保有量の最適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4D104D-5C2E-4DDE-A364-85AB4575F4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76528F-4A50-48DB-9336-CB87C01E24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95408D-F5CE-468C-9585-A2A7F87F11C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84D5F5-1224-4B45-8B8A-FDAE6B49403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F4DFFF-2A25-4ED5-B00D-AAE64478A3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F4134B-091E-4743-9318-D09CE5E438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957810-BEDE-4A3E-9070-494FD4CAE6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EA35F8-D444-4FCF-86B4-4C49AA03A30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B62E3F-3609-4B19-8218-A687FD782A5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EDC8DE0-197A-4190-9B6C-FF9058EAF6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1,385,190
1,334,896
827.83
963,093,117
946,554,582
7,706,629
412,907,930
1,338,127,963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8D6010-7AD9-4228-BA5D-33A4A43C625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875C4C-92BE-4A31-BE8A-796F1A729B7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4B6901-4986-464A-B051-D62AA84B4ED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DC4891-1DFD-4E91-9F7B-0022FF58FA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F40ACE-65D8-4152-B6BD-74813DFC4B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36A5B38-389B-411E-BC76-F440393C527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524193-5534-4195-8B27-21AC69660A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815FD3-229D-480C-B9BE-F14A0C5929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F63A7F-C242-41E1-B5C9-73CEB84ADB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414DC6-B8C5-4BB2-97F4-C1236FFF9B2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6FC21B-691C-4031-8217-F3432A6FB7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F6F453-5935-472E-A8CA-22B1642ABE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7866F6-8F5B-476B-81EA-858361BF94E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1A9782-0299-465E-B12F-4450ED775CB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23F7FB-6FE1-406D-A6F7-A022E4DA54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97856A-27F4-45A4-BB13-2B6A1F6C40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4AA5D0-BCC0-4F89-B413-B2D432A36C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27E294-17B5-4C8C-925F-2FAC5C6982B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B66D83-7674-41B8-A5F2-FC3F0CFCB85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4C4D3A6-89C9-497E-9E33-1AAD156C587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ADCBEB6-EF31-4A7C-BF65-176F5C90988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E1B1B80-A8E2-4D9F-8683-88E7576EBA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944BE3B-8549-46BE-87F4-9F80960C8D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374F56B-D952-4DD7-8B92-3EC6DDB415F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CD50FA-645A-4A6C-977C-1FD5F8439D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CAE0207-4E2D-4E46-938E-0CFAA1EB05B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408663-0A37-43DB-9601-0A73AE8999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276120-037A-4CB3-AFB1-AD69E049C9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D133D9-0A90-464E-A229-E6DC2B82FD9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C12D77-BB51-4A37-96B1-0545951AC3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2913186-D53C-4F79-8E0E-F405913379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360207ED-E626-4CA3-86A3-195D312977E4}"/>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32EEEE2-2EBD-4586-BE5E-B5583091814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5209CFA1-595B-4762-AC4F-526F850A5D3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C2CB654-B7AE-4843-83EB-CA1E862FF29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61DA167-7A35-45BA-94F3-0D212F20BC9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917A97D-DE2E-4D68-95D2-704694C70FA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5234BF8-9544-44E8-A560-4DC0E56AE82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1943577-58D2-46AF-9DB9-DCAFBA5CA0E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B410C02-56DE-4269-A8D9-441DA8D976C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E3144EC-5515-41FF-8711-7C9773D7B7C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3468701-66C6-4D6C-B7ED-9D13A8D41F3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B447118-B559-417F-91DC-C9361EF6CB5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5531626C-45A1-4661-A805-01215BC2E08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34B06CB-96E0-45F2-93BB-9040C408254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4399AD66-0480-447E-9D1C-41FCF5A81753}"/>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0FC54157-505B-42B1-A1EC-7F763054C9CB}"/>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441359FC-7356-4245-B0EB-B1F8EDCDF1A2}"/>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6621951A-99BE-47A6-916C-85A91CE07716}"/>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D17ED893-24A4-4EB1-BA4A-90F1DD81D75D}"/>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13987</xdr:rowOff>
    </xdr:from>
    <xdr:ext cx="405111" cy="259045"/>
    <xdr:sp macro="" textlink="">
      <xdr:nvSpPr>
        <xdr:cNvPr id="62" name="【図書館】&#10;有形固定資産減価償却率平均値テキスト">
          <a:extLst>
            <a:ext uri="{FF2B5EF4-FFF2-40B4-BE49-F238E27FC236}">
              <a16:creationId xmlns:a16="http://schemas.microsoft.com/office/drawing/2014/main" id="{874D72F8-8DAD-4E7D-BBD4-314CDB1B8A5B}"/>
            </a:ext>
          </a:extLst>
        </xdr:cNvPr>
        <xdr:cNvSpPr txBox="1"/>
      </xdr:nvSpPr>
      <xdr:spPr>
        <a:xfrm>
          <a:off x="4673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CC530678-416A-4F77-B117-F6ABC59D87F7}"/>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E2F3DC5B-BFA4-471A-8030-8EB16F2A17D8}"/>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8507462D-248E-411C-B325-004E2F4215C0}"/>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DAC687CB-FA17-4838-8B91-49BA11C4103D}"/>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50741F00-AE1D-455C-A01F-C6CF9BC90290}"/>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E818AB3-B538-4EF6-95F7-C03BB029745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8476953-BDCA-48C2-8199-4A750CB096F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EEC1CE-0B89-4F4A-AE70-1C4ECAEECB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3F094D9-5914-43BE-93F2-1B447FEEB88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A869574-3EE1-4BFC-AD05-9D8BD57B1C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a:extLst>
            <a:ext uri="{FF2B5EF4-FFF2-40B4-BE49-F238E27FC236}">
              <a16:creationId xmlns:a16="http://schemas.microsoft.com/office/drawing/2014/main" id="{151EC249-5018-4E23-8BD2-87286C19788A}"/>
            </a:ext>
          </a:extLst>
        </xdr:cNvPr>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110507</xdr:rowOff>
    </xdr:from>
    <xdr:ext cx="405111" cy="259045"/>
    <xdr:sp macro="" textlink="">
      <xdr:nvSpPr>
        <xdr:cNvPr id="74" name="【図書館】&#10;有形固定資産減価償却率該当値テキスト">
          <a:extLst>
            <a:ext uri="{FF2B5EF4-FFF2-40B4-BE49-F238E27FC236}">
              <a16:creationId xmlns:a16="http://schemas.microsoft.com/office/drawing/2014/main" id="{2F45F76D-CD72-45AC-A881-DDC2353A3AB2}"/>
            </a:ext>
          </a:extLst>
        </xdr:cNvPr>
        <xdr:cNvSpPr txBox="1"/>
      </xdr:nvSpPr>
      <xdr:spPr>
        <a:xfrm>
          <a:off x="46736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55880</xdr:rowOff>
    </xdr:from>
    <xdr:to>
      <xdr:col>20</xdr:col>
      <xdr:colOff>38100</xdr:colOff>
      <xdr:row>37</xdr:row>
      <xdr:rowOff>157480</xdr:rowOff>
    </xdr:to>
    <xdr:sp macro="" textlink="">
      <xdr:nvSpPr>
        <xdr:cNvPr id="75" name="楕円 74">
          <a:extLst>
            <a:ext uri="{FF2B5EF4-FFF2-40B4-BE49-F238E27FC236}">
              <a16:creationId xmlns:a16="http://schemas.microsoft.com/office/drawing/2014/main" id="{824F0E49-022C-4CDA-8212-A2D7112179FF}"/>
            </a:ext>
          </a:extLst>
        </xdr:cNvPr>
        <xdr:cNvSpPr/>
      </xdr:nvSpPr>
      <xdr:spPr>
        <a:xfrm>
          <a:off x="3746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106680</xdr:rowOff>
    </xdr:from>
    <xdr:to>
      <xdr:col>24</xdr:col>
      <xdr:colOff>63500</xdr:colOff>
      <xdr:row>38</xdr:row>
      <xdr:rowOff>11430</xdr:rowOff>
    </xdr:to>
    <xdr:cxnSp macro="">
      <xdr:nvCxnSpPr>
        <xdr:cNvPr id="76" name="直線コネクタ 75">
          <a:extLst>
            <a:ext uri="{FF2B5EF4-FFF2-40B4-BE49-F238E27FC236}">
              <a16:creationId xmlns:a16="http://schemas.microsoft.com/office/drawing/2014/main" id="{4B35CF30-A699-4752-A9F4-3B7A484AD222}"/>
            </a:ext>
          </a:extLst>
        </xdr:cNvPr>
        <xdr:cNvCxnSpPr/>
      </xdr:nvCxnSpPr>
      <xdr:spPr>
        <a:xfrm>
          <a:off x="3797300" y="64503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7" name="楕円 76">
          <a:extLst>
            <a:ext uri="{FF2B5EF4-FFF2-40B4-BE49-F238E27FC236}">
              <a16:creationId xmlns:a16="http://schemas.microsoft.com/office/drawing/2014/main" id="{FD044314-4441-4B0E-B6DF-05C85B71716F}"/>
            </a:ext>
          </a:extLst>
        </xdr:cNvPr>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106680</xdr:rowOff>
    </xdr:to>
    <xdr:cxnSp macro="">
      <xdr:nvCxnSpPr>
        <xdr:cNvPr id="78" name="直線コネクタ 77">
          <a:extLst>
            <a:ext uri="{FF2B5EF4-FFF2-40B4-BE49-F238E27FC236}">
              <a16:creationId xmlns:a16="http://schemas.microsoft.com/office/drawing/2014/main" id="{4B9CB48F-D993-4760-8F5E-2A98859ED5D8}"/>
            </a:ext>
          </a:extLst>
        </xdr:cNvPr>
        <xdr:cNvCxnSpPr/>
      </xdr:nvCxnSpPr>
      <xdr:spPr>
        <a:xfrm>
          <a:off x="2908300" y="6374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9" name="楕円 78">
          <a:extLst>
            <a:ext uri="{FF2B5EF4-FFF2-40B4-BE49-F238E27FC236}">
              <a16:creationId xmlns:a16="http://schemas.microsoft.com/office/drawing/2014/main" id="{107F4F8C-EEC0-4BA3-9D62-835741842D93}"/>
            </a:ext>
          </a:extLst>
        </xdr:cNvPr>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37</xdr:row>
      <xdr:rowOff>30480</xdr:rowOff>
    </xdr:to>
    <xdr:cxnSp macro="">
      <xdr:nvCxnSpPr>
        <xdr:cNvPr id="80" name="直線コネクタ 79">
          <a:extLst>
            <a:ext uri="{FF2B5EF4-FFF2-40B4-BE49-F238E27FC236}">
              <a16:creationId xmlns:a16="http://schemas.microsoft.com/office/drawing/2014/main" id="{98021527-9F24-4EF8-BF5B-8232A7D0CC7C}"/>
            </a:ext>
          </a:extLst>
        </xdr:cNvPr>
        <xdr:cNvCxnSpPr/>
      </xdr:nvCxnSpPr>
      <xdr:spPr>
        <a:xfrm>
          <a:off x="2019300" y="62941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166370</xdr:rowOff>
    </xdr:from>
    <xdr:to>
      <xdr:col>6</xdr:col>
      <xdr:colOff>38100</xdr:colOff>
      <xdr:row>36</xdr:row>
      <xdr:rowOff>96520</xdr:rowOff>
    </xdr:to>
    <xdr:sp macro="" textlink="">
      <xdr:nvSpPr>
        <xdr:cNvPr id="81" name="楕円 80">
          <a:extLst>
            <a:ext uri="{FF2B5EF4-FFF2-40B4-BE49-F238E27FC236}">
              <a16:creationId xmlns:a16="http://schemas.microsoft.com/office/drawing/2014/main" id="{1EBA7DFE-12B1-4587-9CAD-76182EBA9637}"/>
            </a:ext>
          </a:extLst>
        </xdr:cNvPr>
        <xdr:cNvSpPr/>
      </xdr:nvSpPr>
      <xdr:spPr>
        <a:xfrm>
          <a:off x="1079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45720</xdr:rowOff>
    </xdr:from>
    <xdr:to>
      <xdr:col>10</xdr:col>
      <xdr:colOff>114300</xdr:colOff>
      <xdr:row>36</xdr:row>
      <xdr:rowOff>121920</xdr:rowOff>
    </xdr:to>
    <xdr:cxnSp macro="">
      <xdr:nvCxnSpPr>
        <xdr:cNvPr id="82" name="直線コネクタ 81">
          <a:extLst>
            <a:ext uri="{FF2B5EF4-FFF2-40B4-BE49-F238E27FC236}">
              <a16:creationId xmlns:a16="http://schemas.microsoft.com/office/drawing/2014/main" id="{A3F331AF-B9AF-4F68-A13C-89A0C2FCC5B7}"/>
            </a:ext>
          </a:extLst>
        </xdr:cNvPr>
        <xdr:cNvCxnSpPr/>
      </xdr:nvCxnSpPr>
      <xdr:spPr>
        <a:xfrm>
          <a:off x="1130300" y="6217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3" name="n_1aveValue【図書館】&#10;有形固定資産減価償却率">
          <a:extLst>
            <a:ext uri="{FF2B5EF4-FFF2-40B4-BE49-F238E27FC236}">
              <a16:creationId xmlns:a16="http://schemas.microsoft.com/office/drawing/2014/main" id="{7A218A9B-3CE0-45DF-9776-2E03C7CED88D}"/>
            </a:ext>
          </a:extLst>
        </xdr:cNvPr>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460F3252-43B2-4844-9E4A-DBC5FE7585EB}"/>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5" name="n_3aveValue【図書館】&#10;有形固定資産減価償却率">
          <a:extLst>
            <a:ext uri="{FF2B5EF4-FFF2-40B4-BE49-F238E27FC236}">
              <a16:creationId xmlns:a16="http://schemas.microsoft.com/office/drawing/2014/main" id="{E4DFCCD1-11D2-4F9E-902C-1D585CBEFB9D}"/>
            </a:ext>
          </a:extLst>
        </xdr:cNvPr>
        <xdr:cNvSpPr txBox="1"/>
      </xdr:nvSpPr>
      <xdr:spPr>
        <a:xfrm>
          <a:off x="1816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13987</xdr:rowOff>
    </xdr:from>
    <xdr:ext cx="405111" cy="259045"/>
    <xdr:sp macro="" textlink="">
      <xdr:nvSpPr>
        <xdr:cNvPr id="86" name="n_4aveValue【図書館】&#10;有形固定資産減価償却率">
          <a:extLst>
            <a:ext uri="{FF2B5EF4-FFF2-40B4-BE49-F238E27FC236}">
              <a16:creationId xmlns:a16="http://schemas.microsoft.com/office/drawing/2014/main" id="{5608F7B1-3499-4873-BC34-1ADBB854E209}"/>
            </a:ext>
          </a:extLst>
        </xdr:cNvPr>
        <xdr:cNvSpPr txBox="1"/>
      </xdr:nvSpPr>
      <xdr:spPr>
        <a:xfrm>
          <a:off x="927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148607</xdr:rowOff>
    </xdr:from>
    <xdr:ext cx="405111" cy="259045"/>
    <xdr:sp macro="" textlink="">
      <xdr:nvSpPr>
        <xdr:cNvPr id="87" name="n_1mainValue【図書館】&#10;有形固定資産減価償却率">
          <a:extLst>
            <a:ext uri="{FF2B5EF4-FFF2-40B4-BE49-F238E27FC236}">
              <a16:creationId xmlns:a16="http://schemas.microsoft.com/office/drawing/2014/main" id="{FB50B15D-42D5-48D0-8719-FBE1C4949C48}"/>
            </a:ext>
          </a:extLst>
        </xdr:cNvPr>
        <xdr:cNvSpPr txBox="1"/>
      </xdr:nvSpPr>
      <xdr:spPr>
        <a:xfrm>
          <a:off x="35820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8" name="n_2mainValue【図書館】&#10;有形固定資産減価償却率">
          <a:extLst>
            <a:ext uri="{FF2B5EF4-FFF2-40B4-BE49-F238E27FC236}">
              <a16:creationId xmlns:a16="http://schemas.microsoft.com/office/drawing/2014/main" id="{4C8F38AB-547F-4937-AF74-504AEA1BF0C3}"/>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9" name="n_3mainValue【図書館】&#10;有形固定資産減価償却率">
          <a:extLst>
            <a:ext uri="{FF2B5EF4-FFF2-40B4-BE49-F238E27FC236}">
              <a16:creationId xmlns:a16="http://schemas.microsoft.com/office/drawing/2014/main" id="{BA5FC93C-B675-49E4-A583-116F5BCAFE52}"/>
            </a:ext>
          </a:extLst>
        </xdr:cNvPr>
        <xdr:cNvSpPr txBox="1"/>
      </xdr:nvSpPr>
      <xdr:spPr>
        <a:xfrm>
          <a:off x="1816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87647</xdr:rowOff>
    </xdr:from>
    <xdr:ext cx="405111" cy="259045"/>
    <xdr:sp macro="" textlink="">
      <xdr:nvSpPr>
        <xdr:cNvPr id="90" name="n_4mainValue【図書館】&#10;有形固定資産減価償却率">
          <a:extLst>
            <a:ext uri="{FF2B5EF4-FFF2-40B4-BE49-F238E27FC236}">
              <a16:creationId xmlns:a16="http://schemas.microsoft.com/office/drawing/2014/main" id="{3149CDEA-B7D2-46A4-9BFA-A82E7A3C3AA2}"/>
            </a:ext>
          </a:extLst>
        </xdr:cNvPr>
        <xdr:cNvSpPr txBox="1"/>
      </xdr:nvSpPr>
      <xdr:spPr>
        <a:xfrm>
          <a:off x="927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6A4FA48-0550-4422-AAE2-F54724FDBA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69F2C28-755B-4639-AECC-6D9D814A059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1135E7A-46FE-4990-B7B7-8041E1EF982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48A77AB-C66F-4C88-AF79-54205C6B0E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5348C64-A8AF-4D5C-937F-BFD610F1864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FD5ECFB-8B17-4CA4-9C9F-5ACEE30A76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DAE8228-2991-4383-9920-9B6D88E8B66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A4A9CEC-1AD3-4E28-9500-50B448EBD63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D17370DF-4866-494D-BB20-6E7E7A14FD8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E5B578B-F8E2-4875-9A11-EA2541C4F0E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84DD8379-AB37-46EB-8AF8-4EA2D79A04EC}"/>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22CA3FB-6E29-4BA3-BA91-3BE8A9D7AA1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11674C7-88D7-46C7-84BB-D33CA5D9428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2AE1A78-8CE2-4050-9B34-D2080048D83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AAF7869-3A6B-4DF5-8466-F42B98FDA74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95E73D9-8C0B-4263-A2B9-B829116AA85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C7F0D2D-3B95-45C5-82D1-522D25AEFD6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85288E6-EC3E-4E24-9EA8-2968C1B6B14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525E222-845B-43EF-8D68-E9BFE931951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BF78781-A134-4420-9D8D-9ED7D03F96B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E771B4CC-DB2D-4597-B910-B80E966A01A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40E96BF-B3B5-4A13-985E-365DBDC2BD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5C1E712-178C-4DD7-9AFF-B094580D180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7D6B607-C68F-4A8D-B076-F343089EEE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15881BE5-9C31-42D1-9035-98F63B1A8C04}"/>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EB582769-646C-4B34-8DE3-26B2EDDE3038}"/>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68C01F7A-FEC0-438B-812E-2755580997EC}"/>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3CB48A4D-019D-47B6-8E9F-86E45F87E1D3}"/>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829877A7-6893-4D3E-AF66-3CE102B4A002}"/>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03BEFE6A-4A0F-483E-BA13-B4FA148C0914}"/>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13C9F766-2A0B-4344-A32B-B27EDC35778E}"/>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FC9047AF-0180-48F3-8176-90D226D14935}"/>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CBB7AF26-B1C2-40C2-B81F-395538B9448F}"/>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1880B2B7-6A80-4F4A-A22D-B93938F0F71B}"/>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51681306-FB22-4816-946E-11BA2505FC35}"/>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647FE99-6AB1-40F8-9F71-79D622B1716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B9EC73E-39CB-461F-8AF9-2E746A7F5D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A1EED65-0C1B-4736-9108-941E890605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30A95DF-6498-4BC1-8266-1330B6F2188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E80B0B2-2ABA-4F95-9978-5E7B1CE1C7E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a:extLst>
            <a:ext uri="{FF2B5EF4-FFF2-40B4-BE49-F238E27FC236}">
              <a16:creationId xmlns:a16="http://schemas.microsoft.com/office/drawing/2014/main" id="{E41336DA-6B98-41FE-BBFD-3C220F77A1B6}"/>
            </a:ext>
          </a:extLst>
        </xdr:cNvPr>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21ED74E6-5038-4733-A48B-538152CE13E4}"/>
            </a:ext>
          </a:extLst>
        </xdr:cNvPr>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a:extLst>
            <a:ext uri="{FF2B5EF4-FFF2-40B4-BE49-F238E27FC236}">
              <a16:creationId xmlns:a16="http://schemas.microsoft.com/office/drawing/2014/main" id="{AA6F3C40-4C21-4235-A271-D34BC62DBE23}"/>
            </a:ext>
          </a:extLst>
        </xdr:cNvPr>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4" name="直線コネクタ 133">
          <a:extLst>
            <a:ext uri="{FF2B5EF4-FFF2-40B4-BE49-F238E27FC236}">
              <a16:creationId xmlns:a16="http://schemas.microsoft.com/office/drawing/2014/main" id="{51BEB9F0-F65D-44AF-A534-DEEB68FB7853}"/>
            </a:ext>
          </a:extLst>
        </xdr:cNvPr>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a:extLst>
            <a:ext uri="{FF2B5EF4-FFF2-40B4-BE49-F238E27FC236}">
              <a16:creationId xmlns:a16="http://schemas.microsoft.com/office/drawing/2014/main" id="{99354801-7731-476F-90F9-203A990EFA7D}"/>
            </a:ext>
          </a:extLst>
        </xdr:cNvPr>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6" name="直線コネクタ 135">
          <a:extLst>
            <a:ext uri="{FF2B5EF4-FFF2-40B4-BE49-F238E27FC236}">
              <a16:creationId xmlns:a16="http://schemas.microsoft.com/office/drawing/2014/main" id="{8E5B51F7-08FD-44F4-AE0A-91882D442C55}"/>
            </a:ext>
          </a:extLst>
        </xdr:cNvPr>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a:extLst>
            <a:ext uri="{FF2B5EF4-FFF2-40B4-BE49-F238E27FC236}">
              <a16:creationId xmlns:a16="http://schemas.microsoft.com/office/drawing/2014/main" id="{76F10839-A6F5-48D9-86A7-BDB3D2322474}"/>
            </a:ext>
          </a:extLst>
        </xdr:cNvPr>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8" name="直線コネクタ 137">
          <a:extLst>
            <a:ext uri="{FF2B5EF4-FFF2-40B4-BE49-F238E27FC236}">
              <a16:creationId xmlns:a16="http://schemas.microsoft.com/office/drawing/2014/main" id="{9C9AE2E3-268D-4638-9850-FC1A5131BA64}"/>
            </a:ext>
          </a:extLst>
        </xdr:cNvPr>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a:extLst>
            <a:ext uri="{FF2B5EF4-FFF2-40B4-BE49-F238E27FC236}">
              <a16:creationId xmlns:a16="http://schemas.microsoft.com/office/drawing/2014/main" id="{2AF26387-AE56-4F6E-90F7-11AF751C254D}"/>
            </a:ext>
          </a:extLst>
        </xdr:cNvPr>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a:extLst>
            <a:ext uri="{FF2B5EF4-FFF2-40B4-BE49-F238E27FC236}">
              <a16:creationId xmlns:a16="http://schemas.microsoft.com/office/drawing/2014/main" id="{123849F7-232C-458D-837E-E951B91D5866}"/>
            </a:ext>
          </a:extLst>
        </xdr:cNvPr>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7F7FB233-CF04-4388-9A6B-C1F68C50F6F2}"/>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95CC4A96-AA86-4253-BE00-5E07598AE3C1}"/>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6D9055FB-E379-4E02-A23C-2B0597FC515A}"/>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54F83426-9410-4F46-BA10-C14494C667FE}"/>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a:extLst>
            <a:ext uri="{FF2B5EF4-FFF2-40B4-BE49-F238E27FC236}">
              <a16:creationId xmlns:a16="http://schemas.microsoft.com/office/drawing/2014/main" id="{C8B1FB08-265B-4C59-A101-FFFED8BC638B}"/>
            </a:ext>
          </a:extLst>
        </xdr:cNvPr>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a:extLst>
            <a:ext uri="{FF2B5EF4-FFF2-40B4-BE49-F238E27FC236}">
              <a16:creationId xmlns:a16="http://schemas.microsoft.com/office/drawing/2014/main" id="{E563DC52-195A-4479-8DB2-F326B32D2DBB}"/>
            </a:ext>
          </a:extLst>
        </xdr:cNvPr>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a:extLst>
            <a:ext uri="{FF2B5EF4-FFF2-40B4-BE49-F238E27FC236}">
              <a16:creationId xmlns:a16="http://schemas.microsoft.com/office/drawing/2014/main" id="{7F4CA4F1-7AF7-4F90-8311-F09DD3E48A8A}"/>
            </a:ext>
          </a:extLst>
        </xdr:cNvPr>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a:extLst>
            <a:ext uri="{FF2B5EF4-FFF2-40B4-BE49-F238E27FC236}">
              <a16:creationId xmlns:a16="http://schemas.microsoft.com/office/drawing/2014/main" id="{32E41BF3-61A2-4682-93FC-DC0CC7A4D3D1}"/>
            </a:ext>
          </a:extLst>
        </xdr:cNvPr>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634D8EB-1E24-4882-8B3F-67E257EF046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2F2E18A-BEB6-4D2A-957E-5536BE1C5E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B8E41B7-C6EB-4018-B4E7-01A085A7542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CAB250B-BA2B-4F88-A8D1-8ACB7BD828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BDD45AD-9756-402C-BE51-6316DA7099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3DF8096-42E4-48B3-BF16-1CBF5E290B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6EC2254-93D8-4C45-ABB7-697E344583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1E75045-1BCE-4F2D-B9DB-F33F7904A55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85B39ED-CA22-4BE5-B839-674293C3EB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D1F9079-4E79-403E-9FD1-5DB976B6DEF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F6B02D1-7D65-44F5-8363-21516897C8C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0F60091-CC83-4CD2-A58C-B575368DAAE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F7E3C151-F940-47E3-92D0-BCB774EC7E5D}"/>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3E2E18F-3345-41FB-97E9-D9A7F580CAB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A9C0119-AFB2-4D4C-877E-BFAAED96BE1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848008-801A-4BBC-885E-311A8D50367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EFE20A4-ED9F-46B2-8C6C-0DCC2DDF3AC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1EA7E27-B13E-454E-B984-91D7930DEF6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CCF42261-6D86-428E-A902-60E6B201963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EC43630-B766-4A7D-A87A-403C9413555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AD3FD01-F753-4377-BF98-182BB1CCEEE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96550BE-A977-463D-9BEF-4F63AD62245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C00AE545-E8D1-430B-9DF6-C77D6656B933}"/>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1A7F69C-6F7A-4EFF-A269-9C53CC216F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75400876-2771-4F6E-ADC1-BF3E6354799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10ECEA81-B737-4838-A494-5D2B0EF96D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427DAB02-7BEE-4692-B101-1E6907645E0C}"/>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9D02E09D-EC91-41D0-B798-11A68E48ADA4}"/>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DA87A16A-B0CC-487D-99C1-CA562C54EC07}"/>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72D5E41D-072F-4784-B31C-F0F3AC7B0090}"/>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670670D4-3B2F-45E0-996C-14A5FE7CD70E}"/>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2F2237B0-C006-412F-9B03-13C93D757749}"/>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AB9619B3-773E-47DE-B4D6-536FC865A662}"/>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00EA1CCF-4AB4-48C1-9C7B-FC9C1CC2C81E}"/>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41F8D3A3-BD6A-4FFD-9068-0EFD5994E17A}"/>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37D3047E-0CDE-4040-94D1-CF1073F62981}"/>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F91C7FFC-37FB-43FE-8528-A8C8063F49E8}"/>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321095F-0A19-4931-8AB4-903D45E331B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C6B03D9-9128-4CAD-8436-8D40EDE4A2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B3BC52B-2C83-4EBE-8A1D-36E5ABB2737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2560AE1-14F4-4FAC-B434-1F917D9A0D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FB24EFD0-3621-4C53-B420-060E45F524B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91" name="楕円 190">
          <a:extLst>
            <a:ext uri="{FF2B5EF4-FFF2-40B4-BE49-F238E27FC236}">
              <a16:creationId xmlns:a16="http://schemas.microsoft.com/office/drawing/2014/main" id="{C5ABD165-848A-4C29-8D48-EE9A4CD04621}"/>
            </a:ext>
          </a:extLst>
        </xdr:cNvPr>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53357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93BC337B-17B3-4A00-91EE-7800EFF031E6}"/>
            </a:ext>
          </a:extLst>
        </xdr:cNvPr>
        <xdr:cNvSpPr txBox="1"/>
      </xdr:nvSpPr>
      <xdr:spPr>
        <a:xfrm>
          <a:off x="46736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9616</xdr:rowOff>
    </xdr:from>
    <xdr:to>
      <xdr:col>20</xdr:col>
      <xdr:colOff>38100</xdr:colOff>
      <xdr:row>59</xdr:row>
      <xdr:rowOff>111216</xdr:rowOff>
    </xdr:to>
    <xdr:sp macro="" textlink="">
      <xdr:nvSpPr>
        <xdr:cNvPr id="193" name="楕円 192">
          <a:extLst>
            <a:ext uri="{FF2B5EF4-FFF2-40B4-BE49-F238E27FC236}">
              <a16:creationId xmlns:a16="http://schemas.microsoft.com/office/drawing/2014/main" id="{7DC94922-43BA-4A7A-87B4-90773801B499}"/>
            </a:ext>
          </a:extLst>
        </xdr:cNvPr>
        <xdr:cNvSpPr/>
      </xdr:nvSpPr>
      <xdr:spPr>
        <a:xfrm>
          <a:off x="3746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60416</xdr:rowOff>
    </xdr:from>
    <xdr:to>
      <xdr:col>24</xdr:col>
      <xdr:colOff>63500</xdr:colOff>
      <xdr:row>59</xdr:row>
      <xdr:rowOff>125730</xdr:rowOff>
    </xdr:to>
    <xdr:cxnSp macro="">
      <xdr:nvCxnSpPr>
        <xdr:cNvPr id="194" name="直線コネクタ 193">
          <a:extLst>
            <a:ext uri="{FF2B5EF4-FFF2-40B4-BE49-F238E27FC236}">
              <a16:creationId xmlns:a16="http://schemas.microsoft.com/office/drawing/2014/main" id="{216404DB-CBED-4079-94A8-7AB3DEEE1E6B}"/>
            </a:ext>
          </a:extLst>
        </xdr:cNvPr>
        <xdr:cNvCxnSpPr/>
      </xdr:nvCxnSpPr>
      <xdr:spPr>
        <a:xfrm>
          <a:off x="3797300" y="1017596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145143</xdr:rowOff>
    </xdr:from>
    <xdr:to>
      <xdr:col>15</xdr:col>
      <xdr:colOff>101600</xdr:colOff>
      <xdr:row>59</xdr:row>
      <xdr:rowOff>75293</xdr:rowOff>
    </xdr:to>
    <xdr:sp macro="" textlink="">
      <xdr:nvSpPr>
        <xdr:cNvPr id="195" name="楕円 194">
          <a:extLst>
            <a:ext uri="{FF2B5EF4-FFF2-40B4-BE49-F238E27FC236}">
              <a16:creationId xmlns:a16="http://schemas.microsoft.com/office/drawing/2014/main" id="{088113A8-4DE4-46A5-B61B-9688917E5F22}"/>
            </a:ext>
          </a:extLst>
        </xdr:cNvPr>
        <xdr:cNvSpPr/>
      </xdr:nvSpPr>
      <xdr:spPr>
        <a:xfrm>
          <a:off x="2857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24493</xdr:rowOff>
    </xdr:from>
    <xdr:to>
      <xdr:col>19</xdr:col>
      <xdr:colOff>177800</xdr:colOff>
      <xdr:row>59</xdr:row>
      <xdr:rowOff>60416</xdr:rowOff>
    </xdr:to>
    <xdr:cxnSp macro="">
      <xdr:nvCxnSpPr>
        <xdr:cNvPr id="196" name="直線コネクタ 195">
          <a:extLst>
            <a:ext uri="{FF2B5EF4-FFF2-40B4-BE49-F238E27FC236}">
              <a16:creationId xmlns:a16="http://schemas.microsoft.com/office/drawing/2014/main" id="{5FDF0196-3167-4F92-BCC0-F9DF81F7BF65}"/>
            </a:ext>
          </a:extLst>
        </xdr:cNvPr>
        <xdr:cNvCxnSpPr/>
      </xdr:nvCxnSpPr>
      <xdr:spPr>
        <a:xfrm>
          <a:off x="2908300" y="101400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66766</xdr:rowOff>
    </xdr:from>
    <xdr:to>
      <xdr:col>10</xdr:col>
      <xdr:colOff>165100</xdr:colOff>
      <xdr:row>58</xdr:row>
      <xdr:rowOff>168366</xdr:rowOff>
    </xdr:to>
    <xdr:sp macro="" textlink="">
      <xdr:nvSpPr>
        <xdr:cNvPr id="197" name="楕円 196">
          <a:extLst>
            <a:ext uri="{FF2B5EF4-FFF2-40B4-BE49-F238E27FC236}">
              <a16:creationId xmlns:a16="http://schemas.microsoft.com/office/drawing/2014/main" id="{CA2E737B-46DF-4C1D-8A75-03752E9534FC}"/>
            </a:ext>
          </a:extLst>
        </xdr:cNvPr>
        <xdr:cNvSpPr/>
      </xdr:nvSpPr>
      <xdr:spPr>
        <a:xfrm>
          <a:off x="1968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117566</xdr:rowOff>
    </xdr:from>
    <xdr:to>
      <xdr:col>15</xdr:col>
      <xdr:colOff>50800</xdr:colOff>
      <xdr:row>59</xdr:row>
      <xdr:rowOff>24493</xdr:rowOff>
    </xdr:to>
    <xdr:cxnSp macro="">
      <xdr:nvCxnSpPr>
        <xdr:cNvPr id="198" name="直線コネクタ 197">
          <a:extLst>
            <a:ext uri="{FF2B5EF4-FFF2-40B4-BE49-F238E27FC236}">
              <a16:creationId xmlns:a16="http://schemas.microsoft.com/office/drawing/2014/main" id="{03772060-B932-4FE3-AA5F-E570F38E8E7C}"/>
            </a:ext>
          </a:extLst>
        </xdr:cNvPr>
        <xdr:cNvCxnSpPr/>
      </xdr:nvCxnSpPr>
      <xdr:spPr>
        <a:xfrm>
          <a:off x="2019300" y="100616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24312</xdr:rowOff>
    </xdr:from>
    <xdr:to>
      <xdr:col>6</xdr:col>
      <xdr:colOff>38100</xdr:colOff>
      <xdr:row>58</xdr:row>
      <xdr:rowOff>125912</xdr:rowOff>
    </xdr:to>
    <xdr:sp macro="" textlink="">
      <xdr:nvSpPr>
        <xdr:cNvPr id="199" name="楕円 198">
          <a:extLst>
            <a:ext uri="{FF2B5EF4-FFF2-40B4-BE49-F238E27FC236}">
              <a16:creationId xmlns:a16="http://schemas.microsoft.com/office/drawing/2014/main" id="{2B3B4A3E-26EB-4F3F-97C8-1520CF3129B3}"/>
            </a:ext>
          </a:extLst>
        </xdr:cNvPr>
        <xdr:cNvSpPr/>
      </xdr:nvSpPr>
      <xdr:spPr>
        <a:xfrm>
          <a:off x="1079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75112</xdr:rowOff>
    </xdr:from>
    <xdr:to>
      <xdr:col>10</xdr:col>
      <xdr:colOff>114300</xdr:colOff>
      <xdr:row>58</xdr:row>
      <xdr:rowOff>117566</xdr:rowOff>
    </xdr:to>
    <xdr:cxnSp macro="">
      <xdr:nvCxnSpPr>
        <xdr:cNvPr id="200" name="直線コネクタ 199">
          <a:extLst>
            <a:ext uri="{FF2B5EF4-FFF2-40B4-BE49-F238E27FC236}">
              <a16:creationId xmlns:a16="http://schemas.microsoft.com/office/drawing/2014/main" id="{40E07BE6-0DDE-4004-BBCC-3656B8AD9E4C}"/>
            </a:ext>
          </a:extLst>
        </xdr:cNvPr>
        <xdr:cNvCxnSpPr/>
      </xdr:nvCxnSpPr>
      <xdr:spPr>
        <a:xfrm>
          <a:off x="1130300" y="100192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72226</xdr:rowOff>
    </xdr:from>
    <xdr:ext cx="405111" cy="259045"/>
    <xdr:sp macro="" textlink="">
      <xdr:nvSpPr>
        <xdr:cNvPr id="201" name="n_1aveValue【体育館・プール】&#10;有形固定資産減価償却率">
          <a:extLst>
            <a:ext uri="{FF2B5EF4-FFF2-40B4-BE49-F238E27FC236}">
              <a16:creationId xmlns:a16="http://schemas.microsoft.com/office/drawing/2014/main" id="{3F6DAE00-D1F4-41B3-AD47-44D1E59FDB8D}"/>
            </a:ext>
          </a:extLst>
        </xdr:cNvPr>
        <xdr:cNvSpPr txBox="1"/>
      </xdr:nvSpPr>
      <xdr:spPr>
        <a:xfrm>
          <a:off x="3582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202" name="n_2aveValue【体育館・プール】&#10;有形固定資産減価償却率">
          <a:extLst>
            <a:ext uri="{FF2B5EF4-FFF2-40B4-BE49-F238E27FC236}">
              <a16:creationId xmlns:a16="http://schemas.microsoft.com/office/drawing/2014/main" id="{25BCBC9B-B124-47A8-92A6-E5F184DF6B14}"/>
            </a:ext>
          </a:extLst>
        </xdr:cNvPr>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145704</xdr:rowOff>
    </xdr:from>
    <xdr:ext cx="405111" cy="259045"/>
    <xdr:sp macro="" textlink="">
      <xdr:nvSpPr>
        <xdr:cNvPr id="203" name="n_3aveValue【体育館・プール】&#10;有形固定資産減価償却率">
          <a:extLst>
            <a:ext uri="{FF2B5EF4-FFF2-40B4-BE49-F238E27FC236}">
              <a16:creationId xmlns:a16="http://schemas.microsoft.com/office/drawing/2014/main" id="{2D1D619F-E1F8-492F-8B27-7C854802AF90}"/>
            </a:ext>
          </a:extLst>
        </xdr:cNvPr>
        <xdr:cNvSpPr txBox="1"/>
      </xdr:nvSpPr>
      <xdr:spPr>
        <a:xfrm>
          <a:off x="1816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116312</xdr:rowOff>
    </xdr:from>
    <xdr:ext cx="405111" cy="259045"/>
    <xdr:sp macro="" textlink="">
      <xdr:nvSpPr>
        <xdr:cNvPr id="204" name="n_4aveValue【体育館・プール】&#10;有形固定資産減価償却率">
          <a:extLst>
            <a:ext uri="{FF2B5EF4-FFF2-40B4-BE49-F238E27FC236}">
              <a16:creationId xmlns:a16="http://schemas.microsoft.com/office/drawing/2014/main" id="{B969BE0A-2C62-4FBA-9E82-92996BCB111D}"/>
            </a:ext>
          </a:extLst>
        </xdr:cNvPr>
        <xdr:cNvSpPr txBox="1"/>
      </xdr:nvSpPr>
      <xdr:spPr>
        <a:xfrm>
          <a:off x="927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102343</xdr:rowOff>
    </xdr:from>
    <xdr:ext cx="405111" cy="259045"/>
    <xdr:sp macro="" textlink="">
      <xdr:nvSpPr>
        <xdr:cNvPr id="205" name="n_1mainValue【体育館・プール】&#10;有形固定資産減価償却率">
          <a:extLst>
            <a:ext uri="{FF2B5EF4-FFF2-40B4-BE49-F238E27FC236}">
              <a16:creationId xmlns:a16="http://schemas.microsoft.com/office/drawing/2014/main" id="{494335B1-48CD-4513-B7F3-C7DAA6A1FBA6}"/>
            </a:ext>
          </a:extLst>
        </xdr:cNvPr>
        <xdr:cNvSpPr txBox="1"/>
      </xdr:nvSpPr>
      <xdr:spPr>
        <a:xfrm>
          <a:off x="35820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66420</xdr:rowOff>
    </xdr:from>
    <xdr:ext cx="405111" cy="259045"/>
    <xdr:sp macro="" textlink="">
      <xdr:nvSpPr>
        <xdr:cNvPr id="206" name="n_2mainValue【体育館・プール】&#10;有形固定資産減価償却率">
          <a:extLst>
            <a:ext uri="{FF2B5EF4-FFF2-40B4-BE49-F238E27FC236}">
              <a16:creationId xmlns:a16="http://schemas.microsoft.com/office/drawing/2014/main" id="{A508EA53-5C1A-47A6-99A8-A5173CAAAA0D}"/>
            </a:ext>
          </a:extLst>
        </xdr:cNvPr>
        <xdr:cNvSpPr txBox="1"/>
      </xdr:nvSpPr>
      <xdr:spPr>
        <a:xfrm>
          <a:off x="2705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159493</xdr:rowOff>
    </xdr:from>
    <xdr:ext cx="405111" cy="259045"/>
    <xdr:sp macro="" textlink="">
      <xdr:nvSpPr>
        <xdr:cNvPr id="207" name="n_3mainValue【体育館・プール】&#10;有形固定資産減価償却率">
          <a:extLst>
            <a:ext uri="{FF2B5EF4-FFF2-40B4-BE49-F238E27FC236}">
              <a16:creationId xmlns:a16="http://schemas.microsoft.com/office/drawing/2014/main" id="{BA0050B6-F81C-454A-93DA-D93CB7D3DFEB}"/>
            </a:ext>
          </a:extLst>
        </xdr:cNvPr>
        <xdr:cNvSpPr txBox="1"/>
      </xdr:nvSpPr>
      <xdr:spPr>
        <a:xfrm>
          <a:off x="18167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117039</xdr:rowOff>
    </xdr:from>
    <xdr:ext cx="405111" cy="259045"/>
    <xdr:sp macro="" textlink="">
      <xdr:nvSpPr>
        <xdr:cNvPr id="208" name="n_4mainValue【体育館・プール】&#10;有形固定資産減価償却率">
          <a:extLst>
            <a:ext uri="{FF2B5EF4-FFF2-40B4-BE49-F238E27FC236}">
              <a16:creationId xmlns:a16="http://schemas.microsoft.com/office/drawing/2014/main" id="{C39A9722-4E42-462D-9E9B-07682DC59824}"/>
            </a:ext>
          </a:extLst>
        </xdr:cNvPr>
        <xdr:cNvSpPr txBox="1"/>
      </xdr:nvSpPr>
      <xdr:spPr>
        <a:xfrm>
          <a:off x="927744" y="1006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F96EB795-1C45-459A-93A5-EACFE764AA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C52E599-6AAD-4E2A-86AB-90100BE107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A99A61C-7B27-42A2-AB14-0D0390F64C9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94759CF3-FFAE-473D-BF7E-74F3204E95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76866B-DD13-4D69-BD5D-FB3F8BD29C4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A9705A9-A559-4757-8AEF-C89C74AED5A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43E80F59-F1CE-4D20-B322-19FC983FB9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AD5FBAA-AA3D-428C-BFF0-F206A8473B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E63EB4E-273A-4719-BB0C-2F39EB0DE6A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CFC94AD-029B-45EC-A9DB-85CDD3B5AF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DDEF174C-12AA-408A-BE09-599862FF1066}"/>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76C254E1-3FBA-4CDF-8A25-D63E95226F3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26490967-B536-4AA5-9AD1-DC51A989038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A6A8897D-9CA5-4F1C-97BC-AD4A407BF1D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76A84C0C-1BBE-4CE9-9E45-5BC9A5AAB47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1E2EE0BB-59E0-49DC-A485-20F3E7D58E1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D21A0F79-CBED-42CD-875B-66201DE6CD2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EE4B10EF-8561-4611-AB03-04E373D71A1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F8ED3803-837E-45BC-BD9F-B5387032A0B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4590BD11-2B13-44BC-9120-271C9FF25D3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0CAC400E-32B1-4675-B391-CAEC3A72918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384E455C-0F94-4CDB-98C1-0BD67AC3BC9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42AAA424-C061-476C-A27B-19B039331F0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5CB7F50C-1DC1-4CB2-80EC-BB2BB16BCEC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092B666C-3079-493A-AF5B-A7D65C19E6A4}"/>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8A669E0B-0967-4F13-B1C8-26D8EA4E4415}"/>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3DEE420A-C172-4797-BA6E-80E93BE93793}"/>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CFC9C3B0-C16C-4D05-9875-D2175A8A7430}"/>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7E08BF31-CD3E-4995-9788-7F641DFDEC14}"/>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8" name="【体育館・プール】&#10;一人当たり面積平均値テキスト">
          <a:extLst>
            <a:ext uri="{FF2B5EF4-FFF2-40B4-BE49-F238E27FC236}">
              <a16:creationId xmlns:a16="http://schemas.microsoft.com/office/drawing/2014/main" id="{81C41F02-0291-4114-96DC-998EDE457348}"/>
            </a:ext>
          </a:extLst>
        </xdr:cNvPr>
        <xdr:cNvSpPr txBox="1"/>
      </xdr:nvSpPr>
      <xdr:spPr>
        <a:xfrm>
          <a:off x="10515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CE3C808C-AA56-4CCF-BCB1-4017809058C7}"/>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FB66DE77-089E-4DA9-B033-38C43B99A266}"/>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AA7D4719-F3EF-41BB-8252-153DAF727620}"/>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B41C28D7-64C5-44D3-A74E-A7994B66EAFE}"/>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5FF1DFD1-651E-493F-802B-0CF508420253}"/>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1D0236B-B1E8-4C33-8D53-254C95DE07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1C4A50A-8E18-4827-80CF-8FFE867DC4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9CD55DA-B750-43FD-80C7-F81AF57CA86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8BCEE72-1BDD-4712-93AC-69946CEC2C1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78C906E-047E-4440-BEB1-AC3BFF05C0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249" name="楕円 248">
          <a:extLst>
            <a:ext uri="{FF2B5EF4-FFF2-40B4-BE49-F238E27FC236}">
              <a16:creationId xmlns:a16="http://schemas.microsoft.com/office/drawing/2014/main" id="{EB52C86C-E430-4622-BF33-70D43E5C028D}"/>
            </a:ext>
          </a:extLst>
        </xdr:cNvPr>
        <xdr:cNvSpPr/>
      </xdr:nvSpPr>
      <xdr:spPr>
        <a:xfrm>
          <a:off x="10426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80027</xdr:rowOff>
    </xdr:from>
    <xdr:ext cx="469744" cy="259045"/>
    <xdr:sp macro="" textlink="">
      <xdr:nvSpPr>
        <xdr:cNvPr id="250" name="【体育館・プール】&#10;一人当たり面積該当値テキスト">
          <a:extLst>
            <a:ext uri="{FF2B5EF4-FFF2-40B4-BE49-F238E27FC236}">
              <a16:creationId xmlns:a16="http://schemas.microsoft.com/office/drawing/2014/main" id="{8AC92CED-F72A-4D7F-9B3B-6AC828E32C10}"/>
            </a:ext>
          </a:extLst>
        </xdr:cNvPr>
        <xdr:cNvSpPr txBox="1"/>
      </xdr:nvSpPr>
      <xdr:spPr>
        <a:xfrm>
          <a:off x="10515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51" name="楕円 250">
          <a:extLst>
            <a:ext uri="{FF2B5EF4-FFF2-40B4-BE49-F238E27FC236}">
              <a16:creationId xmlns:a16="http://schemas.microsoft.com/office/drawing/2014/main" id="{26B88E4D-5368-45F1-90C5-06621F0DC14F}"/>
            </a:ext>
          </a:extLst>
        </xdr:cNvPr>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152400</xdr:rowOff>
    </xdr:from>
    <xdr:to>
      <xdr:col>55</xdr:col>
      <xdr:colOff>0</xdr:colOff>
      <xdr:row>62</xdr:row>
      <xdr:rowOff>152400</xdr:rowOff>
    </xdr:to>
    <xdr:cxnSp macro="">
      <xdr:nvCxnSpPr>
        <xdr:cNvPr id="252" name="直線コネクタ 251">
          <a:extLst>
            <a:ext uri="{FF2B5EF4-FFF2-40B4-BE49-F238E27FC236}">
              <a16:creationId xmlns:a16="http://schemas.microsoft.com/office/drawing/2014/main" id="{9B9ECB1C-5C7F-45F6-935C-F4D322F3B5A1}"/>
            </a:ext>
          </a:extLst>
        </xdr:cNvPr>
        <xdr:cNvCxnSpPr/>
      </xdr:nvCxnSpPr>
      <xdr:spPr>
        <a:xfrm>
          <a:off x="9639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139700</xdr:rowOff>
    </xdr:from>
    <xdr:to>
      <xdr:col>46</xdr:col>
      <xdr:colOff>38100</xdr:colOff>
      <xdr:row>63</xdr:row>
      <xdr:rowOff>69850</xdr:rowOff>
    </xdr:to>
    <xdr:sp macro="" textlink="">
      <xdr:nvSpPr>
        <xdr:cNvPr id="253" name="楕円 252">
          <a:extLst>
            <a:ext uri="{FF2B5EF4-FFF2-40B4-BE49-F238E27FC236}">
              <a16:creationId xmlns:a16="http://schemas.microsoft.com/office/drawing/2014/main" id="{AA4772BE-F673-4C61-B754-ADAA401A7F88}"/>
            </a:ext>
          </a:extLst>
        </xdr:cNvPr>
        <xdr:cNvSpPr/>
      </xdr:nvSpPr>
      <xdr:spPr>
        <a:xfrm>
          <a:off x="869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152400</xdr:rowOff>
    </xdr:from>
    <xdr:to>
      <xdr:col>50</xdr:col>
      <xdr:colOff>114300</xdr:colOff>
      <xdr:row>63</xdr:row>
      <xdr:rowOff>19050</xdr:rowOff>
    </xdr:to>
    <xdr:cxnSp macro="">
      <xdr:nvCxnSpPr>
        <xdr:cNvPr id="254" name="直線コネクタ 253">
          <a:extLst>
            <a:ext uri="{FF2B5EF4-FFF2-40B4-BE49-F238E27FC236}">
              <a16:creationId xmlns:a16="http://schemas.microsoft.com/office/drawing/2014/main" id="{0E44BE48-D6D4-484E-8F90-F1BBF8BE604F}"/>
            </a:ext>
          </a:extLst>
        </xdr:cNvPr>
        <xdr:cNvCxnSpPr/>
      </xdr:nvCxnSpPr>
      <xdr:spPr>
        <a:xfrm flipV="1">
          <a:off x="8750300" y="1078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114300</xdr:rowOff>
    </xdr:from>
    <xdr:to>
      <xdr:col>41</xdr:col>
      <xdr:colOff>101600</xdr:colOff>
      <xdr:row>63</xdr:row>
      <xdr:rowOff>44450</xdr:rowOff>
    </xdr:to>
    <xdr:sp macro="" textlink="">
      <xdr:nvSpPr>
        <xdr:cNvPr id="255" name="楕円 254">
          <a:extLst>
            <a:ext uri="{FF2B5EF4-FFF2-40B4-BE49-F238E27FC236}">
              <a16:creationId xmlns:a16="http://schemas.microsoft.com/office/drawing/2014/main" id="{330637EF-AB02-4CD8-8B7A-A44EB0B850DB}"/>
            </a:ext>
          </a:extLst>
        </xdr:cNvPr>
        <xdr:cNvSpPr/>
      </xdr:nvSpPr>
      <xdr:spPr>
        <a:xfrm>
          <a:off x="7810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165100</xdr:rowOff>
    </xdr:from>
    <xdr:to>
      <xdr:col>45</xdr:col>
      <xdr:colOff>177800</xdr:colOff>
      <xdr:row>63</xdr:row>
      <xdr:rowOff>19050</xdr:rowOff>
    </xdr:to>
    <xdr:cxnSp macro="">
      <xdr:nvCxnSpPr>
        <xdr:cNvPr id="256" name="直線コネクタ 255">
          <a:extLst>
            <a:ext uri="{FF2B5EF4-FFF2-40B4-BE49-F238E27FC236}">
              <a16:creationId xmlns:a16="http://schemas.microsoft.com/office/drawing/2014/main" id="{E5E1EA9B-BCBB-4598-81AF-4EE8F048074D}"/>
            </a:ext>
          </a:extLst>
        </xdr:cNvPr>
        <xdr:cNvCxnSpPr/>
      </xdr:nvCxnSpPr>
      <xdr:spPr>
        <a:xfrm>
          <a:off x="7861300" y="1079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165100</xdr:rowOff>
    </xdr:from>
    <xdr:to>
      <xdr:col>36</xdr:col>
      <xdr:colOff>165100</xdr:colOff>
      <xdr:row>63</xdr:row>
      <xdr:rowOff>95250</xdr:rowOff>
    </xdr:to>
    <xdr:sp macro="" textlink="">
      <xdr:nvSpPr>
        <xdr:cNvPr id="257" name="楕円 256">
          <a:extLst>
            <a:ext uri="{FF2B5EF4-FFF2-40B4-BE49-F238E27FC236}">
              <a16:creationId xmlns:a16="http://schemas.microsoft.com/office/drawing/2014/main" id="{6CDDEB3B-03E6-4F63-8B15-FA87C16CAE53}"/>
            </a:ext>
          </a:extLst>
        </xdr:cNvPr>
        <xdr:cNvSpPr/>
      </xdr:nvSpPr>
      <xdr:spPr>
        <a:xfrm>
          <a:off x="6921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165100</xdr:rowOff>
    </xdr:from>
    <xdr:to>
      <xdr:col>41</xdr:col>
      <xdr:colOff>50800</xdr:colOff>
      <xdr:row>63</xdr:row>
      <xdr:rowOff>44450</xdr:rowOff>
    </xdr:to>
    <xdr:cxnSp macro="">
      <xdr:nvCxnSpPr>
        <xdr:cNvPr id="258" name="直線コネクタ 257">
          <a:extLst>
            <a:ext uri="{FF2B5EF4-FFF2-40B4-BE49-F238E27FC236}">
              <a16:creationId xmlns:a16="http://schemas.microsoft.com/office/drawing/2014/main" id="{90017632-9D9F-4311-A3B7-7A409A3D7802}"/>
            </a:ext>
          </a:extLst>
        </xdr:cNvPr>
        <xdr:cNvCxnSpPr/>
      </xdr:nvCxnSpPr>
      <xdr:spPr>
        <a:xfrm flipV="1">
          <a:off x="6972300" y="1079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9" name="n_1aveValue【体育館・プール】&#10;一人当たり面積">
          <a:extLst>
            <a:ext uri="{FF2B5EF4-FFF2-40B4-BE49-F238E27FC236}">
              <a16:creationId xmlns:a16="http://schemas.microsoft.com/office/drawing/2014/main" id="{A43593AD-E092-441C-B8F7-0E5EDA00F98B}"/>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60" name="n_2aveValue【体育館・プール】&#10;一人当たり面積">
          <a:extLst>
            <a:ext uri="{FF2B5EF4-FFF2-40B4-BE49-F238E27FC236}">
              <a16:creationId xmlns:a16="http://schemas.microsoft.com/office/drawing/2014/main" id="{67C95F8C-62B2-4DA1-8574-19CFCFFFF8CB}"/>
            </a:ext>
          </a:extLst>
        </xdr:cNvPr>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1" name="n_3aveValue【体育館・プール】&#10;一人当たり面積">
          <a:extLst>
            <a:ext uri="{FF2B5EF4-FFF2-40B4-BE49-F238E27FC236}">
              <a16:creationId xmlns:a16="http://schemas.microsoft.com/office/drawing/2014/main" id="{C82AE214-1DF5-4B7A-AB7B-F8C3D4AAB9ED}"/>
            </a:ext>
          </a:extLst>
        </xdr:cNvPr>
        <xdr:cNvSpPr txBox="1"/>
      </xdr:nvSpPr>
      <xdr:spPr>
        <a:xfrm>
          <a:off x="7626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149877</xdr:rowOff>
    </xdr:from>
    <xdr:ext cx="469744" cy="259045"/>
    <xdr:sp macro="" textlink="">
      <xdr:nvSpPr>
        <xdr:cNvPr id="262" name="n_4aveValue【体育館・プール】&#10;一人当たり面積">
          <a:extLst>
            <a:ext uri="{FF2B5EF4-FFF2-40B4-BE49-F238E27FC236}">
              <a16:creationId xmlns:a16="http://schemas.microsoft.com/office/drawing/2014/main" id="{B51AF968-1C6E-4A18-B7E7-2ADAC7036BD3}"/>
            </a:ext>
          </a:extLst>
        </xdr:cNvPr>
        <xdr:cNvSpPr txBox="1"/>
      </xdr:nvSpPr>
      <xdr:spPr>
        <a:xfrm>
          <a:off x="6737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63" name="n_1mainValue【体育館・プール】&#10;一人当たり面積">
          <a:extLst>
            <a:ext uri="{FF2B5EF4-FFF2-40B4-BE49-F238E27FC236}">
              <a16:creationId xmlns:a16="http://schemas.microsoft.com/office/drawing/2014/main" id="{B8C1D030-C80E-4B57-A8B7-866A686E109B}"/>
            </a:ext>
          </a:extLst>
        </xdr:cNvPr>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60977</xdr:rowOff>
    </xdr:from>
    <xdr:ext cx="469744" cy="259045"/>
    <xdr:sp macro="" textlink="">
      <xdr:nvSpPr>
        <xdr:cNvPr id="264" name="n_2mainValue【体育館・プール】&#10;一人当たり面積">
          <a:extLst>
            <a:ext uri="{FF2B5EF4-FFF2-40B4-BE49-F238E27FC236}">
              <a16:creationId xmlns:a16="http://schemas.microsoft.com/office/drawing/2014/main" id="{8AB4C141-2A83-4A3D-B8F4-138AE637C9B2}"/>
            </a:ext>
          </a:extLst>
        </xdr:cNvPr>
        <xdr:cNvSpPr txBox="1"/>
      </xdr:nvSpPr>
      <xdr:spPr>
        <a:xfrm>
          <a:off x="8515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35577</xdr:rowOff>
    </xdr:from>
    <xdr:ext cx="469744" cy="259045"/>
    <xdr:sp macro="" textlink="">
      <xdr:nvSpPr>
        <xdr:cNvPr id="265" name="n_3mainValue【体育館・プール】&#10;一人当たり面積">
          <a:extLst>
            <a:ext uri="{FF2B5EF4-FFF2-40B4-BE49-F238E27FC236}">
              <a16:creationId xmlns:a16="http://schemas.microsoft.com/office/drawing/2014/main" id="{AB4E2A8D-3B87-4E5D-B6D5-C09D24C78270}"/>
            </a:ext>
          </a:extLst>
        </xdr:cNvPr>
        <xdr:cNvSpPr txBox="1"/>
      </xdr:nvSpPr>
      <xdr:spPr>
        <a:xfrm>
          <a:off x="7626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86377</xdr:rowOff>
    </xdr:from>
    <xdr:ext cx="469744" cy="259045"/>
    <xdr:sp macro="" textlink="">
      <xdr:nvSpPr>
        <xdr:cNvPr id="266" name="n_4mainValue【体育館・プール】&#10;一人当たり面積">
          <a:extLst>
            <a:ext uri="{FF2B5EF4-FFF2-40B4-BE49-F238E27FC236}">
              <a16:creationId xmlns:a16="http://schemas.microsoft.com/office/drawing/2014/main" id="{0055506D-4F95-406C-A989-66601BAD4398}"/>
            </a:ext>
          </a:extLst>
        </xdr:cNvPr>
        <xdr:cNvSpPr txBox="1"/>
      </xdr:nvSpPr>
      <xdr:spPr>
        <a:xfrm>
          <a:off x="6737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BEFEC75-E5EC-4D8E-91D1-DA1AFB33274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AF6E58F4-461A-4FC9-8B5F-0BB2BB616E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C2A9F732-57E8-4F0F-AC7F-626B46127A1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DDB97B04-A905-4FA0-B4D8-ED1CF375124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5AE3EB2A-A153-44A7-9A07-D82AF0B6CF2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B7CA5CC7-DCBD-4B25-A3CB-D49CDDB85A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D92297CA-125C-413C-94C5-BF40FC672B4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FD6BE736-4C86-499D-AA14-D7811778EA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4ABEFDA3-3092-49F3-9445-EA4FE96C67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72A408B-FB7E-4A78-AC38-F53D155072A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94E73F3D-95D7-4AA4-AB09-7041486978CA}"/>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6EA73BC1-58FE-480F-9C80-0AB99E684EB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E3BFB5B8-A3A9-48F2-924A-BF9D7E611EC6}"/>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11AB9597-28EC-40B5-8B89-2FFFF570FAF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26691CA5-686D-4F79-B268-3CD187CEE7D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46B0A6A5-72A1-4D9D-9B4B-3FC37B49836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E7AD30F5-4E34-4F40-9B7F-BCF73120EEE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E2BC68D1-F236-4672-A01F-CBB169064FB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23AA9667-CCD1-4D01-A204-4473EFEAC6F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E6FBF81E-B820-4B7C-B301-B49AE055D83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642B6901-A3BF-4CEC-997E-C2ECA378B13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3CA41331-5447-4CE8-B9D3-3112338CFDC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B5F7417F-07E9-4A37-A986-759AF69EC91B}"/>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8136E804-2043-46A0-AA48-98C362A6FBE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F1F71E15-E464-4E30-BFFE-FA934D248B3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7B8FC4DE-16DC-48B3-99C7-6CCDF5047C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815365E6-ECFE-45EB-8337-05EB16B170D6}"/>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3202FF08-8BA6-4A73-A02C-58E090AD4034}"/>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282B24F5-2F86-44AA-A433-359D5B6BB8E0}"/>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96935882-61F0-414E-98B7-12B8BE6CD577}"/>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F982D439-7802-49D9-B857-BB33A2C47259}"/>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48AB2214-3282-42CE-A4A6-56C68F7D6D0F}"/>
            </a:ext>
          </a:extLst>
        </xdr:cNvPr>
        <xdr:cNvSpPr txBox="1"/>
      </xdr:nvSpPr>
      <xdr:spPr>
        <a:xfrm>
          <a:off x="4673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A47EDEE1-623F-4931-ACCB-8A4AF16B0A58}"/>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2F9B183A-B760-427E-AFDF-6238B0B2FD8C}"/>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326759DD-A76D-44D2-BB55-92E10C9C3B52}"/>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92E439DE-16DD-4972-8B56-3B57C3EA5CED}"/>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9A466DC3-4298-4E3D-82DA-075385A10447}"/>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EE83BF9-F716-4E6A-8EFF-AAAFC9E4D3E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74E4013-87E5-423E-9FE4-6BF3AB6BC16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A90698D-6B94-4280-9316-6A1C4D7C52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69A291E3-C392-4147-B4C0-AA7C890A55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D8228FE5-E07D-4BDA-B945-5C3B4368CCC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309" name="楕円 308">
          <a:extLst>
            <a:ext uri="{FF2B5EF4-FFF2-40B4-BE49-F238E27FC236}">
              <a16:creationId xmlns:a16="http://schemas.microsoft.com/office/drawing/2014/main" id="{FD39647E-45CB-4466-9680-38EFBF534818}"/>
            </a:ext>
          </a:extLst>
        </xdr:cNvPr>
        <xdr:cNvSpPr/>
      </xdr:nvSpPr>
      <xdr:spPr>
        <a:xfrm>
          <a:off x="4584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44104</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DCAE3234-D5E3-4EFA-BD4D-DC44705CD658}"/>
            </a:ext>
          </a:extLst>
        </xdr:cNvPr>
        <xdr:cNvSpPr txBox="1"/>
      </xdr:nvSpPr>
      <xdr:spPr>
        <a:xfrm>
          <a:off x="4673600"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311" name="楕円 310">
          <a:extLst>
            <a:ext uri="{FF2B5EF4-FFF2-40B4-BE49-F238E27FC236}">
              <a16:creationId xmlns:a16="http://schemas.microsoft.com/office/drawing/2014/main" id="{1CC5BBAE-E671-469D-B249-95BEDF05CC24}"/>
            </a:ext>
          </a:extLst>
        </xdr:cNvPr>
        <xdr:cNvSpPr/>
      </xdr:nvSpPr>
      <xdr:spPr>
        <a:xfrm>
          <a:off x="3746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116477</xdr:rowOff>
    </xdr:to>
    <xdr:cxnSp macro="">
      <xdr:nvCxnSpPr>
        <xdr:cNvPr id="312" name="直線コネクタ 311">
          <a:extLst>
            <a:ext uri="{FF2B5EF4-FFF2-40B4-BE49-F238E27FC236}">
              <a16:creationId xmlns:a16="http://schemas.microsoft.com/office/drawing/2014/main" id="{EC504E24-41CD-4B6D-8365-F40D15EED104}"/>
            </a:ext>
          </a:extLst>
        </xdr:cNvPr>
        <xdr:cNvCxnSpPr/>
      </xdr:nvCxnSpPr>
      <xdr:spPr>
        <a:xfrm>
          <a:off x="3797300" y="1412965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155484</xdr:rowOff>
    </xdr:from>
    <xdr:to>
      <xdr:col>15</xdr:col>
      <xdr:colOff>101600</xdr:colOff>
      <xdr:row>82</xdr:row>
      <xdr:rowOff>85634</xdr:rowOff>
    </xdr:to>
    <xdr:sp macro="" textlink="">
      <xdr:nvSpPr>
        <xdr:cNvPr id="313" name="楕円 312">
          <a:extLst>
            <a:ext uri="{FF2B5EF4-FFF2-40B4-BE49-F238E27FC236}">
              <a16:creationId xmlns:a16="http://schemas.microsoft.com/office/drawing/2014/main" id="{707E549F-CA77-45D6-8F36-6F73020BB21B}"/>
            </a:ext>
          </a:extLst>
        </xdr:cNvPr>
        <xdr:cNvSpPr/>
      </xdr:nvSpPr>
      <xdr:spPr>
        <a:xfrm>
          <a:off x="2857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34834</xdr:rowOff>
    </xdr:from>
    <xdr:to>
      <xdr:col>19</xdr:col>
      <xdr:colOff>177800</xdr:colOff>
      <xdr:row>82</xdr:row>
      <xdr:rowOff>70757</xdr:rowOff>
    </xdr:to>
    <xdr:cxnSp macro="">
      <xdr:nvCxnSpPr>
        <xdr:cNvPr id="314" name="直線コネクタ 313">
          <a:extLst>
            <a:ext uri="{FF2B5EF4-FFF2-40B4-BE49-F238E27FC236}">
              <a16:creationId xmlns:a16="http://schemas.microsoft.com/office/drawing/2014/main" id="{F8BC0989-596C-467F-802B-A6BB9198E0A6}"/>
            </a:ext>
          </a:extLst>
        </xdr:cNvPr>
        <xdr:cNvCxnSpPr/>
      </xdr:nvCxnSpPr>
      <xdr:spPr>
        <a:xfrm>
          <a:off x="2908300" y="140937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106499</xdr:rowOff>
    </xdr:from>
    <xdr:to>
      <xdr:col>10</xdr:col>
      <xdr:colOff>165100</xdr:colOff>
      <xdr:row>82</xdr:row>
      <xdr:rowOff>36649</xdr:rowOff>
    </xdr:to>
    <xdr:sp macro="" textlink="">
      <xdr:nvSpPr>
        <xdr:cNvPr id="315" name="楕円 314">
          <a:extLst>
            <a:ext uri="{FF2B5EF4-FFF2-40B4-BE49-F238E27FC236}">
              <a16:creationId xmlns:a16="http://schemas.microsoft.com/office/drawing/2014/main" id="{26CC50AC-FB15-474E-B1E9-E93B264C553B}"/>
            </a:ext>
          </a:extLst>
        </xdr:cNvPr>
        <xdr:cNvSpPr/>
      </xdr:nvSpPr>
      <xdr:spPr>
        <a:xfrm>
          <a:off x="1968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157299</xdr:rowOff>
    </xdr:from>
    <xdr:to>
      <xdr:col>15</xdr:col>
      <xdr:colOff>50800</xdr:colOff>
      <xdr:row>82</xdr:row>
      <xdr:rowOff>34834</xdr:rowOff>
    </xdr:to>
    <xdr:cxnSp macro="">
      <xdr:nvCxnSpPr>
        <xdr:cNvPr id="316" name="直線コネクタ 315">
          <a:extLst>
            <a:ext uri="{FF2B5EF4-FFF2-40B4-BE49-F238E27FC236}">
              <a16:creationId xmlns:a16="http://schemas.microsoft.com/office/drawing/2014/main" id="{D1A0C46E-FA8F-4A52-B858-D79C2B99368C}"/>
            </a:ext>
          </a:extLst>
        </xdr:cNvPr>
        <xdr:cNvCxnSpPr/>
      </xdr:nvCxnSpPr>
      <xdr:spPr>
        <a:xfrm>
          <a:off x="2019300" y="140447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17" name="楕円 316">
          <a:extLst>
            <a:ext uri="{FF2B5EF4-FFF2-40B4-BE49-F238E27FC236}">
              <a16:creationId xmlns:a16="http://schemas.microsoft.com/office/drawing/2014/main" id="{18CA9A36-7987-4A35-8EBA-298E71F82F79}"/>
            </a:ext>
          </a:extLst>
        </xdr:cNvPr>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157299</xdr:rowOff>
    </xdr:to>
    <xdr:cxnSp macro="">
      <xdr:nvCxnSpPr>
        <xdr:cNvPr id="318" name="直線コネクタ 317">
          <a:extLst>
            <a:ext uri="{FF2B5EF4-FFF2-40B4-BE49-F238E27FC236}">
              <a16:creationId xmlns:a16="http://schemas.microsoft.com/office/drawing/2014/main" id="{4A194256-9B79-4941-960E-73B8BBD73971}"/>
            </a:ext>
          </a:extLst>
        </xdr:cNvPr>
        <xdr:cNvCxnSpPr/>
      </xdr:nvCxnSpPr>
      <xdr:spPr>
        <a:xfrm>
          <a:off x="1130300" y="13959839"/>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9" name="n_1aveValue【福祉施設】&#10;有形固定資産減価償却率">
          <a:extLst>
            <a:ext uri="{FF2B5EF4-FFF2-40B4-BE49-F238E27FC236}">
              <a16:creationId xmlns:a16="http://schemas.microsoft.com/office/drawing/2014/main" id="{A7F245A2-2B4B-4AC1-AFEE-840C9FD27ED9}"/>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20" name="n_2aveValue【福祉施設】&#10;有形固定資産減価償却率">
          <a:extLst>
            <a:ext uri="{FF2B5EF4-FFF2-40B4-BE49-F238E27FC236}">
              <a16:creationId xmlns:a16="http://schemas.microsoft.com/office/drawing/2014/main" id="{BB613A5B-AA14-413B-B607-613FAA87EE06}"/>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21" name="n_3aveValue【福祉施設】&#10;有形固定資産減価償却率">
          <a:extLst>
            <a:ext uri="{FF2B5EF4-FFF2-40B4-BE49-F238E27FC236}">
              <a16:creationId xmlns:a16="http://schemas.microsoft.com/office/drawing/2014/main" id="{B53AA495-40C8-4928-A56C-07491C6DF415}"/>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117583</xdr:rowOff>
    </xdr:from>
    <xdr:ext cx="405111" cy="259045"/>
    <xdr:sp macro="" textlink="">
      <xdr:nvSpPr>
        <xdr:cNvPr id="322" name="n_4aveValue【福祉施設】&#10;有形固定資産減価償却率">
          <a:extLst>
            <a:ext uri="{FF2B5EF4-FFF2-40B4-BE49-F238E27FC236}">
              <a16:creationId xmlns:a16="http://schemas.microsoft.com/office/drawing/2014/main" id="{C9512ECB-A7F0-49B6-A423-8621484C7A45}"/>
            </a:ext>
          </a:extLst>
        </xdr:cNvPr>
        <xdr:cNvSpPr txBox="1"/>
      </xdr:nvSpPr>
      <xdr:spPr>
        <a:xfrm>
          <a:off x="927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112684</xdr:rowOff>
    </xdr:from>
    <xdr:ext cx="405111" cy="259045"/>
    <xdr:sp macro="" textlink="">
      <xdr:nvSpPr>
        <xdr:cNvPr id="323" name="n_1mainValue【福祉施設】&#10;有形固定資産減価償却率">
          <a:extLst>
            <a:ext uri="{FF2B5EF4-FFF2-40B4-BE49-F238E27FC236}">
              <a16:creationId xmlns:a16="http://schemas.microsoft.com/office/drawing/2014/main" id="{43A31960-554F-497C-97BD-D8FA39D8C870}"/>
            </a:ext>
          </a:extLst>
        </xdr:cNvPr>
        <xdr:cNvSpPr txBox="1"/>
      </xdr:nvSpPr>
      <xdr:spPr>
        <a:xfrm>
          <a:off x="35820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76761</xdr:rowOff>
    </xdr:from>
    <xdr:ext cx="405111" cy="259045"/>
    <xdr:sp macro="" textlink="">
      <xdr:nvSpPr>
        <xdr:cNvPr id="324" name="n_2mainValue【福祉施設】&#10;有形固定資産減価償却率">
          <a:extLst>
            <a:ext uri="{FF2B5EF4-FFF2-40B4-BE49-F238E27FC236}">
              <a16:creationId xmlns:a16="http://schemas.microsoft.com/office/drawing/2014/main" id="{58CB3DF2-F877-4CFE-8EA3-D20612EBE666}"/>
            </a:ext>
          </a:extLst>
        </xdr:cNvPr>
        <xdr:cNvSpPr txBox="1"/>
      </xdr:nvSpPr>
      <xdr:spPr>
        <a:xfrm>
          <a:off x="2705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27776</xdr:rowOff>
    </xdr:from>
    <xdr:ext cx="405111" cy="259045"/>
    <xdr:sp macro="" textlink="">
      <xdr:nvSpPr>
        <xdr:cNvPr id="325" name="n_3mainValue【福祉施設】&#10;有形固定資産減価償却率">
          <a:extLst>
            <a:ext uri="{FF2B5EF4-FFF2-40B4-BE49-F238E27FC236}">
              <a16:creationId xmlns:a16="http://schemas.microsoft.com/office/drawing/2014/main" id="{89699831-95F1-459E-8073-2E6F17C05008}"/>
            </a:ext>
          </a:extLst>
        </xdr:cNvPr>
        <xdr:cNvSpPr txBox="1"/>
      </xdr:nvSpPr>
      <xdr:spPr>
        <a:xfrm>
          <a:off x="18167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26" name="n_4mainValue【福祉施設】&#10;有形固定資産減価償却率">
          <a:extLst>
            <a:ext uri="{FF2B5EF4-FFF2-40B4-BE49-F238E27FC236}">
              <a16:creationId xmlns:a16="http://schemas.microsoft.com/office/drawing/2014/main" id="{1CBA93F5-6284-4DC2-BC50-933606C80284}"/>
            </a:ext>
          </a:extLst>
        </xdr:cNvPr>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E4F1E31A-7380-4E10-9835-0F5FE4E453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9594AB5C-535E-4DCC-B71F-175B5FD6E70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D59165D7-6A22-4975-B942-0DF9881983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AF30E24F-5E98-4604-A86A-8E4FC8F6E68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E4661B26-EC53-48F5-8A76-4025F9D33E2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E2449807-0A85-4768-B342-99048C7182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EABF0567-2C29-4CA5-A3BE-DDA11FE2AF5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79E50816-921B-482E-B18A-A4C9904DB2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EE919DC3-30EB-4B8B-BE24-586A82604CD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A99F1373-0823-417F-852E-BE86AF65BB3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1446A4B8-53CC-43EE-9770-B7701AE8848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34D5F557-3FA4-4B01-976D-4FE78E6657F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4F4F4524-D155-40DA-A16F-7D4F06FE352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F119C592-BB62-43FA-90FC-E9C173886FF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AAEE10F4-B20D-4476-84DE-3FF460F4627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5B65A3EB-07B8-4716-A796-3B8A06F9B3A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D1061A56-D43A-475C-A0B4-59156789CAA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3747B61B-4C1C-4E10-9090-9F85F3FC0F0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B095711F-5EAE-4697-9ED4-D7628B42C12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AFC3275E-F954-4118-B358-4802677D46E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0C9230A3-2569-4D36-BEAA-8752C4BF229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4904A075-FD50-464C-ABF2-4A70F9EE4AC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C1CDBC4B-8CA7-48CA-8896-BA37A0854C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B32446B8-9329-4303-B86A-D8E5F7A7B6B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25590D04-85AE-49FF-B222-873EAF12035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510F3D38-4763-4181-8EB7-4616047FCA62}"/>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3F7CAB03-B759-4A49-9BE7-253EE42FE758}"/>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CFE022F5-3BAC-4A20-8C19-963975AC7180}"/>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BA6DCBFA-AB6A-49C0-BA11-1EEF6063EF02}"/>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88472049-4EE2-4225-8C83-746AC2B33282}"/>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7" name="【福祉施設】&#10;一人当たり面積平均値テキスト">
          <a:extLst>
            <a:ext uri="{FF2B5EF4-FFF2-40B4-BE49-F238E27FC236}">
              <a16:creationId xmlns:a16="http://schemas.microsoft.com/office/drawing/2014/main" id="{1D839509-64C8-4966-825F-F574359C1E0F}"/>
            </a:ext>
          </a:extLst>
        </xdr:cNvPr>
        <xdr:cNvSpPr txBox="1"/>
      </xdr:nvSpPr>
      <xdr:spPr>
        <a:xfrm>
          <a:off x="10515600" y="1410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C5767266-5B36-4CDD-B1E3-D9FFCC70B291}"/>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2DE1E730-A0DF-4913-852A-BC0B655537A8}"/>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BBF39294-A7F2-4A2E-AF32-F22E2C018B5A}"/>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8BD1B261-ADDB-409A-9D2D-91A0A6D78102}"/>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F7BD81C1-EC89-4C95-834B-3F699B60C08B}"/>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988813FE-25D9-420A-A78A-166AB9FF452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934C5154-E635-42EF-BD72-129C91AAA66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53D5A972-4381-4CD1-BC62-709A1B0FC4C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7455DD67-5006-4748-8C6A-A3C69BEE7E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5E738EA9-0E16-43C5-8EB6-F941C08AACB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368" name="楕円 367">
          <a:extLst>
            <a:ext uri="{FF2B5EF4-FFF2-40B4-BE49-F238E27FC236}">
              <a16:creationId xmlns:a16="http://schemas.microsoft.com/office/drawing/2014/main" id="{7B43DF64-F355-4C98-8E2E-07693182AF61}"/>
            </a:ext>
          </a:extLst>
        </xdr:cNvPr>
        <xdr:cNvSpPr/>
      </xdr:nvSpPr>
      <xdr:spPr>
        <a:xfrm>
          <a:off x="10426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369" name="【福祉施設】&#10;一人当たり面積該当値テキスト">
          <a:extLst>
            <a:ext uri="{FF2B5EF4-FFF2-40B4-BE49-F238E27FC236}">
              <a16:creationId xmlns:a16="http://schemas.microsoft.com/office/drawing/2014/main" id="{80B2D54E-9B93-4769-B73A-9DA0BB707AA4}"/>
            </a:ext>
          </a:extLst>
        </xdr:cNvPr>
        <xdr:cNvSpPr txBox="1"/>
      </xdr:nvSpPr>
      <xdr:spPr>
        <a:xfrm>
          <a:off x="10515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101600</xdr:rowOff>
    </xdr:from>
    <xdr:to>
      <xdr:col>50</xdr:col>
      <xdr:colOff>165100</xdr:colOff>
      <xdr:row>81</xdr:row>
      <xdr:rowOff>31750</xdr:rowOff>
    </xdr:to>
    <xdr:sp macro="" textlink="">
      <xdr:nvSpPr>
        <xdr:cNvPr id="370" name="楕円 369">
          <a:extLst>
            <a:ext uri="{FF2B5EF4-FFF2-40B4-BE49-F238E27FC236}">
              <a16:creationId xmlns:a16="http://schemas.microsoft.com/office/drawing/2014/main" id="{E7F560AF-AEA3-47FD-9C5C-0881A57A8697}"/>
            </a:ext>
          </a:extLst>
        </xdr:cNvPr>
        <xdr:cNvSpPr/>
      </xdr:nvSpPr>
      <xdr:spPr>
        <a:xfrm>
          <a:off x="958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80</xdr:row>
      <xdr:rowOff>152400</xdr:rowOff>
    </xdr:to>
    <xdr:cxnSp macro="">
      <xdr:nvCxnSpPr>
        <xdr:cNvPr id="371" name="直線コネクタ 370">
          <a:extLst>
            <a:ext uri="{FF2B5EF4-FFF2-40B4-BE49-F238E27FC236}">
              <a16:creationId xmlns:a16="http://schemas.microsoft.com/office/drawing/2014/main" id="{69DBC3E5-B8D2-4701-AE4E-56D4EBD7FF5E}"/>
            </a:ext>
          </a:extLst>
        </xdr:cNvPr>
        <xdr:cNvCxnSpPr/>
      </xdr:nvCxnSpPr>
      <xdr:spPr>
        <a:xfrm>
          <a:off x="9639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101600</xdr:rowOff>
    </xdr:from>
    <xdr:to>
      <xdr:col>46</xdr:col>
      <xdr:colOff>38100</xdr:colOff>
      <xdr:row>81</xdr:row>
      <xdr:rowOff>31750</xdr:rowOff>
    </xdr:to>
    <xdr:sp macro="" textlink="">
      <xdr:nvSpPr>
        <xdr:cNvPr id="372" name="楕円 371">
          <a:extLst>
            <a:ext uri="{FF2B5EF4-FFF2-40B4-BE49-F238E27FC236}">
              <a16:creationId xmlns:a16="http://schemas.microsoft.com/office/drawing/2014/main" id="{2B9C0C4F-7EE7-4FD1-81B8-A93460FE2166}"/>
            </a:ext>
          </a:extLst>
        </xdr:cNvPr>
        <xdr:cNvSpPr/>
      </xdr:nvSpPr>
      <xdr:spPr>
        <a:xfrm>
          <a:off x="869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80</xdr:row>
      <xdr:rowOff>152400</xdr:rowOff>
    </xdr:to>
    <xdr:cxnSp macro="">
      <xdr:nvCxnSpPr>
        <xdr:cNvPr id="373" name="直線コネクタ 372">
          <a:extLst>
            <a:ext uri="{FF2B5EF4-FFF2-40B4-BE49-F238E27FC236}">
              <a16:creationId xmlns:a16="http://schemas.microsoft.com/office/drawing/2014/main" id="{5B872BEC-05E0-4E9A-B3FA-A101D678167E}"/>
            </a:ext>
          </a:extLst>
        </xdr:cNvPr>
        <xdr:cNvCxnSpPr/>
      </xdr:nvCxnSpPr>
      <xdr:spPr>
        <a:xfrm>
          <a:off x="8750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117929</xdr:rowOff>
    </xdr:from>
    <xdr:to>
      <xdr:col>41</xdr:col>
      <xdr:colOff>101600</xdr:colOff>
      <xdr:row>81</xdr:row>
      <xdr:rowOff>48079</xdr:rowOff>
    </xdr:to>
    <xdr:sp macro="" textlink="">
      <xdr:nvSpPr>
        <xdr:cNvPr id="374" name="楕円 373">
          <a:extLst>
            <a:ext uri="{FF2B5EF4-FFF2-40B4-BE49-F238E27FC236}">
              <a16:creationId xmlns:a16="http://schemas.microsoft.com/office/drawing/2014/main" id="{163501EA-53C7-4133-A770-5B0391C28C7A}"/>
            </a:ext>
          </a:extLst>
        </xdr:cNvPr>
        <xdr:cNvSpPr/>
      </xdr:nvSpPr>
      <xdr:spPr>
        <a:xfrm>
          <a:off x="7810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152400</xdr:rowOff>
    </xdr:from>
    <xdr:to>
      <xdr:col>45</xdr:col>
      <xdr:colOff>177800</xdr:colOff>
      <xdr:row>80</xdr:row>
      <xdr:rowOff>168729</xdr:rowOff>
    </xdr:to>
    <xdr:cxnSp macro="">
      <xdr:nvCxnSpPr>
        <xdr:cNvPr id="375" name="直線コネクタ 374">
          <a:extLst>
            <a:ext uri="{FF2B5EF4-FFF2-40B4-BE49-F238E27FC236}">
              <a16:creationId xmlns:a16="http://schemas.microsoft.com/office/drawing/2014/main" id="{53FA04DE-2966-449B-9992-B7D18B96CF22}"/>
            </a:ext>
          </a:extLst>
        </xdr:cNvPr>
        <xdr:cNvCxnSpPr/>
      </xdr:nvCxnSpPr>
      <xdr:spPr>
        <a:xfrm flipV="1">
          <a:off x="7861300" y="138684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150586</xdr:rowOff>
    </xdr:from>
    <xdr:to>
      <xdr:col>36</xdr:col>
      <xdr:colOff>165100</xdr:colOff>
      <xdr:row>81</xdr:row>
      <xdr:rowOff>80736</xdr:rowOff>
    </xdr:to>
    <xdr:sp macro="" textlink="">
      <xdr:nvSpPr>
        <xdr:cNvPr id="376" name="楕円 375">
          <a:extLst>
            <a:ext uri="{FF2B5EF4-FFF2-40B4-BE49-F238E27FC236}">
              <a16:creationId xmlns:a16="http://schemas.microsoft.com/office/drawing/2014/main" id="{66F340AF-0C77-4226-910B-B114BF4859C4}"/>
            </a:ext>
          </a:extLst>
        </xdr:cNvPr>
        <xdr:cNvSpPr/>
      </xdr:nvSpPr>
      <xdr:spPr>
        <a:xfrm>
          <a:off x="6921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168729</xdr:rowOff>
    </xdr:from>
    <xdr:to>
      <xdr:col>41</xdr:col>
      <xdr:colOff>50800</xdr:colOff>
      <xdr:row>81</xdr:row>
      <xdr:rowOff>29936</xdr:rowOff>
    </xdr:to>
    <xdr:cxnSp macro="">
      <xdr:nvCxnSpPr>
        <xdr:cNvPr id="377" name="直線コネクタ 376">
          <a:extLst>
            <a:ext uri="{FF2B5EF4-FFF2-40B4-BE49-F238E27FC236}">
              <a16:creationId xmlns:a16="http://schemas.microsoft.com/office/drawing/2014/main" id="{E71D6E44-7224-4D28-A1D2-C0E5D9873995}"/>
            </a:ext>
          </a:extLst>
        </xdr:cNvPr>
        <xdr:cNvCxnSpPr/>
      </xdr:nvCxnSpPr>
      <xdr:spPr>
        <a:xfrm flipV="1">
          <a:off x="6972300" y="13884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8" name="n_1aveValue【福祉施設】&#10;一人当たり面積">
          <a:extLst>
            <a:ext uri="{FF2B5EF4-FFF2-40B4-BE49-F238E27FC236}">
              <a16:creationId xmlns:a16="http://schemas.microsoft.com/office/drawing/2014/main" id="{ED887FC8-72D7-44AE-B0C9-3074EC268E87}"/>
            </a:ext>
          </a:extLst>
        </xdr:cNvPr>
        <xdr:cNvSpPr txBox="1"/>
      </xdr:nvSpPr>
      <xdr:spPr>
        <a:xfrm>
          <a:off x="9391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79" name="n_2aveValue【福祉施設】&#10;一人当たり面積">
          <a:extLst>
            <a:ext uri="{FF2B5EF4-FFF2-40B4-BE49-F238E27FC236}">
              <a16:creationId xmlns:a16="http://schemas.microsoft.com/office/drawing/2014/main" id="{E05815FE-87D4-4A62-8B2D-F112E303BACB}"/>
            </a:ext>
          </a:extLst>
        </xdr:cNvPr>
        <xdr:cNvSpPr txBox="1"/>
      </xdr:nvSpPr>
      <xdr:spPr>
        <a:xfrm>
          <a:off x="8515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80" name="n_3aveValue【福祉施設】&#10;一人当たり面積">
          <a:extLst>
            <a:ext uri="{FF2B5EF4-FFF2-40B4-BE49-F238E27FC236}">
              <a16:creationId xmlns:a16="http://schemas.microsoft.com/office/drawing/2014/main" id="{F50C8A87-41FD-4D53-BF82-9F5753E81686}"/>
            </a:ext>
          </a:extLst>
        </xdr:cNvPr>
        <xdr:cNvSpPr txBox="1"/>
      </xdr:nvSpPr>
      <xdr:spPr>
        <a:xfrm>
          <a:off x="7626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161670</xdr:rowOff>
    </xdr:from>
    <xdr:ext cx="469744" cy="259045"/>
    <xdr:sp macro="" textlink="">
      <xdr:nvSpPr>
        <xdr:cNvPr id="381" name="n_4aveValue【福祉施設】&#10;一人当たり面積">
          <a:extLst>
            <a:ext uri="{FF2B5EF4-FFF2-40B4-BE49-F238E27FC236}">
              <a16:creationId xmlns:a16="http://schemas.microsoft.com/office/drawing/2014/main" id="{69065822-1C4B-41A2-AF3E-5F2B77D30E50}"/>
            </a:ext>
          </a:extLst>
        </xdr:cNvPr>
        <xdr:cNvSpPr txBox="1"/>
      </xdr:nvSpPr>
      <xdr:spPr>
        <a:xfrm>
          <a:off x="6737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48277</xdr:rowOff>
    </xdr:from>
    <xdr:ext cx="469744" cy="259045"/>
    <xdr:sp macro="" textlink="">
      <xdr:nvSpPr>
        <xdr:cNvPr id="382" name="n_1mainValue【福祉施設】&#10;一人当たり面積">
          <a:extLst>
            <a:ext uri="{FF2B5EF4-FFF2-40B4-BE49-F238E27FC236}">
              <a16:creationId xmlns:a16="http://schemas.microsoft.com/office/drawing/2014/main" id="{4C97CEE5-5056-424D-B4D4-2F1499751C27}"/>
            </a:ext>
          </a:extLst>
        </xdr:cNvPr>
        <xdr:cNvSpPr txBox="1"/>
      </xdr:nvSpPr>
      <xdr:spPr>
        <a:xfrm>
          <a:off x="9391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48277</xdr:rowOff>
    </xdr:from>
    <xdr:ext cx="469744" cy="259045"/>
    <xdr:sp macro="" textlink="">
      <xdr:nvSpPr>
        <xdr:cNvPr id="383" name="n_2mainValue【福祉施設】&#10;一人当たり面積">
          <a:extLst>
            <a:ext uri="{FF2B5EF4-FFF2-40B4-BE49-F238E27FC236}">
              <a16:creationId xmlns:a16="http://schemas.microsoft.com/office/drawing/2014/main" id="{2327E1F0-E654-49CF-9FAD-16E7B34F1F8F}"/>
            </a:ext>
          </a:extLst>
        </xdr:cNvPr>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64606</xdr:rowOff>
    </xdr:from>
    <xdr:ext cx="469744" cy="259045"/>
    <xdr:sp macro="" textlink="">
      <xdr:nvSpPr>
        <xdr:cNvPr id="384" name="n_3mainValue【福祉施設】&#10;一人当たり面積">
          <a:extLst>
            <a:ext uri="{FF2B5EF4-FFF2-40B4-BE49-F238E27FC236}">
              <a16:creationId xmlns:a16="http://schemas.microsoft.com/office/drawing/2014/main" id="{89F06953-7E6B-4B6A-A73F-1A210B6B2E8E}"/>
            </a:ext>
          </a:extLst>
        </xdr:cNvPr>
        <xdr:cNvSpPr txBox="1"/>
      </xdr:nvSpPr>
      <xdr:spPr>
        <a:xfrm>
          <a:off x="76264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97263</xdr:rowOff>
    </xdr:from>
    <xdr:ext cx="469744" cy="259045"/>
    <xdr:sp macro="" textlink="">
      <xdr:nvSpPr>
        <xdr:cNvPr id="385" name="n_4mainValue【福祉施設】&#10;一人当たり面積">
          <a:extLst>
            <a:ext uri="{FF2B5EF4-FFF2-40B4-BE49-F238E27FC236}">
              <a16:creationId xmlns:a16="http://schemas.microsoft.com/office/drawing/2014/main" id="{7737FDBD-27B9-40FD-89B9-2E6BBEC731FF}"/>
            </a:ext>
          </a:extLst>
        </xdr:cNvPr>
        <xdr:cNvSpPr txBox="1"/>
      </xdr:nvSpPr>
      <xdr:spPr>
        <a:xfrm>
          <a:off x="67374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9CD5ABBD-6D47-4A06-A562-D4DACF016F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DA8E1720-CE0B-450F-8845-82EB6C4262D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7356F8C3-910D-48EB-9521-29320C8253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3398AE2E-EAE4-4BB0-8E34-2E4B239BCB9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383B59F1-68C8-45FB-8098-E331F3AC6F3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55DECA57-8BE8-4AF6-AEB9-5555CCEF24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61A65DF5-5E78-4FB4-8364-AFD8FC72A5E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40B89831-5BA5-413D-A251-D32FD0DF5E2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7589E31E-ED4E-4B40-8C08-0DC406AF843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B796A8C3-EEAA-498E-9880-CB07B8BFA0B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BD63D818-615F-4A31-B2B8-58DC7853D2B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7AC5AC76-93F3-4508-BABA-0BAADA98F4F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0A2B29C6-7B42-4383-B0F0-5CF9AA602AC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83238442-E168-4E6F-B947-72CDDCCFD64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3B31F674-B079-4BC3-AE52-7B29426ABFD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39302296-3ECA-4269-82F5-C578408842F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56315344-B3E5-4028-A974-5C7194D1D44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F06DDF12-5BBB-4BC2-86F6-CDE710AD876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573F0AD9-5834-4C37-BEF5-3D955E80634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2560FFC9-2768-48FB-A66D-AF01487BB5B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FD751A72-8C08-4926-ABA0-205A995D992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C1663DF5-6BC3-4016-B1FB-78187D3257D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7436C284-FB0E-4C00-BB27-F51DE389936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587DF5F8-09F8-41AF-AD47-0D58EAFD125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3F55A4D8-69C4-455D-AA30-94899DCD68F1}"/>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4287627B-11B1-484A-9069-0EE6DAAA826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F23D54FC-8567-4EE2-B54E-F433DC174AE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969966FC-7038-4E60-B765-B93C776D84CE}"/>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FE9841F3-46CF-420C-A984-7B1528833057}"/>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19066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DB96E230-FC8A-4D23-ADE5-0D8DE6DF81FC}"/>
            </a:ext>
          </a:extLst>
        </xdr:cNvPr>
        <xdr:cNvSpPr txBox="1"/>
      </xdr:nvSpPr>
      <xdr:spPr>
        <a:xfrm>
          <a:off x="4673600" y="1767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9B7C340B-AD25-411F-BA8B-EA2255CF1F85}"/>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BFC542DC-B55E-43AC-95F0-892D7F64BAA2}"/>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EA01142B-0D5F-4DFE-8BDA-4AD4B5EA1A35}"/>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8D5BBB86-50A5-42F0-9C91-3E69AB3AA3E2}"/>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91A4ADD3-6ADC-4E44-85E2-B91FF79D9CC7}"/>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E75360FB-AE24-4127-A864-FB8C1B499C9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97F85F11-ED07-40BE-8EE1-0A1827328D8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EF06B53D-4A76-4C2A-BB65-5ED555129A6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CD9FBDCB-8550-4E50-9070-DBDFE90294B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D923CF6D-AC64-4A6F-B7E1-F561754EC5D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426" name="楕円 425">
          <a:extLst>
            <a:ext uri="{FF2B5EF4-FFF2-40B4-BE49-F238E27FC236}">
              <a16:creationId xmlns:a16="http://schemas.microsoft.com/office/drawing/2014/main" id="{0391D89E-3974-4FA1-85B1-F98A9FF1626F}"/>
            </a:ext>
          </a:extLst>
        </xdr:cNvPr>
        <xdr:cNvSpPr/>
      </xdr:nvSpPr>
      <xdr:spPr>
        <a:xfrm>
          <a:off x="4584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25416</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5E85CCD6-675E-4BB1-823F-15C1D00BB0D0}"/>
            </a:ext>
          </a:extLst>
        </xdr:cNvPr>
        <xdr:cNvSpPr txBox="1"/>
      </xdr:nvSpPr>
      <xdr:spPr>
        <a:xfrm>
          <a:off x="4673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137795</xdr:rowOff>
    </xdr:from>
    <xdr:to>
      <xdr:col>20</xdr:col>
      <xdr:colOff>38100</xdr:colOff>
      <xdr:row>103</xdr:row>
      <xdr:rowOff>67945</xdr:rowOff>
    </xdr:to>
    <xdr:sp macro="" textlink="">
      <xdr:nvSpPr>
        <xdr:cNvPr id="428" name="楕円 427">
          <a:extLst>
            <a:ext uri="{FF2B5EF4-FFF2-40B4-BE49-F238E27FC236}">
              <a16:creationId xmlns:a16="http://schemas.microsoft.com/office/drawing/2014/main" id="{A465B027-7109-4131-9CA9-B36B7C09B635}"/>
            </a:ext>
          </a:extLst>
        </xdr:cNvPr>
        <xdr:cNvSpPr/>
      </xdr:nvSpPr>
      <xdr:spPr>
        <a:xfrm>
          <a:off x="3746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17145</xdr:rowOff>
    </xdr:from>
    <xdr:to>
      <xdr:col>24</xdr:col>
      <xdr:colOff>63500</xdr:colOff>
      <xdr:row>103</xdr:row>
      <xdr:rowOff>53339</xdr:rowOff>
    </xdr:to>
    <xdr:cxnSp macro="">
      <xdr:nvCxnSpPr>
        <xdr:cNvPr id="429" name="直線コネクタ 428">
          <a:extLst>
            <a:ext uri="{FF2B5EF4-FFF2-40B4-BE49-F238E27FC236}">
              <a16:creationId xmlns:a16="http://schemas.microsoft.com/office/drawing/2014/main" id="{2D301A87-B0DF-47C1-A83D-F0B058DAF594}"/>
            </a:ext>
          </a:extLst>
        </xdr:cNvPr>
        <xdr:cNvCxnSpPr/>
      </xdr:nvCxnSpPr>
      <xdr:spPr>
        <a:xfrm>
          <a:off x="3797300" y="176764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111125</xdr:rowOff>
    </xdr:from>
    <xdr:to>
      <xdr:col>15</xdr:col>
      <xdr:colOff>101600</xdr:colOff>
      <xdr:row>103</xdr:row>
      <xdr:rowOff>41275</xdr:rowOff>
    </xdr:to>
    <xdr:sp macro="" textlink="">
      <xdr:nvSpPr>
        <xdr:cNvPr id="430" name="楕円 429">
          <a:extLst>
            <a:ext uri="{FF2B5EF4-FFF2-40B4-BE49-F238E27FC236}">
              <a16:creationId xmlns:a16="http://schemas.microsoft.com/office/drawing/2014/main" id="{D44DAAC0-B8DB-4C3A-8380-1B94C63BC486}"/>
            </a:ext>
          </a:extLst>
        </xdr:cNvPr>
        <xdr:cNvSpPr/>
      </xdr:nvSpPr>
      <xdr:spPr>
        <a:xfrm>
          <a:off x="2857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161925</xdr:rowOff>
    </xdr:from>
    <xdr:to>
      <xdr:col>19</xdr:col>
      <xdr:colOff>177800</xdr:colOff>
      <xdr:row>103</xdr:row>
      <xdr:rowOff>17145</xdr:rowOff>
    </xdr:to>
    <xdr:cxnSp macro="">
      <xdr:nvCxnSpPr>
        <xdr:cNvPr id="431" name="直線コネクタ 430">
          <a:extLst>
            <a:ext uri="{FF2B5EF4-FFF2-40B4-BE49-F238E27FC236}">
              <a16:creationId xmlns:a16="http://schemas.microsoft.com/office/drawing/2014/main" id="{C1CBF537-4B86-47DC-A5DE-257BE8C8CEC4}"/>
            </a:ext>
          </a:extLst>
        </xdr:cNvPr>
        <xdr:cNvCxnSpPr/>
      </xdr:nvCxnSpPr>
      <xdr:spPr>
        <a:xfrm>
          <a:off x="2908300" y="176498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74930</xdr:rowOff>
    </xdr:from>
    <xdr:to>
      <xdr:col>10</xdr:col>
      <xdr:colOff>165100</xdr:colOff>
      <xdr:row>103</xdr:row>
      <xdr:rowOff>5080</xdr:rowOff>
    </xdr:to>
    <xdr:sp macro="" textlink="">
      <xdr:nvSpPr>
        <xdr:cNvPr id="432" name="楕円 431">
          <a:extLst>
            <a:ext uri="{FF2B5EF4-FFF2-40B4-BE49-F238E27FC236}">
              <a16:creationId xmlns:a16="http://schemas.microsoft.com/office/drawing/2014/main" id="{A59D5A29-02A5-499C-A2C8-8579A7408D9F}"/>
            </a:ext>
          </a:extLst>
        </xdr:cNvPr>
        <xdr:cNvSpPr/>
      </xdr:nvSpPr>
      <xdr:spPr>
        <a:xfrm>
          <a:off x="1968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125730</xdr:rowOff>
    </xdr:from>
    <xdr:to>
      <xdr:col>15</xdr:col>
      <xdr:colOff>50800</xdr:colOff>
      <xdr:row>102</xdr:row>
      <xdr:rowOff>161925</xdr:rowOff>
    </xdr:to>
    <xdr:cxnSp macro="">
      <xdr:nvCxnSpPr>
        <xdr:cNvPr id="433" name="直線コネクタ 432">
          <a:extLst>
            <a:ext uri="{FF2B5EF4-FFF2-40B4-BE49-F238E27FC236}">
              <a16:creationId xmlns:a16="http://schemas.microsoft.com/office/drawing/2014/main" id="{9B4D1DB4-F5E1-4BA6-B9AA-F69BE58D33DF}"/>
            </a:ext>
          </a:extLst>
        </xdr:cNvPr>
        <xdr:cNvCxnSpPr/>
      </xdr:nvCxnSpPr>
      <xdr:spPr>
        <a:xfrm>
          <a:off x="2019300" y="176136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40639</xdr:rowOff>
    </xdr:from>
    <xdr:to>
      <xdr:col>6</xdr:col>
      <xdr:colOff>38100</xdr:colOff>
      <xdr:row>102</xdr:row>
      <xdr:rowOff>142239</xdr:rowOff>
    </xdr:to>
    <xdr:sp macro="" textlink="">
      <xdr:nvSpPr>
        <xdr:cNvPr id="434" name="楕円 433">
          <a:extLst>
            <a:ext uri="{FF2B5EF4-FFF2-40B4-BE49-F238E27FC236}">
              <a16:creationId xmlns:a16="http://schemas.microsoft.com/office/drawing/2014/main" id="{43E5447A-C2D7-4E10-AA01-CEE1EEA0FC92}"/>
            </a:ext>
          </a:extLst>
        </xdr:cNvPr>
        <xdr:cNvSpPr/>
      </xdr:nvSpPr>
      <xdr:spPr>
        <a:xfrm>
          <a:off x="1079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91439</xdr:rowOff>
    </xdr:from>
    <xdr:to>
      <xdr:col>10</xdr:col>
      <xdr:colOff>114300</xdr:colOff>
      <xdr:row>102</xdr:row>
      <xdr:rowOff>125730</xdr:rowOff>
    </xdr:to>
    <xdr:cxnSp macro="">
      <xdr:nvCxnSpPr>
        <xdr:cNvPr id="435" name="直線コネクタ 434">
          <a:extLst>
            <a:ext uri="{FF2B5EF4-FFF2-40B4-BE49-F238E27FC236}">
              <a16:creationId xmlns:a16="http://schemas.microsoft.com/office/drawing/2014/main" id="{8E200781-4285-4901-804D-4BC5DA725F39}"/>
            </a:ext>
          </a:extLst>
        </xdr:cNvPr>
        <xdr:cNvCxnSpPr/>
      </xdr:nvCxnSpPr>
      <xdr:spPr>
        <a:xfrm>
          <a:off x="1130300" y="17579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131463</xdr:rowOff>
    </xdr:from>
    <xdr:ext cx="405111" cy="259045"/>
    <xdr:sp macro="" textlink="">
      <xdr:nvSpPr>
        <xdr:cNvPr id="436" name="n_1aveValue【市民会館】&#10;有形固定資産減価償却率">
          <a:extLst>
            <a:ext uri="{FF2B5EF4-FFF2-40B4-BE49-F238E27FC236}">
              <a16:creationId xmlns:a16="http://schemas.microsoft.com/office/drawing/2014/main" id="{E38A47E2-08F4-49DC-B11C-5D8E3E6E077A}"/>
            </a:ext>
          </a:extLst>
        </xdr:cNvPr>
        <xdr:cNvSpPr txBox="1"/>
      </xdr:nvSpPr>
      <xdr:spPr>
        <a:xfrm>
          <a:off x="3582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437" name="n_2aveValue【市民会館】&#10;有形固定資産減価償却率">
          <a:extLst>
            <a:ext uri="{FF2B5EF4-FFF2-40B4-BE49-F238E27FC236}">
              <a16:creationId xmlns:a16="http://schemas.microsoft.com/office/drawing/2014/main" id="{7F7E9F6D-B8DF-411A-96AD-BEFEE20F2968}"/>
            </a:ext>
          </a:extLst>
        </xdr:cNvPr>
        <xdr:cNvSpPr txBox="1"/>
      </xdr:nvSpPr>
      <xdr:spPr>
        <a:xfrm>
          <a:off x="2705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438" name="n_3aveValue【市民会館】&#10;有形固定資産減価償却率">
          <a:extLst>
            <a:ext uri="{FF2B5EF4-FFF2-40B4-BE49-F238E27FC236}">
              <a16:creationId xmlns:a16="http://schemas.microsoft.com/office/drawing/2014/main" id="{5E7334EF-A409-40A7-A0B1-B5E9E03BDED1}"/>
            </a:ext>
          </a:extLst>
        </xdr:cNvPr>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39" name="n_4aveValue【市民会館】&#10;有形固定資産減価償却率">
          <a:extLst>
            <a:ext uri="{FF2B5EF4-FFF2-40B4-BE49-F238E27FC236}">
              <a16:creationId xmlns:a16="http://schemas.microsoft.com/office/drawing/2014/main" id="{7CD66C5C-7AB5-40A6-8711-8B2851708470}"/>
            </a:ext>
          </a:extLst>
        </xdr:cNvPr>
        <xdr:cNvSpPr txBox="1"/>
      </xdr:nvSpPr>
      <xdr:spPr>
        <a:xfrm>
          <a:off x="927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84472</xdr:rowOff>
    </xdr:from>
    <xdr:ext cx="405111" cy="259045"/>
    <xdr:sp macro="" textlink="">
      <xdr:nvSpPr>
        <xdr:cNvPr id="440" name="n_1mainValue【市民会館】&#10;有形固定資産減価償却率">
          <a:extLst>
            <a:ext uri="{FF2B5EF4-FFF2-40B4-BE49-F238E27FC236}">
              <a16:creationId xmlns:a16="http://schemas.microsoft.com/office/drawing/2014/main" id="{C24456AE-C541-411D-AC5F-F29DCD506EC8}"/>
            </a:ext>
          </a:extLst>
        </xdr:cNvPr>
        <xdr:cNvSpPr txBox="1"/>
      </xdr:nvSpPr>
      <xdr:spPr>
        <a:xfrm>
          <a:off x="35820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57802</xdr:rowOff>
    </xdr:from>
    <xdr:ext cx="405111" cy="259045"/>
    <xdr:sp macro="" textlink="">
      <xdr:nvSpPr>
        <xdr:cNvPr id="441" name="n_2mainValue【市民会館】&#10;有形固定資産減価償却率">
          <a:extLst>
            <a:ext uri="{FF2B5EF4-FFF2-40B4-BE49-F238E27FC236}">
              <a16:creationId xmlns:a16="http://schemas.microsoft.com/office/drawing/2014/main" id="{74243F3F-5EF3-4587-B541-0AA57B8978A5}"/>
            </a:ext>
          </a:extLst>
        </xdr:cNvPr>
        <xdr:cNvSpPr txBox="1"/>
      </xdr:nvSpPr>
      <xdr:spPr>
        <a:xfrm>
          <a:off x="2705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21607</xdr:rowOff>
    </xdr:from>
    <xdr:ext cx="405111" cy="259045"/>
    <xdr:sp macro="" textlink="">
      <xdr:nvSpPr>
        <xdr:cNvPr id="442" name="n_3mainValue【市民会館】&#10;有形固定資産減価償却率">
          <a:extLst>
            <a:ext uri="{FF2B5EF4-FFF2-40B4-BE49-F238E27FC236}">
              <a16:creationId xmlns:a16="http://schemas.microsoft.com/office/drawing/2014/main" id="{E0767642-B417-4AF2-98FF-1FB057FB31C7}"/>
            </a:ext>
          </a:extLst>
        </xdr:cNvPr>
        <xdr:cNvSpPr txBox="1"/>
      </xdr:nvSpPr>
      <xdr:spPr>
        <a:xfrm>
          <a:off x="18167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158766</xdr:rowOff>
    </xdr:from>
    <xdr:ext cx="405111" cy="259045"/>
    <xdr:sp macro="" textlink="">
      <xdr:nvSpPr>
        <xdr:cNvPr id="443" name="n_4mainValue【市民会館】&#10;有形固定資産減価償却率">
          <a:extLst>
            <a:ext uri="{FF2B5EF4-FFF2-40B4-BE49-F238E27FC236}">
              <a16:creationId xmlns:a16="http://schemas.microsoft.com/office/drawing/2014/main" id="{E2B8BB79-73F4-44C7-A227-7F9DF5090CF0}"/>
            </a:ext>
          </a:extLst>
        </xdr:cNvPr>
        <xdr:cNvSpPr txBox="1"/>
      </xdr:nvSpPr>
      <xdr:spPr>
        <a:xfrm>
          <a:off x="927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07D24D6C-C1D0-49EC-B259-CFD1F0553B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6D0B3249-C5F3-4317-9D35-31B368F72C7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97CC6B92-4069-4D6A-89DD-E62291D0984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B96FC6DF-5AEE-4B19-BD15-63B2B2F5E9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D0B306AB-8D69-471D-B374-1E0E1D3406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9317EA8A-9DA5-4976-89E3-B83F07EA8F2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E813D333-7131-4E71-ADE1-7D746EEC0A6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CCBFA41D-372A-431C-A199-B5709450671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FE53830B-91EB-4D17-9652-7B8470EE7D4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D1634535-0088-4598-A763-77320C8BD41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F40A1F41-78F8-4BB4-90DC-EB52D311775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75FFC5F8-6D1F-4723-B6D5-51A82AF9DFE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786D0A23-BE2D-4E08-AFC9-3E33F0E2A75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469ADA3F-21D8-4163-9ABA-BB081AD3AC65}"/>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E9412AE7-4952-41B1-B86D-9A7B67EE452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040774B6-A089-4963-BB33-80B417F7E3BC}"/>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C911BD82-C718-49D8-8A3F-772E98C72DA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B1E46BE8-A49A-418D-895D-D433525AFC3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E31A4A4F-362E-416A-9FAE-8B412E7D511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3EEC721C-5A1F-4AD1-A4EC-F4F75C7C7DA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CF0B0FF4-6925-4758-B211-C3A07B7B7B0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168C808E-471F-49F4-839D-F1DAA8726351}"/>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BB1E144B-F16D-456F-8E36-A669482FFD5F}"/>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7B2E1F78-1D32-46C6-A901-49C877E28438}"/>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12A7C293-55F7-4893-B6AB-D6D69F315AFB}"/>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67F205A3-5790-4972-8222-3805636F2B1E}"/>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0" name="【市民会館】&#10;一人当たり面積平均値テキスト">
          <a:extLst>
            <a:ext uri="{FF2B5EF4-FFF2-40B4-BE49-F238E27FC236}">
              <a16:creationId xmlns:a16="http://schemas.microsoft.com/office/drawing/2014/main" id="{5CE501C9-5F47-4F23-8C8E-DDA9556146D5}"/>
            </a:ext>
          </a:extLst>
        </xdr:cNvPr>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5149F45F-A9B7-43CE-B267-3BA725D3B3DD}"/>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5E280049-C2C6-4EA8-9B2D-BDA728E5870B}"/>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34DC6FEC-C1CE-4365-A727-B5E5ECD411AA}"/>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43E2780F-D470-4136-B4EE-923862D28707}"/>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E291C9DA-9FD8-4908-B547-675EE85D0CF1}"/>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EB05974-FC64-45C4-A4E7-47C5509C413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6B35A873-217C-43AA-A6FF-38ACF6CC657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A1F03AAD-A16C-4E7B-A5E0-E513F2D4BB4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93BA93B2-FB8F-44D2-A6E2-94641B2E17C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9296F81E-D9FA-4F7E-9239-445A6E1A84E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80263</xdr:rowOff>
    </xdr:from>
    <xdr:to>
      <xdr:col>55</xdr:col>
      <xdr:colOff>50800</xdr:colOff>
      <xdr:row>107</xdr:row>
      <xdr:rowOff>10413</xdr:rowOff>
    </xdr:to>
    <xdr:sp macro="" textlink="">
      <xdr:nvSpPr>
        <xdr:cNvPr id="481" name="楕円 480">
          <a:extLst>
            <a:ext uri="{FF2B5EF4-FFF2-40B4-BE49-F238E27FC236}">
              <a16:creationId xmlns:a16="http://schemas.microsoft.com/office/drawing/2014/main" id="{90470598-A6C6-40EC-9438-C9965F9259CB}"/>
            </a:ext>
          </a:extLst>
        </xdr:cNvPr>
        <xdr:cNvSpPr/>
      </xdr:nvSpPr>
      <xdr:spPr>
        <a:xfrm>
          <a:off x="104267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58690</xdr:rowOff>
    </xdr:from>
    <xdr:ext cx="469744" cy="259045"/>
    <xdr:sp macro="" textlink="">
      <xdr:nvSpPr>
        <xdr:cNvPr id="482" name="【市民会館】&#10;一人当たり面積該当値テキスト">
          <a:extLst>
            <a:ext uri="{FF2B5EF4-FFF2-40B4-BE49-F238E27FC236}">
              <a16:creationId xmlns:a16="http://schemas.microsoft.com/office/drawing/2014/main" id="{92D7DCE8-B0E7-44C3-AF18-EEA94AF06E9B}"/>
            </a:ext>
          </a:extLst>
        </xdr:cNvPr>
        <xdr:cNvSpPr txBox="1"/>
      </xdr:nvSpPr>
      <xdr:spPr>
        <a:xfrm>
          <a:off x="10515600"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80263</xdr:rowOff>
    </xdr:from>
    <xdr:to>
      <xdr:col>50</xdr:col>
      <xdr:colOff>165100</xdr:colOff>
      <xdr:row>107</xdr:row>
      <xdr:rowOff>10413</xdr:rowOff>
    </xdr:to>
    <xdr:sp macro="" textlink="">
      <xdr:nvSpPr>
        <xdr:cNvPr id="483" name="楕円 482">
          <a:extLst>
            <a:ext uri="{FF2B5EF4-FFF2-40B4-BE49-F238E27FC236}">
              <a16:creationId xmlns:a16="http://schemas.microsoft.com/office/drawing/2014/main" id="{F84839F8-CFDE-4FB6-B762-25FBCD14F0D4}"/>
            </a:ext>
          </a:extLst>
        </xdr:cNvPr>
        <xdr:cNvSpPr/>
      </xdr:nvSpPr>
      <xdr:spPr>
        <a:xfrm>
          <a:off x="9588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131063</xdr:rowOff>
    </xdr:from>
    <xdr:to>
      <xdr:col>55</xdr:col>
      <xdr:colOff>0</xdr:colOff>
      <xdr:row>106</xdr:row>
      <xdr:rowOff>131063</xdr:rowOff>
    </xdr:to>
    <xdr:cxnSp macro="">
      <xdr:nvCxnSpPr>
        <xdr:cNvPr id="484" name="直線コネクタ 483">
          <a:extLst>
            <a:ext uri="{FF2B5EF4-FFF2-40B4-BE49-F238E27FC236}">
              <a16:creationId xmlns:a16="http://schemas.microsoft.com/office/drawing/2014/main" id="{F58CC6E0-DEEE-44B4-9B85-0AE4441CD8CC}"/>
            </a:ext>
          </a:extLst>
        </xdr:cNvPr>
        <xdr:cNvCxnSpPr/>
      </xdr:nvCxnSpPr>
      <xdr:spPr>
        <a:xfrm>
          <a:off x="9639300" y="18304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80263</xdr:rowOff>
    </xdr:from>
    <xdr:to>
      <xdr:col>46</xdr:col>
      <xdr:colOff>38100</xdr:colOff>
      <xdr:row>107</xdr:row>
      <xdr:rowOff>10413</xdr:rowOff>
    </xdr:to>
    <xdr:sp macro="" textlink="">
      <xdr:nvSpPr>
        <xdr:cNvPr id="485" name="楕円 484">
          <a:extLst>
            <a:ext uri="{FF2B5EF4-FFF2-40B4-BE49-F238E27FC236}">
              <a16:creationId xmlns:a16="http://schemas.microsoft.com/office/drawing/2014/main" id="{16604100-A461-4EA2-9E81-0A66365FB394}"/>
            </a:ext>
          </a:extLst>
        </xdr:cNvPr>
        <xdr:cNvSpPr/>
      </xdr:nvSpPr>
      <xdr:spPr>
        <a:xfrm>
          <a:off x="8699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131063</xdr:rowOff>
    </xdr:from>
    <xdr:to>
      <xdr:col>50</xdr:col>
      <xdr:colOff>114300</xdr:colOff>
      <xdr:row>106</xdr:row>
      <xdr:rowOff>131063</xdr:rowOff>
    </xdr:to>
    <xdr:cxnSp macro="">
      <xdr:nvCxnSpPr>
        <xdr:cNvPr id="486" name="直線コネクタ 485">
          <a:extLst>
            <a:ext uri="{FF2B5EF4-FFF2-40B4-BE49-F238E27FC236}">
              <a16:creationId xmlns:a16="http://schemas.microsoft.com/office/drawing/2014/main" id="{5F12E063-BF30-46D4-B689-90DB741C4020}"/>
            </a:ext>
          </a:extLst>
        </xdr:cNvPr>
        <xdr:cNvCxnSpPr/>
      </xdr:nvCxnSpPr>
      <xdr:spPr>
        <a:xfrm>
          <a:off x="8750300" y="1830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84837</xdr:rowOff>
    </xdr:from>
    <xdr:to>
      <xdr:col>41</xdr:col>
      <xdr:colOff>101600</xdr:colOff>
      <xdr:row>107</xdr:row>
      <xdr:rowOff>14987</xdr:rowOff>
    </xdr:to>
    <xdr:sp macro="" textlink="">
      <xdr:nvSpPr>
        <xdr:cNvPr id="487" name="楕円 486">
          <a:extLst>
            <a:ext uri="{FF2B5EF4-FFF2-40B4-BE49-F238E27FC236}">
              <a16:creationId xmlns:a16="http://schemas.microsoft.com/office/drawing/2014/main" id="{E99A1ADA-3072-44B7-A267-D88C9D78B0F7}"/>
            </a:ext>
          </a:extLst>
        </xdr:cNvPr>
        <xdr:cNvSpPr/>
      </xdr:nvSpPr>
      <xdr:spPr>
        <a:xfrm>
          <a:off x="7810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131063</xdr:rowOff>
    </xdr:from>
    <xdr:to>
      <xdr:col>45</xdr:col>
      <xdr:colOff>177800</xdr:colOff>
      <xdr:row>106</xdr:row>
      <xdr:rowOff>135637</xdr:rowOff>
    </xdr:to>
    <xdr:cxnSp macro="">
      <xdr:nvCxnSpPr>
        <xdr:cNvPr id="488" name="直線コネクタ 487">
          <a:extLst>
            <a:ext uri="{FF2B5EF4-FFF2-40B4-BE49-F238E27FC236}">
              <a16:creationId xmlns:a16="http://schemas.microsoft.com/office/drawing/2014/main" id="{7FB0F4EE-115A-4A55-8269-6B2D714E06F1}"/>
            </a:ext>
          </a:extLst>
        </xdr:cNvPr>
        <xdr:cNvCxnSpPr/>
      </xdr:nvCxnSpPr>
      <xdr:spPr>
        <a:xfrm flipV="1">
          <a:off x="7861300" y="1830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84837</xdr:rowOff>
    </xdr:from>
    <xdr:to>
      <xdr:col>36</xdr:col>
      <xdr:colOff>165100</xdr:colOff>
      <xdr:row>107</xdr:row>
      <xdr:rowOff>14987</xdr:rowOff>
    </xdr:to>
    <xdr:sp macro="" textlink="">
      <xdr:nvSpPr>
        <xdr:cNvPr id="489" name="楕円 488">
          <a:extLst>
            <a:ext uri="{FF2B5EF4-FFF2-40B4-BE49-F238E27FC236}">
              <a16:creationId xmlns:a16="http://schemas.microsoft.com/office/drawing/2014/main" id="{BC72DA88-C27F-4B4B-90AD-8CB3DADD7E13}"/>
            </a:ext>
          </a:extLst>
        </xdr:cNvPr>
        <xdr:cNvSpPr/>
      </xdr:nvSpPr>
      <xdr:spPr>
        <a:xfrm>
          <a:off x="6921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135637</xdr:rowOff>
    </xdr:from>
    <xdr:to>
      <xdr:col>41</xdr:col>
      <xdr:colOff>50800</xdr:colOff>
      <xdr:row>106</xdr:row>
      <xdr:rowOff>135637</xdr:rowOff>
    </xdr:to>
    <xdr:cxnSp macro="">
      <xdr:nvCxnSpPr>
        <xdr:cNvPr id="490" name="直線コネクタ 489">
          <a:extLst>
            <a:ext uri="{FF2B5EF4-FFF2-40B4-BE49-F238E27FC236}">
              <a16:creationId xmlns:a16="http://schemas.microsoft.com/office/drawing/2014/main" id="{146C43CF-C003-42E0-812C-B21C41FD1BFA}"/>
            </a:ext>
          </a:extLst>
        </xdr:cNvPr>
        <xdr:cNvCxnSpPr/>
      </xdr:nvCxnSpPr>
      <xdr:spPr>
        <a:xfrm>
          <a:off x="6972300" y="1830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1" name="n_1aveValue【市民会館】&#10;一人当たり面積">
          <a:extLst>
            <a:ext uri="{FF2B5EF4-FFF2-40B4-BE49-F238E27FC236}">
              <a16:creationId xmlns:a16="http://schemas.microsoft.com/office/drawing/2014/main" id="{691249A0-3F92-463F-ADF3-21F38F796ECB}"/>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2" name="n_2aveValue【市民会館】&#10;一人当たり面積">
          <a:extLst>
            <a:ext uri="{FF2B5EF4-FFF2-40B4-BE49-F238E27FC236}">
              <a16:creationId xmlns:a16="http://schemas.microsoft.com/office/drawing/2014/main" id="{669FD36A-4F85-4A9F-A557-F595B6497264}"/>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3" name="n_3aveValue【市民会館】&#10;一人当たり面積">
          <a:extLst>
            <a:ext uri="{FF2B5EF4-FFF2-40B4-BE49-F238E27FC236}">
              <a16:creationId xmlns:a16="http://schemas.microsoft.com/office/drawing/2014/main" id="{C927BC59-812B-4B47-9AD2-362C5DA27CBC}"/>
            </a:ext>
          </a:extLst>
        </xdr:cNvPr>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4" name="n_4aveValue【市民会館】&#10;一人当たり面積">
          <a:extLst>
            <a:ext uri="{FF2B5EF4-FFF2-40B4-BE49-F238E27FC236}">
              <a16:creationId xmlns:a16="http://schemas.microsoft.com/office/drawing/2014/main" id="{D31220AD-A97E-48B6-87B3-316590CC77C5}"/>
            </a:ext>
          </a:extLst>
        </xdr:cNvPr>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1540</xdr:rowOff>
    </xdr:from>
    <xdr:ext cx="469744" cy="259045"/>
    <xdr:sp macro="" textlink="">
      <xdr:nvSpPr>
        <xdr:cNvPr id="495" name="n_1mainValue【市民会館】&#10;一人当たり面積">
          <a:extLst>
            <a:ext uri="{FF2B5EF4-FFF2-40B4-BE49-F238E27FC236}">
              <a16:creationId xmlns:a16="http://schemas.microsoft.com/office/drawing/2014/main" id="{84AF9EC8-8AA6-4C3C-8C26-14FE9E3751C2}"/>
            </a:ext>
          </a:extLst>
        </xdr:cNvPr>
        <xdr:cNvSpPr txBox="1"/>
      </xdr:nvSpPr>
      <xdr:spPr>
        <a:xfrm>
          <a:off x="9391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1540</xdr:rowOff>
    </xdr:from>
    <xdr:ext cx="469744" cy="259045"/>
    <xdr:sp macro="" textlink="">
      <xdr:nvSpPr>
        <xdr:cNvPr id="496" name="n_2mainValue【市民会館】&#10;一人当たり面積">
          <a:extLst>
            <a:ext uri="{FF2B5EF4-FFF2-40B4-BE49-F238E27FC236}">
              <a16:creationId xmlns:a16="http://schemas.microsoft.com/office/drawing/2014/main" id="{EA4C6B9F-4448-4D50-A213-B160B62CD6D6}"/>
            </a:ext>
          </a:extLst>
        </xdr:cNvPr>
        <xdr:cNvSpPr txBox="1"/>
      </xdr:nvSpPr>
      <xdr:spPr>
        <a:xfrm>
          <a:off x="8515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6114</xdr:rowOff>
    </xdr:from>
    <xdr:ext cx="469744" cy="259045"/>
    <xdr:sp macro="" textlink="">
      <xdr:nvSpPr>
        <xdr:cNvPr id="497" name="n_3mainValue【市民会館】&#10;一人当たり面積">
          <a:extLst>
            <a:ext uri="{FF2B5EF4-FFF2-40B4-BE49-F238E27FC236}">
              <a16:creationId xmlns:a16="http://schemas.microsoft.com/office/drawing/2014/main" id="{3D121997-0195-42B3-B573-761CE43B3606}"/>
            </a:ext>
          </a:extLst>
        </xdr:cNvPr>
        <xdr:cNvSpPr txBox="1"/>
      </xdr:nvSpPr>
      <xdr:spPr>
        <a:xfrm>
          <a:off x="7626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6114</xdr:rowOff>
    </xdr:from>
    <xdr:ext cx="469744" cy="259045"/>
    <xdr:sp macro="" textlink="">
      <xdr:nvSpPr>
        <xdr:cNvPr id="498" name="n_4mainValue【市民会館】&#10;一人当たり面積">
          <a:extLst>
            <a:ext uri="{FF2B5EF4-FFF2-40B4-BE49-F238E27FC236}">
              <a16:creationId xmlns:a16="http://schemas.microsoft.com/office/drawing/2014/main" id="{E88D9EDB-236D-46C5-8957-21408B1E5AB3}"/>
            </a:ext>
          </a:extLst>
        </xdr:cNvPr>
        <xdr:cNvSpPr txBox="1"/>
      </xdr:nvSpPr>
      <xdr:spPr>
        <a:xfrm>
          <a:off x="6737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B5829D6E-0D59-4911-980B-831C62AA020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736A1339-60D1-4614-A429-031878B03E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C779BA06-50D0-4F2C-AB10-9BBCBE1716D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DE3825AA-D059-4326-AC7A-5D14EC31E3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B0F554F7-8346-47A9-A25D-CE262A86B1B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495C4C84-07A8-4B8F-A3C9-A7B4DDF21E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838E39B0-825F-403A-A10D-2CE5BE7BE55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E0C080D8-3F04-418D-9BB1-282042AC32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A9E22B20-0343-4930-AFCB-09B0F1B5D6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857A6B3A-5794-4475-A274-A6B4B4E5924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8ACAA007-0A8C-40D7-A4A6-F4D2BB096D24}"/>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C634CAD2-66A7-474D-9780-405F454263BE}"/>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D574D909-57F2-4037-98F8-29196599B6EF}"/>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96375227-69DC-44F9-B6C0-667630FDE3D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B2AE5456-30EE-4698-B983-D544C4F1891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4FF35711-9D88-4453-AF6C-A299DA240FD8}"/>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42710F70-9AD5-4D19-9AD4-0C6D8E5D27B4}"/>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F55EDCCB-6FCD-4CA8-9772-6B76976CAFF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CE5AE43B-0097-4896-8BCF-FAB75AD37689}"/>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2163D725-C74C-498E-9DA7-49C7B4C62C6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02A9E3FD-6B59-436B-8555-A1E5E9C02CC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1A74B439-6C6C-4ABB-BA67-6849EDA4458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1" name="直線コネクタ 520">
          <a:extLst>
            <a:ext uri="{FF2B5EF4-FFF2-40B4-BE49-F238E27FC236}">
              <a16:creationId xmlns:a16="http://schemas.microsoft.com/office/drawing/2014/main" id="{90DD347D-9B9A-419F-9952-1CD0F19D24DA}"/>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F9EB4646-EB76-4698-BCBF-BD26BBFB69B8}"/>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3" name="直線コネクタ 522">
          <a:extLst>
            <a:ext uri="{FF2B5EF4-FFF2-40B4-BE49-F238E27FC236}">
              <a16:creationId xmlns:a16="http://schemas.microsoft.com/office/drawing/2014/main" id="{5757A2EA-123E-4947-8D38-90E30EAE926B}"/>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78D202EA-2BD7-4882-878F-8740AE118429}"/>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5" name="直線コネクタ 524">
          <a:extLst>
            <a:ext uri="{FF2B5EF4-FFF2-40B4-BE49-F238E27FC236}">
              <a16:creationId xmlns:a16="http://schemas.microsoft.com/office/drawing/2014/main" id="{431F0067-57F5-4C14-96E0-B5CA28C21272}"/>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76979</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33D09477-6CA1-4E5B-B2A8-449BD9B0640E}"/>
            </a:ext>
          </a:extLst>
        </xdr:cNvPr>
        <xdr:cNvSpPr txBox="1"/>
      </xdr:nvSpPr>
      <xdr:spPr>
        <a:xfrm>
          <a:off x="16357600" y="659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7" name="フローチャート: 判断 526">
          <a:extLst>
            <a:ext uri="{FF2B5EF4-FFF2-40B4-BE49-F238E27FC236}">
              <a16:creationId xmlns:a16="http://schemas.microsoft.com/office/drawing/2014/main" id="{A30C0D87-AFBB-485B-A189-564373A8E7D3}"/>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8" name="フローチャート: 判断 527">
          <a:extLst>
            <a:ext uri="{FF2B5EF4-FFF2-40B4-BE49-F238E27FC236}">
              <a16:creationId xmlns:a16="http://schemas.microsoft.com/office/drawing/2014/main" id="{08FFE90C-3D30-40E6-A5A4-9ED83316C742}"/>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29" name="フローチャート: 判断 528">
          <a:extLst>
            <a:ext uri="{FF2B5EF4-FFF2-40B4-BE49-F238E27FC236}">
              <a16:creationId xmlns:a16="http://schemas.microsoft.com/office/drawing/2014/main" id="{53AD220D-EE23-4ECD-8589-E9853686A5FA}"/>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0" name="フローチャート: 判断 529">
          <a:extLst>
            <a:ext uri="{FF2B5EF4-FFF2-40B4-BE49-F238E27FC236}">
              <a16:creationId xmlns:a16="http://schemas.microsoft.com/office/drawing/2014/main" id="{4214160D-C6AE-4952-BD31-F66827E57773}"/>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1" name="フローチャート: 判断 530">
          <a:extLst>
            <a:ext uri="{FF2B5EF4-FFF2-40B4-BE49-F238E27FC236}">
              <a16:creationId xmlns:a16="http://schemas.microsoft.com/office/drawing/2014/main" id="{F1A6D37C-6DFE-40B9-87B1-C5E0953E4C9A}"/>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3AA7EC7-DB64-4A9D-AFD6-94B18431D2B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30FA498-489F-4961-B261-AAD6E2D8066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1AD8C42-6743-41E8-B688-E0F099ACBCE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9DB90A5-3E60-4B4A-A42A-4CD77A8D996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FA3052C8-C216-48F7-98F5-4A98AB5560F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135128</xdr:rowOff>
    </xdr:from>
    <xdr:to>
      <xdr:col>85</xdr:col>
      <xdr:colOff>177800</xdr:colOff>
      <xdr:row>35</xdr:row>
      <xdr:rowOff>65278</xdr:rowOff>
    </xdr:to>
    <xdr:sp macro="" textlink="">
      <xdr:nvSpPr>
        <xdr:cNvPr id="537" name="楕円 536">
          <a:extLst>
            <a:ext uri="{FF2B5EF4-FFF2-40B4-BE49-F238E27FC236}">
              <a16:creationId xmlns:a16="http://schemas.microsoft.com/office/drawing/2014/main" id="{473D738F-5B73-4181-A444-12C9A3F9241E}"/>
            </a:ext>
          </a:extLst>
        </xdr:cNvPr>
        <xdr:cNvSpPr/>
      </xdr:nvSpPr>
      <xdr:spPr>
        <a:xfrm>
          <a:off x="162687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88155</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B8952E35-880B-4FBA-8EAE-5CD00A079252}"/>
            </a:ext>
          </a:extLst>
        </xdr:cNvPr>
        <xdr:cNvSpPr txBox="1"/>
      </xdr:nvSpPr>
      <xdr:spPr>
        <a:xfrm>
          <a:off x="16357600" y="5917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39116</xdr:rowOff>
    </xdr:from>
    <xdr:to>
      <xdr:col>81</xdr:col>
      <xdr:colOff>101600</xdr:colOff>
      <xdr:row>34</xdr:row>
      <xdr:rowOff>140716</xdr:rowOff>
    </xdr:to>
    <xdr:sp macro="" textlink="">
      <xdr:nvSpPr>
        <xdr:cNvPr id="539" name="楕円 538">
          <a:extLst>
            <a:ext uri="{FF2B5EF4-FFF2-40B4-BE49-F238E27FC236}">
              <a16:creationId xmlns:a16="http://schemas.microsoft.com/office/drawing/2014/main" id="{A4DFA6A0-14C6-4FC0-AB1D-DAE4464F5FA8}"/>
            </a:ext>
          </a:extLst>
        </xdr:cNvPr>
        <xdr:cNvSpPr/>
      </xdr:nvSpPr>
      <xdr:spPr>
        <a:xfrm>
          <a:off x="15430500" y="58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89916</xdr:rowOff>
    </xdr:from>
    <xdr:to>
      <xdr:col>85</xdr:col>
      <xdr:colOff>127000</xdr:colOff>
      <xdr:row>35</xdr:row>
      <xdr:rowOff>14478</xdr:rowOff>
    </xdr:to>
    <xdr:cxnSp macro="">
      <xdr:nvCxnSpPr>
        <xdr:cNvPr id="540" name="直線コネクタ 539">
          <a:extLst>
            <a:ext uri="{FF2B5EF4-FFF2-40B4-BE49-F238E27FC236}">
              <a16:creationId xmlns:a16="http://schemas.microsoft.com/office/drawing/2014/main" id="{D960DF4F-341F-41DD-A0B2-6F08B214AE74}"/>
            </a:ext>
          </a:extLst>
        </xdr:cNvPr>
        <xdr:cNvCxnSpPr/>
      </xdr:nvCxnSpPr>
      <xdr:spPr>
        <a:xfrm>
          <a:off x="15481300" y="591921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128270</xdr:rowOff>
    </xdr:from>
    <xdr:to>
      <xdr:col>76</xdr:col>
      <xdr:colOff>165100</xdr:colOff>
      <xdr:row>34</xdr:row>
      <xdr:rowOff>58420</xdr:rowOff>
    </xdr:to>
    <xdr:sp macro="" textlink="">
      <xdr:nvSpPr>
        <xdr:cNvPr id="541" name="楕円 540">
          <a:extLst>
            <a:ext uri="{FF2B5EF4-FFF2-40B4-BE49-F238E27FC236}">
              <a16:creationId xmlns:a16="http://schemas.microsoft.com/office/drawing/2014/main" id="{BE8729DF-4596-41AF-B841-FD43ADF23AC0}"/>
            </a:ext>
          </a:extLst>
        </xdr:cNvPr>
        <xdr:cNvSpPr/>
      </xdr:nvSpPr>
      <xdr:spPr>
        <a:xfrm>
          <a:off x="14541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7620</xdr:rowOff>
    </xdr:from>
    <xdr:to>
      <xdr:col>81</xdr:col>
      <xdr:colOff>50800</xdr:colOff>
      <xdr:row>34</xdr:row>
      <xdr:rowOff>89916</xdr:rowOff>
    </xdr:to>
    <xdr:cxnSp macro="">
      <xdr:nvCxnSpPr>
        <xdr:cNvPr id="542" name="直線コネクタ 541">
          <a:extLst>
            <a:ext uri="{FF2B5EF4-FFF2-40B4-BE49-F238E27FC236}">
              <a16:creationId xmlns:a16="http://schemas.microsoft.com/office/drawing/2014/main" id="{A0AC8C9E-80F7-4BAB-AABA-A873247E1AC6}"/>
            </a:ext>
          </a:extLst>
        </xdr:cNvPr>
        <xdr:cNvCxnSpPr/>
      </xdr:nvCxnSpPr>
      <xdr:spPr>
        <a:xfrm>
          <a:off x="14592300" y="58369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36830</xdr:rowOff>
    </xdr:from>
    <xdr:to>
      <xdr:col>72</xdr:col>
      <xdr:colOff>38100</xdr:colOff>
      <xdr:row>33</xdr:row>
      <xdr:rowOff>138430</xdr:rowOff>
    </xdr:to>
    <xdr:sp macro="" textlink="">
      <xdr:nvSpPr>
        <xdr:cNvPr id="543" name="楕円 542">
          <a:extLst>
            <a:ext uri="{FF2B5EF4-FFF2-40B4-BE49-F238E27FC236}">
              <a16:creationId xmlns:a16="http://schemas.microsoft.com/office/drawing/2014/main" id="{C88B19CA-8A73-42D5-83E2-470AF2BA0851}"/>
            </a:ext>
          </a:extLst>
        </xdr:cNvPr>
        <xdr:cNvSpPr/>
      </xdr:nvSpPr>
      <xdr:spPr>
        <a:xfrm>
          <a:off x="13652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87630</xdr:rowOff>
    </xdr:from>
    <xdr:to>
      <xdr:col>76</xdr:col>
      <xdr:colOff>114300</xdr:colOff>
      <xdr:row>34</xdr:row>
      <xdr:rowOff>7620</xdr:rowOff>
    </xdr:to>
    <xdr:cxnSp macro="">
      <xdr:nvCxnSpPr>
        <xdr:cNvPr id="544" name="直線コネクタ 543">
          <a:extLst>
            <a:ext uri="{FF2B5EF4-FFF2-40B4-BE49-F238E27FC236}">
              <a16:creationId xmlns:a16="http://schemas.microsoft.com/office/drawing/2014/main" id="{FE007459-F539-45EC-94BE-5FE526361E3A}"/>
            </a:ext>
          </a:extLst>
        </xdr:cNvPr>
        <xdr:cNvCxnSpPr/>
      </xdr:nvCxnSpPr>
      <xdr:spPr>
        <a:xfrm>
          <a:off x="13703300" y="5745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119126</xdr:rowOff>
    </xdr:from>
    <xdr:to>
      <xdr:col>67</xdr:col>
      <xdr:colOff>101600</xdr:colOff>
      <xdr:row>36</xdr:row>
      <xdr:rowOff>49276</xdr:rowOff>
    </xdr:to>
    <xdr:sp macro="" textlink="">
      <xdr:nvSpPr>
        <xdr:cNvPr id="545" name="楕円 544">
          <a:extLst>
            <a:ext uri="{FF2B5EF4-FFF2-40B4-BE49-F238E27FC236}">
              <a16:creationId xmlns:a16="http://schemas.microsoft.com/office/drawing/2014/main" id="{8B81770F-EC1F-4A2E-8710-3649D5D90CA8}"/>
            </a:ext>
          </a:extLst>
        </xdr:cNvPr>
        <xdr:cNvSpPr/>
      </xdr:nvSpPr>
      <xdr:spPr>
        <a:xfrm>
          <a:off x="12763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87630</xdr:rowOff>
    </xdr:from>
    <xdr:to>
      <xdr:col>71</xdr:col>
      <xdr:colOff>177800</xdr:colOff>
      <xdr:row>35</xdr:row>
      <xdr:rowOff>169926</xdr:rowOff>
    </xdr:to>
    <xdr:cxnSp macro="">
      <xdr:nvCxnSpPr>
        <xdr:cNvPr id="546" name="直線コネクタ 545">
          <a:extLst>
            <a:ext uri="{FF2B5EF4-FFF2-40B4-BE49-F238E27FC236}">
              <a16:creationId xmlns:a16="http://schemas.microsoft.com/office/drawing/2014/main" id="{1901DE4E-8AB1-458F-BF15-E8F5CAB9617B}"/>
            </a:ext>
          </a:extLst>
        </xdr:cNvPr>
        <xdr:cNvCxnSpPr/>
      </xdr:nvCxnSpPr>
      <xdr:spPr>
        <a:xfrm flipV="1">
          <a:off x="12814300" y="5745480"/>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58BD4D23-8009-4BC6-AAB0-A133DF10BBDC}"/>
            </a:ext>
          </a:extLst>
        </xdr:cNvPr>
        <xdr:cNvSpPr txBox="1"/>
      </xdr:nvSpPr>
      <xdr:spPr>
        <a:xfrm>
          <a:off x="15266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76979</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36F99FAF-A73D-41D4-B9F1-4D6336062E24}"/>
            </a:ext>
          </a:extLst>
        </xdr:cNvPr>
        <xdr:cNvSpPr txBox="1"/>
      </xdr:nvSpPr>
      <xdr:spPr>
        <a:xfrm>
          <a:off x="14389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127271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DCEB037D-A9FF-410A-9D09-1E3BD4047ECC}"/>
            </a:ext>
          </a:extLst>
        </xdr:cNvPr>
        <xdr:cNvSpPr txBox="1"/>
      </xdr:nvSpPr>
      <xdr:spPr>
        <a:xfrm>
          <a:off x="13500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C845C800-02EA-4B47-A0B0-101DB6C9A79E}"/>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157243</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15F562B1-9AE1-4406-B400-EAE6FC7D5CEB}"/>
            </a:ext>
          </a:extLst>
        </xdr:cNvPr>
        <xdr:cNvSpPr txBox="1"/>
      </xdr:nvSpPr>
      <xdr:spPr>
        <a:xfrm>
          <a:off x="15266044" y="564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74947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B7B90CFA-AF4C-4FD6-95F3-12B82E314CC5}"/>
            </a:ext>
          </a:extLst>
        </xdr:cNvPr>
        <xdr:cNvSpPr txBox="1"/>
      </xdr:nvSpPr>
      <xdr:spPr>
        <a:xfrm>
          <a:off x="14389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154957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243C1A26-0B8A-4040-B55B-915A2EA14390}"/>
            </a:ext>
          </a:extLst>
        </xdr:cNvPr>
        <xdr:cNvSpPr txBox="1"/>
      </xdr:nvSpPr>
      <xdr:spPr>
        <a:xfrm>
          <a:off x="13500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65803</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90A851E6-1397-44B7-8A6D-DC9771780327}"/>
            </a:ext>
          </a:extLst>
        </xdr:cNvPr>
        <xdr:cNvSpPr txBox="1"/>
      </xdr:nvSpPr>
      <xdr:spPr>
        <a:xfrm>
          <a:off x="126117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7B1FF3F1-C39C-4105-9141-EB66E0AE23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93CB8025-BE34-462D-A34D-B5978EF6790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A69FCA3D-D9D5-45D4-ABC1-22B8E87F79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6D9C4957-18D0-429C-99F4-2B60D0FDC8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D8606F3E-05AF-4066-9955-7213BD4377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449874D8-AED7-4BC7-A0F5-BE5BB0A5F91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1F6A4EA5-8EDF-47A2-8013-895D0C1EDE0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E270CB32-AA1A-4647-BB08-633A448519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ADF815A6-13A9-4FE2-98CC-341858668C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ADF514FB-9E3B-4037-B463-1DDBD6D19C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14C0571E-5415-4DB1-B5E9-D0A5E53D1248}"/>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55738A94-CB41-432A-A976-17A3F35AD6C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ED15820F-8286-42C9-B541-48FAC44CC1B6}"/>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737305A0-3741-428C-95E5-F46C102E69A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D091D2F2-8DA4-4682-93A6-F41F190E0277}"/>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5A7564BB-5BA6-4F1D-89A2-8B654613B9D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340753BA-65A5-49DA-8535-0C8E32F638E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2291B261-78CB-4FC7-B17A-7EC5868424E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A0037A2B-7233-49AE-8825-647D56C021C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5764E53D-9CEB-497F-8499-88001DBC767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FCE8B86B-C3DF-41E9-A709-B21E0C74802F}"/>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E2D839C1-E9FB-49F4-BE2B-1D2FB4BB0AC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30F6F48A-E241-4079-A996-FA3251A57D4F}"/>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F6E7F2C9-6D78-4047-B15D-661A428A43B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BCF7E37F-5BD4-47B1-942D-137AC227B3B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D626F49C-73C0-4149-AE42-675A1F2E025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1" name="直線コネクタ 580">
          <a:extLst>
            <a:ext uri="{FF2B5EF4-FFF2-40B4-BE49-F238E27FC236}">
              <a16:creationId xmlns:a16="http://schemas.microsoft.com/office/drawing/2014/main" id="{7872EB52-00C1-4B18-85D1-18ACD39FD705}"/>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9E3B8CF7-3014-4084-96B5-816C00F17FC4}"/>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3" name="直線コネクタ 582">
          <a:extLst>
            <a:ext uri="{FF2B5EF4-FFF2-40B4-BE49-F238E27FC236}">
              <a16:creationId xmlns:a16="http://schemas.microsoft.com/office/drawing/2014/main" id="{448D9C96-C40D-4873-B822-EE1BED57B7C1}"/>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22D4B75C-F505-4C32-A3C8-526F3CC2E931}"/>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5" name="直線コネクタ 584">
          <a:extLst>
            <a:ext uri="{FF2B5EF4-FFF2-40B4-BE49-F238E27FC236}">
              <a16:creationId xmlns:a16="http://schemas.microsoft.com/office/drawing/2014/main" id="{FB80AA0B-B5E4-4A1E-A25B-BADF69782EE3}"/>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50922</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B398BA47-73C9-4565-A180-645922F11582}"/>
            </a:ext>
          </a:extLst>
        </xdr:cNvPr>
        <xdr:cNvSpPr txBox="1"/>
      </xdr:nvSpPr>
      <xdr:spPr>
        <a:xfrm>
          <a:off x="22199600" y="6394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7" name="フローチャート: 判断 586">
          <a:extLst>
            <a:ext uri="{FF2B5EF4-FFF2-40B4-BE49-F238E27FC236}">
              <a16:creationId xmlns:a16="http://schemas.microsoft.com/office/drawing/2014/main" id="{9F442EA9-91BE-4D39-8322-B0CC07050FC9}"/>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88" name="フローチャート: 判断 587">
          <a:extLst>
            <a:ext uri="{FF2B5EF4-FFF2-40B4-BE49-F238E27FC236}">
              <a16:creationId xmlns:a16="http://schemas.microsoft.com/office/drawing/2014/main" id="{2CF382D0-8FD9-4FA4-9E7D-5F1FC6B239E3}"/>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89" name="フローチャート: 判断 588">
          <a:extLst>
            <a:ext uri="{FF2B5EF4-FFF2-40B4-BE49-F238E27FC236}">
              <a16:creationId xmlns:a16="http://schemas.microsoft.com/office/drawing/2014/main" id="{21E40259-25B6-4C82-9E1C-828AFE064851}"/>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0" name="フローチャート: 判断 589">
          <a:extLst>
            <a:ext uri="{FF2B5EF4-FFF2-40B4-BE49-F238E27FC236}">
              <a16:creationId xmlns:a16="http://schemas.microsoft.com/office/drawing/2014/main" id="{8E4CB7FE-886D-4AF8-B838-E53C9033BB74}"/>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1" name="フローチャート: 判断 590">
          <a:extLst>
            <a:ext uri="{FF2B5EF4-FFF2-40B4-BE49-F238E27FC236}">
              <a16:creationId xmlns:a16="http://schemas.microsoft.com/office/drawing/2014/main" id="{86CF3963-A656-4B58-94FA-0E409CC2E347}"/>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DD0BB87-EBB5-416C-B75B-006A2EA779F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1AA3040C-3021-4306-AE6A-63741EFC67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34107876-98D3-4FCE-A5E7-C275182B37E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1A3B8A20-48F5-49DC-BB01-DC40DD87F7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B2C82887-4361-4500-9E8B-2244C6153E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54384</xdr:rowOff>
    </xdr:from>
    <xdr:to>
      <xdr:col>116</xdr:col>
      <xdr:colOff>114300</xdr:colOff>
      <xdr:row>38</xdr:row>
      <xdr:rowOff>155984</xdr:rowOff>
    </xdr:to>
    <xdr:sp macro="" textlink="">
      <xdr:nvSpPr>
        <xdr:cNvPr id="597" name="楕円 596">
          <a:extLst>
            <a:ext uri="{FF2B5EF4-FFF2-40B4-BE49-F238E27FC236}">
              <a16:creationId xmlns:a16="http://schemas.microsoft.com/office/drawing/2014/main" id="{96B03EDE-143E-4285-9BDF-8FB519217D04}"/>
            </a:ext>
          </a:extLst>
        </xdr:cNvPr>
        <xdr:cNvSpPr/>
      </xdr:nvSpPr>
      <xdr:spPr>
        <a:xfrm>
          <a:off x="22110700" y="656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32811</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AAD5B3AA-A9F2-4388-B2BF-521FF3BE9030}"/>
            </a:ext>
          </a:extLst>
        </xdr:cNvPr>
        <xdr:cNvSpPr txBox="1"/>
      </xdr:nvSpPr>
      <xdr:spPr>
        <a:xfrm>
          <a:off x="22199600" y="65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52489</xdr:rowOff>
    </xdr:from>
    <xdr:to>
      <xdr:col>112</xdr:col>
      <xdr:colOff>38100</xdr:colOff>
      <xdr:row>38</xdr:row>
      <xdr:rowOff>154089</xdr:rowOff>
    </xdr:to>
    <xdr:sp macro="" textlink="">
      <xdr:nvSpPr>
        <xdr:cNvPr id="599" name="楕円 598">
          <a:extLst>
            <a:ext uri="{FF2B5EF4-FFF2-40B4-BE49-F238E27FC236}">
              <a16:creationId xmlns:a16="http://schemas.microsoft.com/office/drawing/2014/main" id="{318C712C-6FB4-4F4F-9A0C-C85525DF40FF}"/>
            </a:ext>
          </a:extLst>
        </xdr:cNvPr>
        <xdr:cNvSpPr/>
      </xdr:nvSpPr>
      <xdr:spPr>
        <a:xfrm>
          <a:off x="21272500" y="65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103289</xdr:rowOff>
    </xdr:from>
    <xdr:to>
      <xdr:col>116</xdr:col>
      <xdr:colOff>63500</xdr:colOff>
      <xdr:row>38</xdr:row>
      <xdr:rowOff>105184</xdr:rowOff>
    </xdr:to>
    <xdr:cxnSp macro="">
      <xdr:nvCxnSpPr>
        <xdr:cNvPr id="600" name="直線コネクタ 599">
          <a:extLst>
            <a:ext uri="{FF2B5EF4-FFF2-40B4-BE49-F238E27FC236}">
              <a16:creationId xmlns:a16="http://schemas.microsoft.com/office/drawing/2014/main" id="{0462F4A0-780B-4653-83B8-081C181423B2}"/>
            </a:ext>
          </a:extLst>
        </xdr:cNvPr>
        <xdr:cNvCxnSpPr/>
      </xdr:nvCxnSpPr>
      <xdr:spPr>
        <a:xfrm>
          <a:off x="21323300" y="6618389"/>
          <a:ext cx="8382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65454</xdr:rowOff>
    </xdr:from>
    <xdr:to>
      <xdr:col>107</xdr:col>
      <xdr:colOff>101600</xdr:colOff>
      <xdr:row>38</xdr:row>
      <xdr:rowOff>167054</xdr:rowOff>
    </xdr:to>
    <xdr:sp macro="" textlink="">
      <xdr:nvSpPr>
        <xdr:cNvPr id="601" name="楕円 600">
          <a:extLst>
            <a:ext uri="{FF2B5EF4-FFF2-40B4-BE49-F238E27FC236}">
              <a16:creationId xmlns:a16="http://schemas.microsoft.com/office/drawing/2014/main" id="{0054752B-6436-4AC8-BAAF-76EF8C6C5534}"/>
            </a:ext>
          </a:extLst>
        </xdr:cNvPr>
        <xdr:cNvSpPr/>
      </xdr:nvSpPr>
      <xdr:spPr>
        <a:xfrm>
          <a:off x="20383500" y="65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103289</xdr:rowOff>
    </xdr:from>
    <xdr:to>
      <xdr:col>111</xdr:col>
      <xdr:colOff>177800</xdr:colOff>
      <xdr:row>38</xdr:row>
      <xdr:rowOff>116254</xdr:rowOff>
    </xdr:to>
    <xdr:cxnSp macro="">
      <xdr:nvCxnSpPr>
        <xdr:cNvPr id="602" name="直線コネクタ 601">
          <a:extLst>
            <a:ext uri="{FF2B5EF4-FFF2-40B4-BE49-F238E27FC236}">
              <a16:creationId xmlns:a16="http://schemas.microsoft.com/office/drawing/2014/main" id="{88CA3162-99BC-4094-BB55-438B5B05649E}"/>
            </a:ext>
          </a:extLst>
        </xdr:cNvPr>
        <xdr:cNvCxnSpPr/>
      </xdr:nvCxnSpPr>
      <xdr:spPr>
        <a:xfrm flipV="1">
          <a:off x="20434300" y="6618389"/>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71757</xdr:rowOff>
    </xdr:from>
    <xdr:to>
      <xdr:col>102</xdr:col>
      <xdr:colOff>165100</xdr:colOff>
      <xdr:row>39</xdr:row>
      <xdr:rowOff>1907</xdr:rowOff>
    </xdr:to>
    <xdr:sp macro="" textlink="">
      <xdr:nvSpPr>
        <xdr:cNvPr id="603" name="楕円 602">
          <a:extLst>
            <a:ext uri="{FF2B5EF4-FFF2-40B4-BE49-F238E27FC236}">
              <a16:creationId xmlns:a16="http://schemas.microsoft.com/office/drawing/2014/main" id="{0A2205D1-5E69-4AAC-912D-5F0D1F998F8E}"/>
            </a:ext>
          </a:extLst>
        </xdr:cNvPr>
        <xdr:cNvSpPr/>
      </xdr:nvSpPr>
      <xdr:spPr>
        <a:xfrm>
          <a:off x="19494500" y="65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116254</xdr:rowOff>
    </xdr:from>
    <xdr:to>
      <xdr:col>107</xdr:col>
      <xdr:colOff>50800</xdr:colOff>
      <xdr:row>38</xdr:row>
      <xdr:rowOff>122557</xdr:rowOff>
    </xdr:to>
    <xdr:cxnSp macro="">
      <xdr:nvCxnSpPr>
        <xdr:cNvPr id="604" name="直線コネクタ 603">
          <a:extLst>
            <a:ext uri="{FF2B5EF4-FFF2-40B4-BE49-F238E27FC236}">
              <a16:creationId xmlns:a16="http://schemas.microsoft.com/office/drawing/2014/main" id="{35FBE4F2-E53D-4EDE-8D65-93879B3645CB}"/>
            </a:ext>
          </a:extLst>
        </xdr:cNvPr>
        <xdr:cNvCxnSpPr/>
      </xdr:nvCxnSpPr>
      <xdr:spPr>
        <a:xfrm flipV="1">
          <a:off x="19545300" y="6631354"/>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84575</xdr:rowOff>
    </xdr:from>
    <xdr:to>
      <xdr:col>98</xdr:col>
      <xdr:colOff>38100</xdr:colOff>
      <xdr:row>40</xdr:row>
      <xdr:rowOff>14725</xdr:rowOff>
    </xdr:to>
    <xdr:sp macro="" textlink="">
      <xdr:nvSpPr>
        <xdr:cNvPr id="605" name="楕円 604">
          <a:extLst>
            <a:ext uri="{FF2B5EF4-FFF2-40B4-BE49-F238E27FC236}">
              <a16:creationId xmlns:a16="http://schemas.microsoft.com/office/drawing/2014/main" id="{ED587434-FA2B-48D4-8A9B-57A104E2C62D}"/>
            </a:ext>
          </a:extLst>
        </xdr:cNvPr>
        <xdr:cNvSpPr/>
      </xdr:nvSpPr>
      <xdr:spPr>
        <a:xfrm>
          <a:off x="18605500" y="67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122557</xdr:rowOff>
    </xdr:from>
    <xdr:to>
      <xdr:col>102</xdr:col>
      <xdr:colOff>114300</xdr:colOff>
      <xdr:row>39</xdr:row>
      <xdr:rowOff>135375</xdr:rowOff>
    </xdr:to>
    <xdr:cxnSp macro="">
      <xdr:nvCxnSpPr>
        <xdr:cNvPr id="606" name="直線コネクタ 605">
          <a:extLst>
            <a:ext uri="{FF2B5EF4-FFF2-40B4-BE49-F238E27FC236}">
              <a16:creationId xmlns:a16="http://schemas.microsoft.com/office/drawing/2014/main" id="{C7FDAACC-FF16-43B0-BF3B-453788067B1E}"/>
            </a:ext>
          </a:extLst>
        </xdr:cNvPr>
        <xdr:cNvCxnSpPr/>
      </xdr:nvCxnSpPr>
      <xdr:spPr>
        <a:xfrm flipV="1">
          <a:off x="18656300" y="6637657"/>
          <a:ext cx="889000" cy="18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167710</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3C1D0751-8542-4509-9F02-A4A0B2381D53}"/>
            </a:ext>
          </a:extLst>
        </xdr:cNvPr>
        <xdr:cNvSpPr txBox="1"/>
      </xdr:nvSpPr>
      <xdr:spPr>
        <a:xfrm>
          <a:off x="21043411" y="63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9208</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D7D95537-2576-4E9A-8441-D0D6941CD4A1}"/>
            </a:ext>
          </a:extLst>
        </xdr:cNvPr>
        <xdr:cNvSpPr txBox="1"/>
      </xdr:nvSpPr>
      <xdr:spPr>
        <a:xfrm>
          <a:off x="20167111" y="635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15584</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09694408-F804-4668-BE24-DAE72F9C8C44}"/>
            </a:ext>
          </a:extLst>
        </xdr:cNvPr>
        <xdr:cNvSpPr txBox="1"/>
      </xdr:nvSpPr>
      <xdr:spPr>
        <a:xfrm>
          <a:off x="19278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18989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8D5E19D9-2988-4643-878A-8539F55FBDC7}"/>
            </a:ext>
          </a:extLst>
        </xdr:cNvPr>
        <xdr:cNvSpPr txBox="1"/>
      </xdr:nvSpPr>
      <xdr:spPr>
        <a:xfrm>
          <a:off x="18389111" y="63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145216</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A12B1952-6DD6-48A1-B64E-4813D625459B}"/>
            </a:ext>
          </a:extLst>
        </xdr:cNvPr>
        <xdr:cNvSpPr txBox="1"/>
      </xdr:nvSpPr>
      <xdr:spPr>
        <a:xfrm>
          <a:off x="21043411" y="66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158181</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A703F507-6ABC-468C-A190-876F66987E32}"/>
            </a:ext>
          </a:extLst>
        </xdr:cNvPr>
        <xdr:cNvSpPr txBox="1"/>
      </xdr:nvSpPr>
      <xdr:spPr>
        <a:xfrm>
          <a:off x="20167111" y="66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18434</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E3781885-A787-48D2-B501-435407F46927}"/>
            </a:ext>
          </a:extLst>
        </xdr:cNvPr>
        <xdr:cNvSpPr txBox="1"/>
      </xdr:nvSpPr>
      <xdr:spPr>
        <a:xfrm>
          <a:off x="19278111" y="63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5852</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995B55B8-BBBB-4615-9E6C-518C589BEA94}"/>
            </a:ext>
          </a:extLst>
        </xdr:cNvPr>
        <xdr:cNvSpPr txBox="1"/>
      </xdr:nvSpPr>
      <xdr:spPr>
        <a:xfrm>
          <a:off x="18389111" y="68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7B7F0A0C-1D81-4C9C-B165-952659C9E6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EF5AEB10-519D-4830-9302-B1B94EE7A9F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4BB9C086-6FDE-45D9-96EF-676F0691BA8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48752DA8-1A96-4FA7-8310-B7470A1BDD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404EF084-0515-4312-AC58-BBF0BF7553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FC3DF296-5D46-4CE8-8FA5-84EEEED230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9D981734-B2F0-41E5-B4AA-3140E2313F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9823036F-0648-4A14-A9AB-505E6E4B09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AA23BD16-6C1F-4FE1-A949-0FAC9A38D9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2F37D766-58E8-4D90-9DED-0F4DD3DCE6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4E296170-66D3-47DE-B021-9039363BB99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050B10BC-92EC-4E47-A4C0-A4BFBE23FF9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0A0A8204-0E7A-4676-BD4B-FE3C5C468C7D}"/>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592669EE-59B5-402C-993B-CA5A4E4B0E5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083C5A01-C955-45CA-ABE6-4948F51CCAF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7CE91014-439E-43D3-B003-FF0D67E4DD5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A4C07391-E1BC-42E7-ADB9-E19D260AAED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786FDEAA-64BE-46C4-80B4-68A4F3AC317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BEC334D9-6237-403F-AEA3-2CE69536801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BE37A84F-F0B4-480B-9FFA-B2B49158481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1A52BBF3-0207-4494-95D7-AC931921BBB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96A1739C-84A0-43FC-A760-25172981F41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CAC01AED-C7F8-4067-8C32-0A10DEF1718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5C2D119C-2DDE-4301-B992-99F319A859B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4896F678-B234-46A9-928D-17CE6B8D1A2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D8833A84-E6F7-45E5-91AC-A936E3980A8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1" name="直線コネクタ 640">
          <a:extLst>
            <a:ext uri="{FF2B5EF4-FFF2-40B4-BE49-F238E27FC236}">
              <a16:creationId xmlns:a16="http://schemas.microsoft.com/office/drawing/2014/main" id="{AE58F01F-2B78-43D7-AC61-7DE5777BA408}"/>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DBE7A762-72A2-4A87-8B58-9366FD21665B}"/>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3" name="直線コネクタ 642">
          <a:extLst>
            <a:ext uri="{FF2B5EF4-FFF2-40B4-BE49-F238E27FC236}">
              <a16:creationId xmlns:a16="http://schemas.microsoft.com/office/drawing/2014/main" id="{9E305EE2-A541-4D24-817E-12171DB09C5B}"/>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AE2A3B46-2D46-40AB-84C9-CD217E49FC17}"/>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5" name="直線コネクタ 644">
          <a:extLst>
            <a:ext uri="{FF2B5EF4-FFF2-40B4-BE49-F238E27FC236}">
              <a16:creationId xmlns:a16="http://schemas.microsoft.com/office/drawing/2014/main" id="{B870DFCF-6403-4E68-ADA2-1F736635A5E9}"/>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25961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E5388A77-9F0B-48A3-A611-F6DC0CCCCECE}"/>
            </a:ext>
          </a:extLst>
        </xdr:cNvPr>
        <xdr:cNvSpPr txBox="1"/>
      </xdr:nvSpPr>
      <xdr:spPr>
        <a:xfrm>
          <a:off x="16357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7" name="フローチャート: 判断 646">
          <a:extLst>
            <a:ext uri="{FF2B5EF4-FFF2-40B4-BE49-F238E27FC236}">
              <a16:creationId xmlns:a16="http://schemas.microsoft.com/office/drawing/2014/main" id="{7A09E336-E693-49A7-957E-2DF8F1585586}"/>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48" name="フローチャート: 判断 647">
          <a:extLst>
            <a:ext uri="{FF2B5EF4-FFF2-40B4-BE49-F238E27FC236}">
              <a16:creationId xmlns:a16="http://schemas.microsoft.com/office/drawing/2014/main" id="{CF104547-7D31-49C8-BF25-F8AACE14EB7E}"/>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49" name="フローチャート: 判断 648">
          <a:extLst>
            <a:ext uri="{FF2B5EF4-FFF2-40B4-BE49-F238E27FC236}">
              <a16:creationId xmlns:a16="http://schemas.microsoft.com/office/drawing/2014/main" id="{01E9D031-5567-4E3D-BFF2-7CC814931EE2}"/>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フローチャート: 判断 649">
          <a:extLst>
            <a:ext uri="{FF2B5EF4-FFF2-40B4-BE49-F238E27FC236}">
              <a16:creationId xmlns:a16="http://schemas.microsoft.com/office/drawing/2014/main" id="{1FAF8736-5F1B-420D-8200-209C0AEEE6F2}"/>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フローチャート: 判断 650">
          <a:extLst>
            <a:ext uri="{FF2B5EF4-FFF2-40B4-BE49-F238E27FC236}">
              <a16:creationId xmlns:a16="http://schemas.microsoft.com/office/drawing/2014/main" id="{323B8F6F-E535-4B04-89F5-2B3086155F62}"/>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20C93FEC-F98C-4F54-BD05-4EFA2848726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3E6D5D1D-0332-40BD-9D8F-774BDB6FB41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CFC9EBA1-AA4E-428A-9737-07CF9DD9117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FDF96D71-C293-49F4-84EE-60066EF256B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E8DFFCD1-11D6-4122-AC61-E651EE2406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657" name="楕円 656">
          <a:extLst>
            <a:ext uri="{FF2B5EF4-FFF2-40B4-BE49-F238E27FC236}">
              <a16:creationId xmlns:a16="http://schemas.microsoft.com/office/drawing/2014/main" id="{17EB909F-72F8-4C42-B67C-ABC50CC66807}"/>
            </a:ext>
          </a:extLst>
        </xdr:cNvPr>
        <xdr:cNvSpPr/>
      </xdr:nvSpPr>
      <xdr:spPr>
        <a:xfrm>
          <a:off x="16268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125203</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AA22E819-9098-4235-AE4C-32D26FAC19F8}"/>
            </a:ext>
          </a:extLst>
        </xdr:cNvPr>
        <xdr:cNvSpPr txBox="1"/>
      </xdr:nvSpPr>
      <xdr:spPr>
        <a:xfrm>
          <a:off x="16357600"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659" name="楕円 658">
          <a:extLst>
            <a:ext uri="{FF2B5EF4-FFF2-40B4-BE49-F238E27FC236}">
              <a16:creationId xmlns:a16="http://schemas.microsoft.com/office/drawing/2014/main" id="{C5D30733-34E7-4982-9AAD-9A0085AFF343}"/>
            </a:ext>
          </a:extLst>
        </xdr:cNvPr>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60</xdr:row>
      <xdr:rowOff>26126</xdr:rowOff>
    </xdr:to>
    <xdr:cxnSp macro="">
      <xdr:nvCxnSpPr>
        <xdr:cNvPr id="660" name="直線コネクタ 659">
          <a:extLst>
            <a:ext uri="{FF2B5EF4-FFF2-40B4-BE49-F238E27FC236}">
              <a16:creationId xmlns:a16="http://schemas.microsoft.com/office/drawing/2014/main" id="{ECCF25DB-1334-4C9F-B679-4C9C8502BA4D}"/>
            </a:ext>
          </a:extLst>
        </xdr:cNvPr>
        <xdr:cNvCxnSpPr/>
      </xdr:nvCxnSpPr>
      <xdr:spPr>
        <a:xfrm>
          <a:off x="15481300" y="1026087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61" name="楕円 660">
          <a:extLst>
            <a:ext uri="{FF2B5EF4-FFF2-40B4-BE49-F238E27FC236}">
              <a16:creationId xmlns:a16="http://schemas.microsoft.com/office/drawing/2014/main" id="{62EEEAFC-CCD2-44D2-A35E-4ABDDD92143C}"/>
            </a:ext>
          </a:extLst>
        </xdr:cNvPr>
        <xdr:cNvSpPr/>
      </xdr:nvSpPr>
      <xdr:spPr>
        <a:xfrm>
          <a:off x="14541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93073</xdr:rowOff>
    </xdr:from>
    <xdr:to>
      <xdr:col>81</xdr:col>
      <xdr:colOff>50800</xdr:colOff>
      <xdr:row>59</xdr:row>
      <xdr:rowOff>145324</xdr:rowOff>
    </xdr:to>
    <xdr:cxnSp macro="">
      <xdr:nvCxnSpPr>
        <xdr:cNvPr id="662" name="直線コネクタ 661">
          <a:extLst>
            <a:ext uri="{FF2B5EF4-FFF2-40B4-BE49-F238E27FC236}">
              <a16:creationId xmlns:a16="http://schemas.microsoft.com/office/drawing/2014/main" id="{FBFCBD50-E64B-4E0B-9172-0BC416EE376A}"/>
            </a:ext>
          </a:extLst>
        </xdr:cNvPr>
        <xdr:cNvCxnSpPr/>
      </xdr:nvCxnSpPr>
      <xdr:spPr>
        <a:xfrm>
          <a:off x="14592300" y="102086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63" name="楕円 662">
          <a:extLst>
            <a:ext uri="{FF2B5EF4-FFF2-40B4-BE49-F238E27FC236}">
              <a16:creationId xmlns:a16="http://schemas.microsoft.com/office/drawing/2014/main" id="{9DE36396-B573-460D-A951-19AF5383A722}"/>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93073</xdr:rowOff>
    </xdr:to>
    <xdr:cxnSp macro="">
      <xdr:nvCxnSpPr>
        <xdr:cNvPr id="664" name="直線コネクタ 663">
          <a:extLst>
            <a:ext uri="{FF2B5EF4-FFF2-40B4-BE49-F238E27FC236}">
              <a16:creationId xmlns:a16="http://schemas.microsoft.com/office/drawing/2014/main" id="{9817F102-650D-457A-BB4F-8218CFD15384}"/>
            </a:ext>
          </a:extLst>
        </xdr:cNvPr>
        <xdr:cNvCxnSpPr/>
      </xdr:nvCxnSpPr>
      <xdr:spPr>
        <a:xfrm>
          <a:off x="13703300" y="101563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105954</xdr:rowOff>
    </xdr:from>
    <xdr:to>
      <xdr:col>67</xdr:col>
      <xdr:colOff>101600</xdr:colOff>
      <xdr:row>59</xdr:row>
      <xdr:rowOff>36104</xdr:rowOff>
    </xdr:to>
    <xdr:sp macro="" textlink="">
      <xdr:nvSpPr>
        <xdr:cNvPr id="665" name="楕円 664">
          <a:extLst>
            <a:ext uri="{FF2B5EF4-FFF2-40B4-BE49-F238E27FC236}">
              <a16:creationId xmlns:a16="http://schemas.microsoft.com/office/drawing/2014/main" id="{7856339C-8392-473A-9461-A9799DFC7A51}"/>
            </a:ext>
          </a:extLst>
        </xdr:cNvPr>
        <xdr:cNvSpPr/>
      </xdr:nvSpPr>
      <xdr:spPr>
        <a:xfrm>
          <a:off x="12763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156754</xdr:rowOff>
    </xdr:from>
    <xdr:to>
      <xdr:col>71</xdr:col>
      <xdr:colOff>177800</xdr:colOff>
      <xdr:row>59</xdr:row>
      <xdr:rowOff>40822</xdr:rowOff>
    </xdr:to>
    <xdr:cxnSp macro="">
      <xdr:nvCxnSpPr>
        <xdr:cNvPr id="666" name="直線コネクタ 665">
          <a:extLst>
            <a:ext uri="{FF2B5EF4-FFF2-40B4-BE49-F238E27FC236}">
              <a16:creationId xmlns:a16="http://schemas.microsoft.com/office/drawing/2014/main" id="{D977870C-B698-4798-AC3A-E8181A5943B5}"/>
            </a:ext>
          </a:extLst>
        </xdr:cNvPr>
        <xdr:cNvCxnSpPr/>
      </xdr:nvCxnSpPr>
      <xdr:spPr>
        <a:xfrm>
          <a:off x="12814300" y="101008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72226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A3679AD5-338B-4D71-8907-BBD0F1F1C09F}"/>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E051CFAB-CE54-4F9E-AF24-85ECF6F33739}"/>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7062FBBA-DD90-41B1-B76C-400AE9957F5C}"/>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9D67CBE0-C018-4687-90C0-F9B09255221B}"/>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15801</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CF4081AC-F976-4FE3-936E-AC1014998D65}"/>
            </a:ext>
          </a:extLst>
        </xdr:cNvPr>
        <xdr:cNvSpPr txBox="1"/>
      </xdr:nvSpPr>
      <xdr:spPr>
        <a:xfrm>
          <a:off x="152660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135000</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DD3ADC84-5EE6-41B4-BE08-A09FA5C9DA87}"/>
            </a:ext>
          </a:extLst>
        </xdr:cNvPr>
        <xdr:cNvSpPr txBox="1"/>
      </xdr:nvSpPr>
      <xdr:spPr>
        <a:xfrm>
          <a:off x="14389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82749</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44856494-9BC4-45E2-9753-7C1216ECB089}"/>
            </a:ext>
          </a:extLst>
        </xdr:cNvPr>
        <xdr:cNvSpPr txBox="1"/>
      </xdr:nvSpPr>
      <xdr:spPr>
        <a:xfrm>
          <a:off x="13500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27231</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B1221B1C-7263-4521-9EBB-3C17D7867E23}"/>
            </a:ext>
          </a:extLst>
        </xdr:cNvPr>
        <xdr:cNvSpPr txBox="1"/>
      </xdr:nvSpPr>
      <xdr:spPr>
        <a:xfrm>
          <a:off x="12611744" y="101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74C5F5E6-2EA9-4D8A-92E1-110F3D7E905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3EB67310-90AC-42F8-B049-5765F92E84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3796F3D6-9966-42FA-B351-A406BEB3F4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5A342C6E-04A4-4CBA-AC55-8B97A3492D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2A5E0817-D3AB-4586-8AE8-AE390B36AE0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4AC9D106-6914-4A0B-A94B-3E830FCE108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29289496-447A-4E4E-9775-3957CCF8E4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E5FDE160-ACBB-4496-945D-0B822C635D7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5D9A33EB-51F0-4653-82DF-FD522A52796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B06FB770-D690-46CF-A0A1-FD5DAB13D8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537C6AEE-C39A-41C0-A75C-D89D25F014D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E4CB9F57-08EA-4923-ABD6-4A33B079677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D874861F-44EC-4675-A894-C708244EAAE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BB3698F4-D83D-4E87-A615-259D1249666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D868284E-0038-4F00-9A2C-9CFF9E0FA26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6A616D80-544E-4B7C-BF90-5A499FB085C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6F36E303-A5D4-41EF-BD17-B45C6EBE1EC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838D2870-B203-4AA2-947F-D248597E5E4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810F7D42-A018-4F54-B717-E35277D9F7F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5661970B-7219-4C91-821F-8E08A919DBA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C5924929-4177-4D76-8F88-CAEA03C341D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71640F75-83CC-4C35-8E72-180D99ECE85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AB7A0CF3-A8BD-488C-A8C1-777D868BA1A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698" name="直線コネクタ 697">
          <a:extLst>
            <a:ext uri="{FF2B5EF4-FFF2-40B4-BE49-F238E27FC236}">
              <a16:creationId xmlns:a16="http://schemas.microsoft.com/office/drawing/2014/main" id="{9E80991B-EEE6-40AE-A1A0-4D42523725D0}"/>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6674E3BE-428E-4865-A052-B3C63DC4BF36}"/>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0" name="直線コネクタ 699">
          <a:extLst>
            <a:ext uri="{FF2B5EF4-FFF2-40B4-BE49-F238E27FC236}">
              <a16:creationId xmlns:a16="http://schemas.microsoft.com/office/drawing/2014/main" id="{D878A361-0598-4F06-B553-C870A46157C1}"/>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484F449E-5880-4125-98BA-0FD4F9606E14}"/>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2" name="直線コネクタ 701">
          <a:extLst>
            <a:ext uri="{FF2B5EF4-FFF2-40B4-BE49-F238E27FC236}">
              <a16:creationId xmlns:a16="http://schemas.microsoft.com/office/drawing/2014/main" id="{C837ED2D-7B51-4D1E-B5FF-EE8EB6B6BAFD}"/>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61EB49BC-D373-43F7-A0E9-B5EB7A04868B}"/>
            </a:ext>
          </a:extLst>
        </xdr:cNvPr>
        <xdr:cNvSpPr txBox="1"/>
      </xdr:nvSpPr>
      <xdr:spPr>
        <a:xfrm>
          <a:off x="221996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4" name="フローチャート: 判断 703">
          <a:extLst>
            <a:ext uri="{FF2B5EF4-FFF2-40B4-BE49-F238E27FC236}">
              <a16:creationId xmlns:a16="http://schemas.microsoft.com/office/drawing/2014/main" id="{614E86C4-4731-4A78-B88D-BF34A3D22024}"/>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FA421D36-8165-4E34-B8F8-6F92E21EBBF1}"/>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1BA62F19-267B-43B1-94CB-2490A7373D53}"/>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9C21966F-F1A2-472A-9304-4951C20CF203}"/>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004D3DE4-A4DF-400E-AAA2-8AF249DDB120}"/>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B44168D7-40D9-4E9F-A2D6-D0806446C02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184432FD-174A-42D1-9D58-6D0353F457C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2CF28DEE-F7E7-4BCF-8C2D-37269F72E55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94CB4976-B54D-4F88-B4D2-C2D2F130C24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87F73765-2BC1-4F70-AA27-7A574FADA1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44450</xdr:rowOff>
    </xdr:from>
    <xdr:to>
      <xdr:col>116</xdr:col>
      <xdr:colOff>114300</xdr:colOff>
      <xdr:row>55</xdr:row>
      <xdr:rowOff>146050</xdr:rowOff>
    </xdr:to>
    <xdr:sp macro="" textlink="">
      <xdr:nvSpPr>
        <xdr:cNvPr id="714" name="楕円 713">
          <a:extLst>
            <a:ext uri="{FF2B5EF4-FFF2-40B4-BE49-F238E27FC236}">
              <a16:creationId xmlns:a16="http://schemas.microsoft.com/office/drawing/2014/main" id="{A6218362-54CE-4358-A303-0B3BA4161853}"/>
            </a:ext>
          </a:extLst>
        </xdr:cNvPr>
        <xdr:cNvSpPr/>
      </xdr:nvSpPr>
      <xdr:spPr>
        <a:xfrm>
          <a:off x="22110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168927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9CA158F4-E567-4FC9-97DB-C8B9432F9BB1}"/>
            </a:ext>
          </a:extLst>
        </xdr:cNvPr>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82550</xdr:rowOff>
    </xdr:from>
    <xdr:to>
      <xdr:col>112</xdr:col>
      <xdr:colOff>38100</xdr:colOff>
      <xdr:row>56</xdr:row>
      <xdr:rowOff>12700</xdr:rowOff>
    </xdr:to>
    <xdr:sp macro="" textlink="">
      <xdr:nvSpPr>
        <xdr:cNvPr id="716" name="楕円 715">
          <a:extLst>
            <a:ext uri="{FF2B5EF4-FFF2-40B4-BE49-F238E27FC236}">
              <a16:creationId xmlns:a16="http://schemas.microsoft.com/office/drawing/2014/main" id="{3B346FB8-5070-435F-BE6F-666230FEA47E}"/>
            </a:ext>
          </a:extLst>
        </xdr:cNvPr>
        <xdr:cNvSpPr/>
      </xdr:nvSpPr>
      <xdr:spPr>
        <a:xfrm>
          <a:off x="21272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95250</xdr:rowOff>
    </xdr:from>
    <xdr:to>
      <xdr:col>116</xdr:col>
      <xdr:colOff>63500</xdr:colOff>
      <xdr:row>55</xdr:row>
      <xdr:rowOff>133350</xdr:rowOff>
    </xdr:to>
    <xdr:cxnSp macro="">
      <xdr:nvCxnSpPr>
        <xdr:cNvPr id="717" name="直線コネクタ 716">
          <a:extLst>
            <a:ext uri="{FF2B5EF4-FFF2-40B4-BE49-F238E27FC236}">
              <a16:creationId xmlns:a16="http://schemas.microsoft.com/office/drawing/2014/main" id="{7D416E9F-C0C3-4DD5-A039-A87B9A71BB25}"/>
            </a:ext>
          </a:extLst>
        </xdr:cNvPr>
        <xdr:cNvCxnSpPr/>
      </xdr:nvCxnSpPr>
      <xdr:spPr>
        <a:xfrm flipV="1">
          <a:off x="21323300" y="952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82550</xdr:rowOff>
    </xdr:from>
    <xdr:to>
      <xdr:col>107</xdr:col>
      <xdr:colOff>101600</xdr:colOff>
      <xdr:row>56</xdr:row>
      <xdr:rowOff>12700</xdr:rowOff>
    </xdr:to>
    <xdr:sp macro="" textlink="">
      <xdr:nvSpPr>
        <xdr:cNvPr id="718" name="楕円 717">
          <a:extLst>
            <a:ext uri="{FF2B5EF4-FFF2-40B4-BE49-F238E27FC236}">
              <a16:creationId xmlns:a16="http://schemas.microsoft.com/office/drawing/2014/main" id="{979C2FE3-1D88-48B9-B24F-33CCDC0027D8}"/>
            </a:ext>
          </a:extLst>
        </xdr:cNvPr>
        <xdr:cNvSpPr/>
      </xdr:nvSpPr>
      <xdr:spPr>
        <a:xfrm>
          <a:off x="20383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133350</xdr:rowOff>
    </xdr:from>
    <xdr:to>
      <xdr:col>111</xdr:col>
      <xdr:colOff>177800</xdr:colOff>
      <xdr:row>55</xdr:row>
      <xdr:rowOff>133350</xdr:rowOff>
    </xdr:to>
    <xdr:cxnSp macro="">
      <xdr:nvCxnSpPr>
        <xdr:cNvPr id="719" name="直線コネクタ 718">
          <a:extLst>
            <a:ext uri="{FF2B5EF4-FFF2-40B4-BE49-F238E27FC236}">
              <a16:creationId xmlns:a16="http://schemas.microsoft.com/office/drawing/2014/main" id="{6E3D5C3D-1097-4F10-9BB7-B6B56F71A6D7}"/>
            </a:ext>
          </a:extLst>
        </xdr:cNvPr>
        <xdr:cNvCxnSpPr/>
      </xdr:nvCxnSpPr>
      <xdr:spPr>
        <a:xfrm>
          <a:off x="20434300" y="956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82550</xdr:rowOff>
    </xdr:from>
    <xdr:to>
      <xdr:col>102</xdr:col>
      <xdr:colOff>165100</xdr:colOff>
      <xdr:row>56</xdr:row>
      <xdr:rowOff>12700</xdr:rowOff>
    </xdr:to>
    <xdr:sp macro="" textlink="">
      <xdr:nvSpPr>
        <xdr:cNvPr id="720" name="楕円 719">
          <a:extLst>
            <a:ext uri="{FF2B5EF4-FFF2-40B4-BE49-F238E27FC236}">
              <a16:creationId xmlns:a16="http://schemas.microsoft.com/office/drawing/2014/main" id="{A383188F-B2BF-47B7-8456-3D93440B9F55}"/>
            </a:ext>
          </a:extLst>
        </xdr:cNvPr>
        <xdr:cNvSpPr/>
      </xdr:nvSpPr>
      <xdr:spPr>
        <a:xfrm>
          <a:off x="19494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133350</xdr:rowOff>
    </xdr:from>
    <xdr:to>
      <xdr:col>107</xdr:col>
      <xdr:colOff>50800</xdr:colOff>
      <xdr:row>55</xdr:row>
      <xdr:rowOff>133350</xdr:rowOff>
    </xdr:to>
    <xdr:cxnSp macro="">
      <xdr:nvCxnSpPr>
        <xdr:cNvPr id="721" name="直線コネクタ 720">
          <a:extLst>
            <a:ext uri="{FF2B5EF4-FFF2-40B4-BE49-F238E27FC236}">
              <a16:creationId xmlns:a16="http://schemas.microsoft.com/office/drawing/2014/main" id="{83C5549D-C728-491A-9E4A-644FC440A4A4}"/>
            </a:ext>
          </a:extLst>
        </xdr:cNvPr>
        <xdr:cNvCxnSpPr/>
      </xdr:nvCxnSpPr>
      <xdr:spPr>
        <a:xfrm>
          <a:off x="19545300" y="956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82550</xdr:rowOff>
    </xdr:from>
    <xdr:to>
      <xdr:col>98</xdr:col>
      <xdr:colOff>38100</xdr:colOff>
      <xdr:row>56</xdr:row>
      <xdr:rowOff>12700</xdr:rowOff>
    </xdr:to>
    <xdr:sp macro="" textlink="">
      <xdr:nvSpPr>
        <xdr:cNvPr id="722" name="楕円 721">
          <a:extLst>
            <a:ext uri="{FF2B5EF4-FFF2-40B4-BE49-F238E27FC236}">
              <a16:creationId xmlns:a16="http://schemas.microsoft.com/office/drawing/2014/main" id="{F7FEB637-6D6A-4E30-A959-975001308666}"/>
            </a:ext>
          </a:extLst>
        </xdr:cNvPr>
        <xdr:cNvSpPr/>
      </xdr:nvSpPr>
      <xdr:spPr>
        <a:xfrm>
          <a:off x="18605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133350</xdr:rowOff>
    </xdr:from>
    <xdr:to>
      <xdr:col>102</xdr:col>
      <xdr:colOff>114300</xdr:colOff>
      <xdr:row>55</xdr:row>
      <xdr:rowOff>133350</xdr:rowOff>
    </xdr:to>
    <xdr:cxnSp macro="">
      <xdr:nvCxnSpPr>
        <xdr:cNvPr id="723" name="直線コネクタ 722">
          <a:extLst>
            <a:ext uri="{FF2B5EF4-FFF2-40B4-BE49-F238E27FC236}">
              <a16:creationId xmlns:a16="http://schemas.microsoft.com/office/drawing/2014/main" id="{13B86BF0-BE71-4CBF-963F-1A2EDF8F0710}"/>
            </a:ext>
          </a:extLst>
        </xdr:cNvPr>
        <xdr:cNvCxnSpPr/>
      </xdr:nvCxnSpPr>
      <xdr:spPr>
        <a:xfrm>
          <a:off x="18656300" y="956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4" name="n_1aveValue【保健センター・保健所】&#10;一人当たり面積">
          <a:extLst>
            <a:ext uri="{FF2B5EF4-FFF2-40B4-BE49-F238E27FC236}">
              <a16:creationId xmlns:a16="http://schemas.microsoft.com/office/drawing/2014/main" id="{87C49777-A854-44B9-8A0D-B18378EF8D0D}"/>
            </a:ext>
          </a:extLst>
        </xdr:cNvPr>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5" name="n_2aveValue【保健センター・保健所】&#10;一人当たり面積">
          <a:extLst>
            <a:ext uri="{FF2B5EF4-FFF2-40B4-BE49-F238E27FC236}">
              <a16:creationId xmlns:a16="http://schemas.microsoft.com/office/drawing/2014/main" id="{06B10904-1F8C-41D2-B375-4E90864828A9}"/>
            </a:ext>
          </a:extLst>
        </xdr:cNvPr>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6" name="n_3aveValue【保健センター・保健所】&#10;一人当たり面積">
          <a:extLst>
            <a:ext uri="{FF2B5EF4-FFF2-40B4-BE49-F238E27FC236}">
              <a16:creationId xmlns:a16="http://schemas.microsoft.com/office/drawing/2014/main" id="{5C12E106-C9E0-4923-AE3D-F650DD34FC34}"/>
            </a:ext>
          </a:extLst>
        </xdr:cNvPr>
        <xdr:cNvSpPr txBox="1"/>
      </xdr:nvSpPr>
      <xdr:spPr>
        <a:xfrm>
          <a:off x="19310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727" name="n_4aveValue【保健センター・保健所】&#10;一人当たり面積">
          <a:extLst>
            <a:ext uri="{FF2B5EF4-FFF2-40B4-BE49-F238E27FC236}">
              <a16:creationId xmlns:a16="http://schemas.microsoft.com/office/drawing/2014/main" id="{0E1EDEB5-295E-479F-97F8-CBECB3B28B9B}"/>
            </a:ext>
          </a:extLst>
        </xdr:cNvPr>
        <xdr:cNvSpPr txBox="1"/>
      </xdr:nvSpPr>
      <xdr:spPr>
        <a:xfrm>
          <a:off x="18421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29227</xdr:rowOff>
    </xdr:from>
    <xdr:ext cx="469744" cy="259045"/>
    <xdr:sp macro="" textlink="">
      <xdr:nvSpPr>
        <xdr:cNvPr id="728" name="n_1mainValue【保健センター・保健所】&#10;一人当たり面積">
          <a:extLst>
            <a:ext uri="{FF2B5EF4-FFF2-40B4-BE49-F238E27FC236}">
              <a16:creationId xmlns:a16="http://schemas.microsoft.com/office/drawing/2014/main" id="{CC919285-A6F5-4FE5-9679-8935C388571F}"/>
            </a:ext>
          </a:extLst>
        </xdr:cNvPr>
        <xdr:cNvSpPr txBox="1"/>
      </xdr:nvSpPr>
      <xdr:spPr>
        <a:xfrm>
          <a:off x="21075727" y="928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29227</xdr:rowOff>
    </xdr:from>
    <xdr:ext cx="469744" cy="259045"/>
    <xdr:sp macro="" textlink="">
      <xdr:nvSpPr>
        <xdr:cNvPr id="729" name="n_2mainValue【保健センター・保健所】&#10;一人当たり面積">
          <a:extLst>
            <a:ext uri="{FF2B5EF4-FFF2-40B4-BE49-F238E27FC236}">
              <a16:creationId xmlns:a16="http://schemas.microsoft.com/office/drawing/2014/main" id="{A80FE029-2AD1-44B6-A2C9-BEF7006EDB0C}"/>
            </a:ext>
          </a:extLst>
        </xdr:cNvPr>
        <xdr:cNvSpPr txBox="1"/>
      </xdr:nvSpPr>
      <xdr:spPr>
        <a:xfrm>
          <a:off x="20199427" y="928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29227</xdr:rowOff>
    </xdr:from>
    <xdr:ext cx="469744" cy="259045"/>
    <xdr:sp macro="" textlink="">
      <xdr:nvSpPr>
        <xdr:cNvPr id="730" name="n_3mainValue【保健センター・保健所】&#10;一人当たり面積">
          <a:extLst>
            <a:ext uri="{FF2B5EF4-FFF2-40B4-BE49-F238E27FC236}">
              <a16:creationId xmlns:a16="http://schemas.microsoft.com/office/drawing/2014/main" id="{9D5C07AF-827C-4959-9641-41DAE5A79474}"/>
            </a:ext>
          </a:extLst>
        </xdr:cNvPr>
        <xdr:cNvSpPr txBox="1"/>
      </xdr:nvSpPr>
      <xdr:spPr>
        <a:xfrm>
          <a:off x="19310427" y="928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29227</xdr:rowOff>
    </xdr:from>
    <xdr:ext cx="469744" cy="259045"/>
    <xdr:sp macro="" textlink="">
      <xdr:nvSpPr>
        <xdr:cNvPr id="731" name="n_4mainValue【保健センター・保健所】&#10;一人当たり面積">
          <a:extLst>
            <a:ext uri="{FF2B5EF4-FFF2-40B4-BE49-F238E27FC236}">
              <a16:creationId xmlns:a16="http://schemas.microsoft.com/office/drawing/2014/main" id="{C27438B4-D1DF-4817-961F-2CA5080EB4B7}"/>
            </a:ext>
          </a:extLst>
        </xdr:cNvPr>
        <xdr:cNvSpPr txBox="1"/>
      </xdr:nvSpPr>
      <xdr:spPr>
        <a:xfrm>
          <a:off x="18421427" y="928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E8D2A6CA-DB9F-45B1-A53D-3AC2628F0B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A9B2307D-DC40-4263-A03A-0A5C6997619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287E014F-353E-4D70-93A3-EFC1A83784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162BCCD7-3A0B-4FFB-A22E-4A405BFA0D5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703FA0FB-FFD3-4DB7-897F-B981B88E5A9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23F95CE1-5674-48AB-9BEF-E4362A24BEA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51158618-D62D-4FB9-98B3-DE6C448AF0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4FFB0AD1-06CE-4774-8D0B-AF8C89768B5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E5D070C7-B279-46F0-8DEC-E06BCDD6CB4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8DAA7788-BAE0-4DA7-AFD7-A8863511D8F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7AF3D846-6442-4AAD-B536-47DCC4E5C815}"/>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AEDB8F21-D671-4631-93BF-920425EF165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9496EABE-95D1-4571-8BF7-503002AC2F99}"/>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E63ADA12-464E-4B94-A02B-BC7292186DD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61A82455-8480-4942-997B-0DC1D670848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A68BCA92-2481-45D3-9519-7111A682127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40DE44B9-2791-461F-BD4B-C87F3113167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B4FFB05D-8685-4422-9482-1F96066A2A1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142C3654-AF62-4675-B7D8-3DB2C2F6719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B42E5B18-CF5A-44F4-B243-184649284E2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34B2ABD3-B720-4A8A-9C32-130114C32CD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73814918-1BCD-418A-B579-154AFB5780A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6F3AC39E-5AEC-4DC6-9FEB-FB6E5BF7FB0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22D3AC94-CEA2-4178-B3C0-78C752AD488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6" name="直線コネクタ 755">
          <a:extLst>
            <a:ext uri="{FF2B5EF4-FFF2-40B4-BE49-F238E27FC236}">
              <a16:creationId xmlns:a16="http://schemas.microsoft.com/office/drawing/2014/main" id="{DCFE4418-BFDE-46B4-8DF0-B2D77B6A0640}"/>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92E29D95-1C8A-4435-BCE5-2F48E3C32632}"/>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58" name="直線コネクタ 757">
          <a:extLst>
            <a:ext uri="{FF2B5EF4-FFF2-40B4-BE49-F238E27FC236}">
              <a16:creationId xmlns:a16="http://schemas.microsoft.com/office/drawing/2014/main" id="{C049A9AC-6483-4BCD-864E-73A3617C51DC}"/>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FD26E679-6016-4785-9356-F06BAFAC4E30}"/>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0" name="直線コネクタ 759">
          <a:extLst>
            <a:ext uri="{FF2B5EF4-FFF2-40B4-BE49-F238E27FC236}">
              <a16:creationId xmlns:a16="http://schemas.microsoft.com/office/drawing/2014/main" id="{B6DC95B0-2BF0-4F10-B268-C2A5A0215792}"/>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8E56EA8D-E9A7-4771-B71B-6A7C2DD013DA}"/>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2" name="フローチャート: 判断 761">
          <a:extLst>
            <a:ext uri="{FF2B5EF4-FFF2-40B4-BE49-F238E27FC236}">
              <a16:creationId xmlns:a16="http://schemas.microsoft.com/office/drawing/2014/main" id="{0C54E4F1-6885-41EC-867D-209A63A1A974}"/>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3" name="フローチャート: 判断 762">
          <a:extLst>
            <a:ext uri="{FF2B5EF4-FFF2-40B4-BE49-F238E27FC236}">
              <a16:creationId xmlns:a16="http://schemas.microsoft.com/office/drawing/2014/main" id="{F171EFD4-9982-4F71-9716-02B6D3FF2FB4}"/>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4" name="フローチャート: 判断 763">
          <a:extLst>
            <a:ext uri="{FF2B5EF4-FFF2-40B4-BE49-F238E27FC236}">
              <a16:creationId xmlns:a16="http://schemas.microsoft.com/office/drawing/2014/main" id="{CADBA7FD-4489-4A35-B32C-36809C798377}"/>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5" name="フローチャート: 判断 764">
          <a:extLst>
            <a:ext uri="{FF2B5EF4-FFF2-40B4-BE49-F238E27FC236}">
              <a16:creationId xmlns:a16="http://schemas.microsoft.com/office/drawing/2014/main" id="{46DE9E3D-873F-4818-AFAC-F91BB82E4A10}"/>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6" name="フローチャート: 判断 765">
          <a:extLst>
            <a:ext uri="{FF2B5EF4-FFF2-40B4-BE49-F238E27FC236}">
              <a16:creationId xmlns:a16="http://schemas.microsoft.com/office/drawing/2014/main" id="{2973C21A-8F97-4D0F-9C5F-61CB9D79C156}"/>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9121CA-96FC-4BB4-B876-C5D3560EB3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56EE20B7-1865-4049-BDE8-28A6AFB4322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9EAC6CB3-66A4-4091-A7BB-507FC9F066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AD35408B-A05C-4816-9908-2B067BBFD11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A9670165-562B-4E0C-9539-4001FE7C067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29211</xdr:rowOff>
    </xdr:from>
    <xdr:to>
      <xdr:col>85</xdr:col>
      <xdr:colOff>177800</xdr:colOff>
      <xdr:row>80</xdr:row>
      <xdr:rowOff>130811</xdr:rowOff>
    </xdr:to>
    <xdr:sp macro="" textlink="">
      <xdr:nvSpPr>
        <xdr:cNvPr id="772" name="楕円 771">
          <a:extLst>
            <a:ext uri="{FF2B5EF4-FFF2-40B4-BE49-F238E27FC236}">
              <a16:creationId xmlns:a16="http://schemas.microsoft.com/office/drawing/2014/main" id="{B9877CF9-BAD4-406C-BDB3-16F132484263}"/>
            </a:ext>
          </a:extLst>
        </xdr:cNvPr>
        <xdr:cNvSpPr/>
      </xdr:nvSpPr>
      <xdr:spPr>
        <a:xfrm>
          <a:off x="16268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52088</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65A7A519-E526-4F0E-BDC3-B009F7243635}"/>
            </a:ext>
          </a:extLst>
        </xdr:cNvPr>
        <xdr:cNvSpPr txBox="1"/>
      </xdr:nvSpPr>
      <xdr:spPr>
        <a:xfrm>
          <a:off x="16357600"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132080</xdr:rowOff>
    </xdr:from>
    <xdr:to>
      <xdr:col>81</xdr:col>
      <xdr:colOff>101600</xdr:colOff>
      <xdr:row>80</xdr:row>
      <xdr:rowOff>62230</xdr:rowOff>
    </xdr:to>
    <xdr:sp macro="" textlink="">
      <xdr:nvSpPr>
        <xdr:cNvPr id="774" name="楕円 773">
          <a:extLst>
            <a:ext uri="{FF2B5EF4-FFF2-40B4-BE49-F238E27FC236}">
              <a16:creationId xmlns:a16="http://schemas.microsoft.com/office/drawing/2014/main" id="{501B11A7-0C3A-40D6-8DE2-6AD7B97E6C88}"/>
            </a:ext>
          </a:extLst>
        </xdr:cNvPr>
        <xdr:cNvSpPr/>
      </xdr:nvSpPr>
      <xdr:spPr>
        <a:xfrm>
          <a:off x="15430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xdr:rowOff>
    </xdr:from>
    <xdr:to>
      <xdr:col>85</xdr:col>
      <xdr:colOff>127000</xdr:colOff>
      <xdr:row>80</xdr:row>
      <xdr:rowOff>80011</xdr:rowOff>
    </xdr:to>
    <xdr:cxnSp macro="">
      <xdr:nvCxnSpPr>
        <xdr:cNvPr id="775" name="直線コネクタ 774">
          <a:extLst>
            <a:ext uri="{FF2B5EF4-FFF2-40B4-BE49-F238E27FC236}">
              <a16:creationId xmlns:a16="http://schemas.microsoft.com/office/drawing/2014/main" id="{F11C5ECC-A9A2-40D3-B08B-2138367BA1F2}"/>
            </a:ext>
          </a:extLst>
        </xdr:cNvPr>
        <xdr:cNvCxnSpPr/>
      </xdr:nvCxnSpPr>
      <xdr:spPr>
        <a:xfrm>
          <a:off x="15481300" y="137274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67311</xdr:rowOff>
    </xdr:from>
    <xdr:to>
      <xdr:col>76</xdr:col>
      <xdr:colOff>165100</xdr:colOff>
      <xdr:row>79</xdr:row>
      <xdr:rowOff>168911</xdr:rowOff>
    </xdr:to>
    <xdr:sp macro="" textlink="">
      <xdr:nvSpPr>
        <xdr:cNvPr id="776" name="楕円 775">
          <a:extLst>
            <a:ext uri="{FF2B5EF4-FFF2-40B4-BE49-F238E27FC236}">
              <a16:creationId xmlns:a16="http://schemas.microsoft.com/office/drawing/2014/main" id="{1A1C1A90-0C3F-4FB8-BAE2-3D00489F1D1A}"/>
            </a:ext>
          </a:extLst>
        </xdr:cNvPr>
        <xdr:cNvSpPr/>
      </xdr:nvSpPr>
      <xdr:spPr>
        <a:xfrm>
          <a:off x="14541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118111</xdr:rowOff>
    </xdr:from>
    <xdr:to>
      <xdr:col>81</xdr:col>
      <xdr:colOff>50800</xdr:colOff>
      <xdr:row>80</xdr:row>
      <xdr:rowOff>11430</xdr:rowOff>
    </xdr:to>
    <xdr:cxnSp macro="">
      <xdr:nvCxnSpPr>
        <xdr:cNvPr id="777" name="直線コネクタ 776">
          <a:extLst>
            <a:ext uri="{FF2B5EF4-FFF2-40B4-BE49-F238E27FC236}">
              <a16:creationId xmlns:a16="http://schemas.microsoft.com/office/drawing/2014/main" id="{A0B1E004-413A-4280-B078-AC8E952C79BA}"/>
            </a:ext>
          </a:extLst>
        </xdr:cNvPr>
        <xdr:cNvCxnSpPr/>
      </xdr:nvCxnSpPr>
      <xdr:spPr>
        <a:xfrm>
          <a:off x="14592300" y="13662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105411</xdr:rowOff>
    </xdr:from>
    <xdr:to>
      <xdr:col>72</xdr:col>
      <xdr:colOff>38100</xdr:colOff>
      <xdr:row>80</xdr:row>
      <xdr:rowOff>35561</xdr:rowOff>
    </xdr:to>
    <xdr:sp macro="" textlink="">
      <xdr:nvSpPr>
        <xdr:cNvPr id="778" name="楕円 777">
          <a:extLst>
            <a:ext uri="{FF2B5EF4-FFF2-40B4-BE49-F238E27FC236}">
              <a16:creationId xmlns:a16="http://schemas.microsoft.com/office/drawing/2014/main" id="{E5B513B2-EC61-4E6C-A0E6-ADC24A13A2B9}"/>
            </a:ext>
          </a:extLst>
        </xdr:cNvPr>
        <xdr:cNvSpPr/>
      </xdr:nvSpPr>
      <xdr:spPr>
        <a:xfrm>
          <a:off x="13652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118111</xdr:rowOff>
    </xdr:from>
    <xdr:to>
      <xdr:col>76</xdr:col>
      <xdr:colOff>114300</xdr:colOff>
      <xdr:row>79</xdr:row>
      <xdr:rowOff>156211</xdr:rowOff>
    </xdr:to>
    <xdr:cxnSp macro="">
      <xdr:nvCxnSpPr>
        <xdr:cNvPr id="779" name="直線コネクタ 778">
          <a:extLst>
            <a:ext uri="{FF2B5EF4-FFF2-40B4-BE49-F238E27FC236}">
              <a16:creationId xmlns:a16="http://schemas.microsoft.com/office/drawing/2014/main" id="{F4041D70-74CC-4B08-8CFA-14412E52B825}"/>
            </a:ext>
          </a:extLst>
        </xdr:cNvPr>
        <xdr:cNvCxnSpPr/>
      </xdr:nvCxnSpPr>
      <xdr:spPr>
        <a:xfrm flipV="1">
          <a:off x="13703300" y="13662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17780</xdr:rowOff>
    </xdr:from>
    <xdr:to>
      <xdr:col>67</xdr:col>
      <xdr:colOff>101600</xdr:colOff>
      <xdr:row>79</xdr:row>
      <xdr:rowOff>119380</xdr:rowOff>
    </xdr:to>
    <xdr:sp macro="" textlink="">
      <xdr:nvSpPr>
        <xdr:cNvPr id="780" name="楕円 779">
          <a:extLst>
            <a:ext uri="{FF2B5EF4-FFF2-40B4-BE49-F238E27FC236}">
              <a16:creationId xmlns:a16="http://schemas.microsoft.com/office/drawing/2014/main" id="{4D5F0AE6-43B1-4070-9D04-D9ABDC214812}"/>
            </a:ext>
          </a:extLst>
        </xdr:cNvPr>
        <xdr:cNvSpPr/>
      </xdr:nvSpPr>
      <xdr:spPr>
        <a:xfrm>
          <a:off x="12763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68580</xdr:rowOff>
    </xdr:from>
    <xdr:to>
      <xdr:col>71</xdr:col>
      <xdr:colOff>177800</xdr:colOff>
      <xdr:row>79</xdr:row>
      <xdr:rowOff>156211</xdr:rowOff>
    </xdr:to>
    <xdr:cxnSp macro="">
      <xdr:nvCxnSpPr>
        <xdr:cNvPr id="781" name="直線コネクタ 780">
          <a:extLst>
            <a:ext uri="{FF2B5EF4-FFF2-40B4-BE49-F238E27FC236}">
              <a16:creationId xmlns:a16="http://schemas.microsoft.com/office/drawing/2014/main" id="{D29AC593-FC6C-491E-A695-93FD16E4BED8}"/>
            </a:ext>
          </a:extLst>
        </xdr:cNvPr>
        <xdr:cNvCxnSpPr/>
      </xdr:nvCxnSpPr>
      <xdr:spPr>
        <a:xfrm>
          <a:off x="12814300" y="136131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2" name="n_1aveValue【消防施設】&#10;有形固定資産減価償却率">
          <a:extLst>
            <a:ext uri="{FF2B5EF4-FFF2-40B4-BE49-F238E27FC236}">
              <a16:creationId xmlns:a16="http://schemas.microsoft.com/office/drawing/2014/main" id="{4595E0C0-2562-4DC6-BC0A-6A10D4307137}"/>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83" name="n_2aveValue【消防施設】&#10;有形固定資産減価償却率">
          <a:extLst>
            <a:ext uri="{FF2B5EF4-FFF2-40B4-BE49-F238E27FC236}">
              <a16:creationId xmlns:a16="http://schemas.microsoft.com/office/drawing/2014/main" id="{E65F668E-F86D-4F85-BD5E-2590210FA3E7}"/>
            </a:ext>
          </a:extLst>
        </xdr:cNvPr>
        <xdr:cNvSpPr txBox="1"/>
      </xdr:nvSpPr>
      <xdr:spPr>
        <a:xfrm>
          <a:off x="14389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76216</xdr:rowOff>
    </xdr:from>
    <xdr:ext cx="405111" cy="259045"/>
    <xdr:sp macro="" textlink="">
      <xdr:nvSpPr>
        <xdr:cNvPr id="784" name="n_3aveValue【消防施設】&#10;有形固定資産減価償却率">
          <a:extLst>
            <a:ext uri="{FF2B5EF4-FFF2-40B4-BE49-F238E27FC236}">
              <a16:creationId xmlns:a16="http://schemas.microsoft.com/office/drawing/2014/main" id="{155FC8DE-F286-46A1-A25F-55D6DF79BC0C}"/>
            </a:ext>
          </a:extLst>
        </xdr:cNvPr>
        <xdr:cNvSpPr txBox="1"/>
      </xdr:nvSpPr>
      <xdr:spPr>
        <a:xfrm>
          <a:off x="13500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49547</xdr:rowOff>
    </xdr:from>
    <xdr:ext cx="405111" cy="259045"/>
    <xdr:sp macro="" textlink="">
      <xdr:nvSpPr>
        <xdr:cNvPr id="785" name="n_4aveValue【消防施設】&#10;有形固定資産減価償却率">
          <a:extLst>
            <a:ext uri="{FF2B5EF4-FFF2-40B4-BE49-F238E27FC236}">
              <a16:creationId xmlns:a16="http://schemas.microsoft.com/office/drawing/2014/main" id="{9CB19A7D-0753-44DF-A065-30ACF3787033}"/>
            </a:ext>
          </a:extLst>
        </xdr:cNvPr>
        <xdr:cNvSpPr txBox="1"/>
      </xdr:nvSpPr>
      <xdr:spPr>
        <a:xfrm>
          <a:off x="12611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78757</xdr:rowOff>
    </xdr:from>
    <xdr:ext cx="405111" cy="259045"/>
    <xdr:sp macro="" textlink="">
      <xdr:nvSpPr>
        <xdr:cNvPr id="786" name="n_1mainValue【消防施設】&#10;有形固定資産減価償却率">
          <a:extLst>
            <a:ext uri="{FF2B5EF4-FFF2-40B4-BE49-F238E27FC236}">
              <a16:creationId xmlns:a16="http://schemas.microsoft.com/office/drawing/2014/main" id="{0E3D3D5B-32D8-4470-9921-E3D782062101}"/>
            </a:ext>
          </a:extLst>
        </xdr:cNvPr>
        <xdr:cNvSpPr txBox="1"/>
      </xdr:nvSpPr>
      <xdr:spPr>
        <a:xfrm>
          <a:off x="15266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13988</xdr:rowOff>
    </xdr:from>
    <xdr:ext cx="405111" cy="259045"/>
    <xdr:sp macro="" textlink="">
      <xdr:nvSpPr>
        <xdr:cNvPr id="787" name="n_2mainValue【消防施設】&#10;有形固定資産減価償却率">
          <a:extLst>
            <a:ext uri="{FF2B5EF4-FFF2-40B4-BE49-F238E27FC236}">
              <a16:creationId xmlns:a16="http://schemas.microsoft.com/office/drawing/2014/main" id="{F1B19D7C-B6D4-4990-B1E9-DCEDAFC43E21}"/>
            </a:ext>
          </a:extLst>
        </xdr:cNvPr>
        <xdr:cNvSpPr txBox="1"/>
      </xdr:nvSpPr>
      <xdr:spPr>
        <a:xfrm>
          <a:off x="14389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52088</xdr:rowOff>
    </xdr:from>
    <xdr:ext cx="405111" cy="259045"/>
    <xdr:sp macro="" textlink="">
      <xdr:nvSpPr>
        <xdr:cNvPr id="788" name="n_3mainValue【消防施設】&#10;有形固定資産減価償却率">
          <a:extLst>
            <a:ext uri="{FF2B5EF4-FFF2-40B4-BE49-F238E27FC236}">
              <a16:creationId xmlns:a16="http://schemas.microsoft.com/office/drawing/2014/main" id="{0331AE05-3C2E-4A0F-91AE-50964EFB02F9}"/>
            </a:ext>
          </a:extLst>
        </xdr:cNvPr>
        <xdr:cNvSpPr txBox="1"/>
      </xdr:nvSpPr>
      <xdr:spPr>
        <a:xfrm>
          <a:off x="13500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135907</xdr:rowOff>
    </xdr:from>
    <xdr:ext cx="405111" cy="259045"/>
    <xdr:sp macro="" textlink="">
      <xdr:nvSpPr>
        <xdr:cNvPr id="789" name="n_4mainValue【消防施設】&#10;有形固定資産減価償却率">
          <a:extLst>
            <a:ext uri="{FF2B5EF4-FFF2-40B4-BE49-F238E27FC236}">
              <a16:creationId xmlns:a16="http://schemas.microsoft.com/office/drawing/2014/main" id="{48AA4D86-D07F-46E7-8E33-FB1BF986249A}"/>
            </a:ext>
          </a:extLst>
        </xdr:cNvPr>
        <xdr:cNvSpPr txBox="1"/>
      </xdr:nvSpPr>
      <xdr:spPr>
        <a:xfrm>
          <a:off x="12611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8D089AE8-5196-4D1B-B7B4-BB1F196AEC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6D57B497-C862-450E-813E-0ACC9E4B556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2C390B35-ADA1-4B16-BFE1-8ACE5C4C43F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D1263B07-44A8-4C8C-94E6-4AF91BFE99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B74E84FB-961A-4681-9D48-02C9302F98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4DD64D2D-CD73-4CC1-9761-827EA0F49D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15401865-3E3D-457A-B72F-0EC5FD92E2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FA587E8A-CE21-4D8E-BFFB-5D1F34D9083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5CD69447-0222-4851-9F23-E5376FE4416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BDD58DCB-F28B-45DF-A32D-9F4EF19981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42902E7B-33C6-4AE4-9BA7-9CD0C2DD29F1}"/>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55181A6F-13C8-4E95-B5ED-75C38AD3AC6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0EF3CE53-5C23-4180-A315-D9EF9FCE417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0E2BFA3B-8968-4C4F-9954-3E87BEB42BB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BD54D46D-475C-4AA8-961E-19F2DAD9F9F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0D68CF16-0232-403B-AA60-B6D5398315A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0C371313-5C44-48C7-B161-54B7F2BB002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6D6A817F-5319-4B5B-9E97-E65990A9C50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88462C92-C0AF-4E1A-8A45-7F14040FD65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E728108D-B4D0-43E2-A3EE-4C0E0623FFC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1E76D4B0-9AC0-4030-8F09-D1AA12A215C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F5CCD060-16CA-48C7-A2A0-7CA9351D8F2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93188099-27D6-4F39-8E1B-13342062A1B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B276C71E-1AA1-4F94-A2D2-1A2DEC98EC2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970971C1-1C5E-43A3-9E1F-D48BC2CD939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1DBBC5A4-122A-4C7D-B242-7627E0D0C6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FC2A6A5E-C129-4054-9E4A-65BB98A94314}"/>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97E74F6F-2562-425A-840D-172632CC5785}"/>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6A3A5205-07CB-4F8A-A10A-E79D9214C34C}"/>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779F96A9-85A4-498E-9A7B-575F44E3FD74}"/>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9C1930F4-468D-49F0-94BA-38F2340DCD3C}"/>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21" name="【消防施設】&#10;一人当たり面積平均値テキスト">
          <a:extLst>
            <a:ext uri="{FF2B5EF4-FFF2-40B4-BE49-F238E27FC236}">
              <a16:creationId xmlns:a16="http://schemas.microsoft.com/office/drawing/2014/main" id="{1C68D249-9EBD-469F-8BF9-360911E76BD3}"/>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2" name="フローチャート: 判断 821">
          <a:extLst>
            <a:ext uri="{FF2B5EF4-FFF2-40B4-BE49-F238E27FC236}">
              <a16:creationId xmlns:a16="http://schemas.microsoft.com/office/drawing/2014/main" id="{472B38AA-403C-46FD-A1CA-39E564E116F2}"/>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4E23586E-6B57-4040-8D25-1FEE3649E856}"/>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A243CFCC-6D69-4592-BFEF-6D949A2068F0}"/>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5" name="フローチャート: 判断 824">
          <a:extLst>
            <a:ext uri="{FF2B5EF4-FFF2-40B4-BE49-F238E27FC236}">
              <a16:creationId xmlns:a16="http://schemas.microsoft.com/office/drawing/2014/main" id="{C965AA12-7293-434C-A181-AC0141929023}"/>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85F8D8B6-A5CC-4B8C-BD89-CA2C4DDA6B2D}"/>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E0CE58F4-EEAF-4747-BAE4-949F958A006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B0BAFBEA-5A89-46C7-A70A-C09E45914A7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5C1A9FF7-F6D3-4AEA-80E5-319E62210CA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F6CEE0E4-1AAE-4932-9272-95997465D47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359DC1FD-A4AE-4053-A0F7-C45928EDD85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832" name="楕円 831">
          <a:extLst>
            <a:ext uri="{FF2B5EF4-FFF2-40B4-BE49-F238E27FC236}">
              <a16:creationId xmlns:a16="http://schemas.microsoft.com/office/drawing/2014/main" id="{59EB4D47-6BBF-40C9-8DAF-2F9519CD265F}"/>
            </a:ext>
          </a:extLst>
        </xdr:cNvPr>
        <xdr:cNvSpPr/>
      </xdr:nvSpPr>
      <xdr:spPr>
        <a:xfrm>
          <a:off x="22110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833" name="【消防施設】&#10;一人当たり面積該当値テキスト">
          <a:extLst>
            <a:ext uri="{FF2B5EF4-FFF2-40B4-BE49-F238E27FC236}">
              <a16:creationId xmlns:a16="http://schemas.microsoft.com/office/drawing/2014/main" id="{6B57EF68-287A-4451-9B18-3384EC0F04F7}"/>
            </a:ext>
          </a:extLst>
        </xdr:cNvPr>
        <xdr:cNvSpPr txBox="1"/>
      </xdr:nvSpPr>
      <xdr:spPr>
        <a:xfrm>
          <a:off x="221996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834" name="楕円 833">
          <a:extLst>
            <a:ext uri="{FF2B5EF4-FFF2-40B4-BE49-F238E27FC236}">
              <a16:creationId xmlns:a16="http://schemas.microsoft.com/office/drawing/2014/main" id="{6BEE5771-E0A6-485E-B082-E02CCA8A34C7}"/>
            </a:ext>
          </a:extLst>
        </xdr:cNvPr>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79</xdr:row>
      <xdr:rowOff>95250</xdr:rowOff>
    </xdr:to>
    <xdr:cxnSp macro="">
      <xdr:nvCxnSpPr>
        <xdr:cNvPr id="835" name="直線コネクタ 834">
          <a:extLst>
            <a:ext uri="{FF2B5EF4-FFF2-40B4-BE49-F238E27FC236}">
              <a16:creationId xmlns:a16="http://schemas.microsoft.com/office/drawing/2014/main" id="{D5FE22B1-C7DF-4ED9-9452-84C85F307E67}"/>
            </a:ext>
          </a:extLst>
        </xdr:cNvPr>
        <xdr:cNvCxnSpPr/>
      </xdr:nvCxnSpPr>
      <xdr:spPr>
        <a:xfrm>
          <a:off x="21323300" y="1363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77107</xdr:rowOff>
    </xdr:from>
    <xdr:to>
      <xdr:col>107</xdr:col>
      <xdr:colOff>101600</xdr:colOff>
      <xdr:row>80</xdr:row>
      <xdr:rowOff>7257</xdr:rowOff>
    </xdr:to>
    <xdr:sp macro="" textlink="">
      <xdr:nvSpPr>
        <xdr:cNvPr id="836" name="楕円 835">
          <a:extLst>
            <a:ext uri="{FF2B5EF4-FFF2-40B4-BE49-F238E27FC236}">
              <a16:creationId xmlns:a16="http://schemas.microsoft.com/office/drawing/2014/main" id="{AE3DC604-7FB7-4411-8F60-7160B31C5CD4}"/>
            </a:ext>
          </a:extLst>
        </xdr:cNvPr>
        <xdr:cNvSpPr/>
      </xdr:nvSpPr>
      <xdr:spPr>
        <a:xfrm>
          <a:off x="20383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127907</xdr:rowOff>
    </xdr:to>
    <xdr:cxnSp macro="">
      <xdr:nvCxnSpPr>
        <xdr:cNvPr id="837" name="直線コネクタ 836">
          <a:extLst>
            <a:ext uri="{FF2B5EF4-FFF2-40B4-BE49-F238E27FC236}">
              <a16:creationId xmlns:a16="http://schemas.microsoft.com/office/drawing/2014/main" id="{62C2E7BD-2945-4D09-B536-46FA056ED318}"/>
            </a:ext>
          </a:extLst>
        </xdr:cNvPr>
        <xdr:cNvCxnSpPr/>
      </xdr:nvCxnSpPr>
      <xdr:spPr>
        <a:xfrm flipV="1">
          <a:off x="20434300" y="1363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142421</xdr:rowOff>
    </xdr:from>
    <xdr:to>
      <xdr:col>102</xdr:col>
      <xdr:colOff>165100</xdr:colOff>
      <xdr:row>80</xdr:row>
      <xdr:rowOff>72571</xdr:rowOff>
    </xdr:to>
    <xdr:sp macro="" textlink="">
      <xdr:nvSpPr>
        <xdr:cNvPr id="838" name="楕円 837">
          <a:extLst>
            <a:ext uri="{FF2B5EF4-FFF2-40B4-BE49-F238E27FC236}">
              <a16:creationId xmlns:a16="http://schemas.microsoft.com/office/drawing/2014/main" id="{8BAF4B42-5ACE-46E2-8A2E-DFA776A30F62}"/>
            </a:ext>
          </a:extLst>
        </xdr:cNvPr>
        <xdr:cNvSpPr/>
      </xdr:nvSpPr>
      <xdr:spPr>
        <a:xfrm>
          <a:off x="19494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127907</xdr:rowOff>
    </xdr:from>
    <xdr:to>
      <xdr:col>107</xdr:col>
      <xdr:colOff>50800</xdr:colOff>
      <xdr:row>80</xdr:row>
      <xdr:rowOff>21771</xdr:rowOff>
    </xdr:to>
    <xdr:cxnSp macro="">
      <xdr:nvCxnSpPr>
        <xdr:cNvPr id="839" name="直線コネクタ 838">
          <a:extLst>
            <a:ext uri="{FF2B5EF4-FFF2-40B4-BE49-F238E27FC236}">
              <a16:creationId xmlns:a16="http://schemas.microsoft.com/office/drawing/2014/main" id="{C1B95C5F-0F8C-46CF-B142-26A57D3974FB}"/>
            </a:ext>
          </a:extLst>
        </xdr:cNvPr>
        <xdr:cNvCxnSpPr/>
      </xdr:nvCxnSpPr>
      <xdr:spPr>
        <a:xfrm flipV="1">
          <a:off x="19545300" y="136724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36286</xdr:rowOff>
    </xdr:from>
    <xdr:to>
      <xdr:col>98</xdr:col>
      <xdr:colOff>38100</xdr:colOff>
      <xdr:row>80</xdr:row>
      <xdr:rowOff>137886</xdr:rowOff>
    </xdr:to>
    <xdr:sp macro="" textlink="">
      <xdr:nvSpPr>
        <xdr:cNvPr id="840" name="楕円 839">
          <a:extLst>
            <a:ext uri="{FF2B5EF4-FFF2-40B4-BE49-F238E27FC236}">
              <a16:creationId xmlns:a16="http://schemas.microsoft.com/office/drawing/2014/main" id="{BBE4F5AA-7E64-443C-B09F-1272B78EE50A}"/>
            </a:ext>
          </a:extLst>
        </xdr:cNvPr>
        <xdr:cNvSpPr/>
      </xdr:nvSpPr>
      <xdr:spPr>
        <a:xfrm>
          <a:off x="18605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21771</xdr:rowOff>
    </xdr:from>
    <xdr:to>
      <xdr:col>102</xdr:col>
      <xdr:colOff>114300</xdr:colOff>
      <xdr:row>80</xdr:row>
      <xdr:rowOff>87086</xdr:rowOff>
    </xdr:to>
    <xdr:cxnSp macro="">
      <xdr:nvCxnSpPr>
        <xdr:cNvPr id="841" name="直線コネクタ 840">
          <a:extLst>
            <a:ext uri="{FF2B5EF4-FFF2-40B4-BE49-F238E27FC236}">
              <a16:creationId xmlns:a16="http://schemas.microsoft.com/office/drawing/2014/main" id="{F9D2D8BD-6FC8-4D6F-A928-7B03C5A3751D}"/>
            </a:ext>
          </a:extLst>
        </xdr:cNvPr>
        <xdr:cNvCxnSpPr/>
      </xdr:nvCxnSpPr>
      <xdr:spPr>
        <a:xfrm flipV="1">
          <a:off x="18656300" y="137377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2" name="n_1aveValue【消防施設】&#10;一人当たり面積">
          <a:extLst>
            <a:ext uri="{FF2B5EF4-FFF2-40B4-BE49-F238E27FC236}">
              <a16:creationId xmlns:a16="http://schemas.microsoft.com/office/drawing/2014/main" id="{A212A4CA-FC52-404C-8B3D-2FF54CCB5AE3}"/>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43" name="n_2aveValue【消防施設】&#10;一人当たり面積">
          <a:extLst>
            <a:ext uri="{FF2B5EF4-FFF2-40B4-BE49-F238E27FC236}">
              <a16:creationId xmlns:a16="http://schemas.microsoft.com/office/drawing/2014/main" id="{48200FAE-71DE-4845-A179-FA3FA787E940}"/>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6548</xdr:rowOff>
    </xdr:from>
    <xdr:ext cx="469744" cy="259045"/>
    <xdr:sp macro="" textlink="">
      <xdr:nvSpPr>
        <xdr:cNvPr id="844" name="n_3aveValue【消防施設】&#10;一人当たり面積">
          <a:extLst>
            <a:ext uri="{FF2B5EF4-FFF2-40B4-BE49-F238E27FC236}">
              <a16:creationId xmlns:a16="http://schemas.microsoft.com/office/drawing/2014/main" id="{18BA8E79-9E95-4D64-9AA6-F978EDD4C412}"/>
            </a:ext>
          </a:extLst>
        </xdr:cNvPr>
        <xdr:cNvSpPr txBox="1"/>
      </xdr:nvSpPr>
      <xdr:spPr>
        <a:xfrm>
          <a:off x="19310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5" name="n_4aveValue【消防施設】&#10;一人当たり面積">
          <a:extLst>
            <a:ext uri="{FF2B5EF4-FFF2-40B4-BE49-F238E27FC236}">
              <a16:creationId xmlns:a16="http://schemas.microsoft.com/office/drawing/2014/main" id="{E4B56020-62D8-43C1-A5C5-83A311C288D1}"/>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846" name="n_1mainValue【消防施設】&#10;一人当たり面積">
          <a:extLst>
            <a:ext uri="{FF2B5EF4-FFF2-40B4-BE49-F238E27FC236}">
              <a16:creationId xmlns:a16="http://schemas.microsoft.com/office/drawing/2014/main" id="{3A3C64D8-09ED-40AE-AE2A-A6E228C35625}"/>
            </a:ext>
          </a:extLst>
        </xdr:cNvPr>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23784</xdr:rowOff>
    </xdr:from>
    <xdr:ext cx="469744" cy="259045"/>
    <xdr:sp macro="" textlink="">
      <xdr:nvSpPr>
        <xdr:cNvPr id="847" name="n_2mainValue【消防施設】&#10;一人当たり面積">
          <a:extLst>
            <a:ext uri="{FF2B5EF4-FFF2-40B4-BE49-F238E27FC236}">
              <a16:creationId xmlns:a16="http://schemas.microsoft.com/office/drawing/2014/main" id="{6F20BD62-70A4-4F38-A31D-9297950478D8}"/>
            </a:ext>
          </a:extLst>
        </xdr:cNvPr>
        <xdr:cNvSpPr txBox="1"/>
      </xdr:nvSpPr>
      <xdr:spPr>
        <a:xfrm>
          <a:off x="20199427" y="133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89098</xdr:rowOff>
    </xdr:from>
    <xdr:ext cx="469744" cy="259045"/>
    <xdr:sp macro="" textlink="">
      <xdr:nvSpPr>
        <xdr:cNvPr id="848" name="n_3mainValue【消防施設】&#10;一人当たり面積">
          <a:extLst>
            <a:ext uri="{FF2B5EF4-FFF2-40B4-BE49-F238E27FC236}">
              <a16:creationId xmlns:a16="http://schemas.microsoft.com/office/drawing/2014/main" id="{903C7B6F-F027-490C-ADF2-05413849C3CA}"/>
            </a:ext>
          </a:extLst>
        </xdr:cNvPr>
        <xdr:cNvSpPr txBox="1"/>
      </xdr:nvSpPr>
      <xdr:spPr>
        <a:xfrm>
          <a:off x="19310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154413</xdr:rowOff>
    </xdr:from>
    <xdr:ext cx="469744" cy="259045"/>
    <xdr:sp macro="" textlink="">
      <xdr:nvSpPr>
        <xdr:cNvPr id="849" name="n_4mainValue【消防施設】&#10;一人当たり面積">
          <a:extLst>
            <a:ext uri="{FF2B5EF4-FFF2-40B4-BE49-F238E27FC236}">
              <a16:creationId xmlns:a16="http://schemas.microsoft.com/office/drawing/2014/main" id="{54DE7E01-87F2-43BE-B276-0A6A47EA4DE0}"/>
            </a:ext>
          </a:extLst>
        </xdr:cNvPr>
        <xdr:cNvSpPr txBox="1"/>
      </xdr:nvSpPr>
      <xdr:spPr>
        <a:xfrm>
          <a:off x="18421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BFBFFCF3-8050-4B7C-A8B7-4AB51D3B72F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03C111EA-3492-488C-8364-77F42DAEA5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41C05028-D499-41A7-AF2A-9C9267B3F59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C1BB1AAB-AFBF-4CD1-B1F8-48F86BE5EA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0AEC5E5C-E589-48D7-829B-88DD5DA4762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4869BFE4-1587-48C8-A0AD-61D9262462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BA3ABECC-1B5E-454E-BA6F-F0E9B35C17E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5DB8F373-7D86-49B8-BEE1-014BD6597CE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9A333AC0-2BE6-4050-BF6A-C2B30E6F08E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EA6C7EBE-531E-478C-9730-0E406453AC4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4A2BCDD6-2440-4BD3-955E-7F5BA655542D}"/>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6A88AE2A-BF42-4C66-9E2A-AD886C70CA7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EE9180E6-A0D9-47E0-AA4D-23B1F6B3AF1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73DA64BD-7505-4C47-BDC0-234492785F1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034C06E6-C3F0-4A99-A8D3-1FB2165255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38987EF0-5E1A-4CCA-9D29-9E3052CA8A1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3DF0C9E8-BCC7-4240-A3EC-E7557C6ABE3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CBA47689-8D97-472D-99D3-40DB272F6C5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7746EEA1-3BED-42FB-85DC-DAD128DFC13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0DFF292E-0D66-43B4-851D-D318FB28F01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D2DA0689-8AC8-48BE-A662-E40E15EFE62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E33BCC73-B695-4BAA-B054-66D72176678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FE01897D-905D-42C2-A5F8-1C41D801482B}"/>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7DC446DE-3187-4422-975E-A243ECCAC5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4" name="直線コネクタ 873">
          <a:extLst>
            <a:ext uri="{FF2B5EF4-FFF2-40B4-BE49-F238E27FC236}">
              <a16:creationId xmlns:a16="http://schemas.microsoft.com/office/drawing/2014/main" id="{5D984C1A-B6A9-4B22-A321-3ACEED91A3EB}"/>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5" name="【庁舎】&#10;有形固定資産減価償却率最小値テキスト">
          <a:extLst>
            <a:ext uri="{FF2B5EF4-FFF2-40B4-BE49-F238E27FC236}">
              <a16:creationId xmlns:a16="http://schemas.microsoft.com/office/drawing/2014/main" id="{6B3AD471-9A25-411F-9EB1-A92C54FAEFE4}"/>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6" name="直線コネクタ 875">
          <a:extLst>
            <a:ext uri="{FF2B5EF4-FFF2-40B4-BE49-F238E27FC236}">
              <a16:creationId xmlns:a16="http://schemas.microsoft.com/office/drawing/2014/main" id="{19705785-A940-4E69-9713-2EE52D0B9C77}"/>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7" name="【庁舎】&#10;有形固定資産減価償却率最大値テキスト">
          <a:extLst>
            <a:ext uri="{FF2B5EF4-FFF2-40B4-BE49-F238E27FC236}">
              <a16:creationId xmlns:a16="http://schemas.microsoft.com/office/drawing/2014/main" id="{DD3C4DEB-999A-4045-8941-1970A9C9A71B}"/>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78" name="直線コネクタ 877">
          <a:extLst>
            <a:ext uri="{FF2B5EF4-FFF2-40B4-BE49-F238E27FC236}">
              <a16:creationId xmlns:a16="http://schemas.microsoft.com/office/drawing/2014/main" id="{565E04FF-EFA9-4028-AFB6-F1AE7DF09EEB}"/>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99077</xdr:rowOff>
    </xdr:from>
    <xdr:ext cx="405111" cy="259045"/>
    <xdr:sp macro="" textlink="">
      <xdr:nvSpPr>
        <xdr:cNvPr id="879" name="【庁舎】&#10;有形固定資産減価償却率平均値テキスト">
          <a:extLst>
            <a:ext uri="{FF2B5EF4-FFF2-40B4-BE49-F238E27FC236}">
              <a16:creationId xmlns:a16="http://schemas.microsoft.com/office/drawing/2014/main" id="{92B7C1F1-0C0F-4DE2-9152-2981DC869EF7}"/>
            </a:ext>
          </a:extLst>
        </xdr:cNvPr>
        <xdr:cNvSpPr txBox="1"/>
      </xdr:nvSpPr>
      <xdr:spPr>
        <a:xfrm>
          <a:off x="163576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0" name="フローチャート: 判断 879">
          <a:extLst>
            <a:ext uri="{FF2B5EF4-FFF2-40B4-BE49-F238E27FC236}">
              <a16:creationId xmlns:a16="http://schemas.microsoft.com/office/drawing/2014/main" id="{8FF64F8D-90A7-4FFE-9CFF-F19A14057F3E}"/>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3F9DD68A-5CEA-4A63-AB99-0EB8656AB544}"/>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2" name="フローチャート: 判断 881">
          <a:extLst>
            <a:ext uri="{FF2B5EF4-FFF2-40B4-BE49-F238E27FC236}">
              <a16:creationId xmlns:a16="http://schemas.microsoft.com/office/drawing/2014/main" id="{7BEC0B31-AFF3-40F0-B972-3672C172FC77}"/>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3" name="フローチャート: 判断 882">
          <a:extLst>
            <a:ext uri="{FF2B5EF4-FFF2-40B4-BE49-F238E27FC236}">
              <a16:creationId xmlns:a16="http://schemas.microsoft.com/office/drawing/2014/main" id="{E6F1E9D6-5079-4C30-A8A9-FB236124D678}"/>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4" name="フローチャート: 判断 883">
          <a:extLst>
            <a:ext uri="{FF2B5EF4-FFF2-40B4-BE49-F238E27FC236}">
              <a16:creationId xmlns:a16="http://schemas.microsoft.com/office/drawing/2014/main" id="{94F14C17-0C75-44DF-AEB6-3D1C7825154D}"/>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81193E48-84CC-4454-B6F1-2F52513B625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F8F3DFCD-3727-4BBF-A1E8-4F944DB92E6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D59CE9B4-1ECA-4171-9B99-DBCE9DB09E4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549775C9-ADF6-4D52-BF91-AE7119B44CD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97D0AEF-A302-409D-828C-A55FB32264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xdr:rowOff>
    </xdr:from>
    <xdr:to>
      <xdr:col>85</xdr:col>
      <xdr:colOff>177800</xdr:colOff>
      <xdr:row>103</xdr:row>
      <xdr:rowOff>107950</xdr:rowOff>
    </xdr:to>
    <xdr:sp macro="" textlink="">
      <xdr:nvSpPr>
        <xdr:cNvPr id="890" name="楕円 889">
          <a:extLst>
            <a:ext uri="{FF2B5EF4-FFF2-40B4-BE49-F238E27FC236}">
              <a16:creationId xmlns:a16="http://schemas.microsoft.com/office/drawing/2014/main" id="{A4EAEEF3-987F-42B6-B750-0ABCF55A0FE3}"/>
            </a:ext>
          </a:extLst>
        </xdr:cNvPr>
        <xdr:cNvSpPr/>
      </xdr:nvSpPr>
      <xdr:spPr>
        <a:xfrm>
          <a:off x="16268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29227</xdr:rowOff>
    </xdr:from>
    <xdr:ext cx="405111" cy="259045"/>
    <xdr:sp macro="" textlink="">
      <xdr:nvSpPr>
        <xdr:cNvPr id="891" name="【庁舎】&#10;有形固定資産減価償却率該当値テキスト">
          <a:extLst>
            <a:ext uri="{FF2B5EF4-FFF2-40B4-BE49-F238E27FC236}">
              <a16:creationId xmlns:a16="http://schemas.microsoft.com/office/drawing/2014/main" id="{432A81DB-9FD5-455A-A24E-5B186EE3682B}"/>
            </a:ext>
          </a:extLst>
        </xdr:cNvPr>
        <xdr:cNvSpPr txBox="1"/>
      </xdr:nvSpPr>
      <xdr:spPr>
        <a:xfrm>
          <a:off x="16357600"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154939</xdr:rowOff>
    </xdr:from>
    <xdr:to>
      <xdr:col>81</xdr:col>
      <xdr:colOff>101600</xdr:colOff>
      <xdr:row>104</xdr:row>
      <xdr:rowOff>85089</xdr:rowOff>
    </xdr:to>
    <xdr:sp macro="" textlink="">
      <xdr:nvSpPr>
        <xdr:cNvPr id="892" name="楕円 891">
          <a:extLst>
            <a:ext uri="{FF2B5EF4-FFF2-40B4-BE49-F238E27FC236}">
              <a16:creationId xmlns:a16="http://schemas.microsoft.com/office/drawing/2014/main" id="{AF28A27B-5FED-4062-BABD-C61A9438E3B0}"/>
            </a:ext>
          </a:extLst>
        </xdr:cNvPr>
        <xdr:cNvSpPr/>
      </xdr:nvSpPr>
      <xdr:spPr>
        <a:xfrm>
          <a:off x="15430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57150</xdr:rowOff>
    </xdr:from>
    <xdr:to>
      <xdr:col>85</xdr:col>
      <xdr:colOff>127000</xdr:colOff>
      <xdr:row>104</xdr:row>
      <xdr:rowOff>34289</xdr:rowOff>
    </xdr:to>
    <xdr:cxnSp macro="">
      <xdr:nvCxnSpPr>
        <xdr:cNvPr id="893" name="直線コネクタ 892">
          <a:extLst>
            <a:ext uri="{FF2B5EF4-FFF2-40B4-BE49-F238E27FC236}">
              <a16:creationId xmlns:a16="http://schemas.microsoft.com/office/drawing/2014/main" id="{B4BA115D-1489-4FA7-AFC2-46FAA80470C1}"/>
            </a:ext>
          </a:extLst>
        </xdr:cNvPr>
        <xdr:cNvCxnSpPr/>
      </xdr:nvCxnSpPr>
      <xdr:spPr>
        <a:xfrm flipV="1">
          <a:off x="15481300" y="17716500"/>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894" name="楕円 893">
          <a:extLst>
            <a:ext uri="{FF2B5EF4-FFF2-40B4-BE49-F238E27FC236}">
              <a16:creationId xmlns:a16="http://schemas.microsoft.com/office/drawing/2014/main" id="{A4716F9C-3F30-4D22-8352-A6CAFA7D3AC8}"/>
            </a:ext>
          </a:extLst>
        </xdr:cNvPr>
        <xdr:cNvSpPr/>
      </xdr:nvSpPr>
      <xdr:spPr>
        <a:xfrm>
          <a:off x="14541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34289</xdr:rowOff>
    </xdr:from>
    <xdr:to>
      <xdr:col>81</xdr:col>
      <xdr:colOff>50800</xdr:colOff>
      <xdr:row>104</xdr:row>
      <xdr:rowOff>91439</xdr:rowOff>
    </xdr:to>
    <xdr:cxnSp macro="">
      <xdr:nvCxnSpPr>
        <xdr:cNvPr id="895" name="直線コネクタ 894">
          <a:extLst>
            <a:ext uri="{FF2B5EF4-FFF2-40B4-BE49-F238E27FC236}">
              <a16:creationId xmlns:a16="http://schemas.microsoft.com/office/drawing/2014/main" id="{FFEFAE2F-B9E5-4120-8698-114AF20A5DDC}"/>
            </a:ext>
          </a:extLst>
        </xdr:cNvPr>
        <xdr:cNvCxnSpPr/>
      </xdr:nvCxnSpPr>
      <xdr:spPr>
        <a:xfrm flipV="1">
          <a:off x="14592300" y="178650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55880</xdr:rowOff>
    </xdr:from>
    <xdr:to>
      <xdr:col>72</xdr:col>
      <xdr:colOff>38100</xdr:colOff>
      <xdr:row>102</xdr:row>
      <xdr:rowOff>157480</xdr:rowOff>
    </xdr:to>
    <xdr:sp macro="" textlink="">
      <xdr:nvSpPr>
        <xdr:cNvPr id="896" name="楕円 895">
          <a:extLst>
            <a:ext uri="{FF2B5EF4-FFF2-40B4-BE49-F238E27FC236}">
              <a16:creationId xmlns:a16="http://schemas.microsoft.com/office/drawing/2014/main" id="{C80E235E-1643-40DE-A834-93651C95544A}"/>
            </a:ext>
          </a:extLst>
        </xdr:cNvPr>
        <xdr:cNvSpPr/>
      </xdr:nvSpPr>
      <xdr:spPr>
        <a:xfrm>
          <a:off x="13652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106680</xdr:rowOff>
    </xdr:from>
    <xdr:to>
      <xdr:col>76</xdr:col>
      <xdr:colOff>114300</xdr:colOff>
      <xdr:row>104</xdr:row>
      <xdr:rowOff>91439</xdr:rowOff>
    </xdr:to>
    <xdr:cxnSp macro="">
      <xdr:nvCxnSpPr>
        <xdr:cNvPr id="897" name="直線コネクタ 896">
          <a:extLst>
            <a:ext uri="{FF2B5EF4-FFF2-40B4-BE49-F238E27FC236}">
              <a16:creationId xmlns:a16="http://schemas.microsoft.com/office/drawing/2014/main" id="{98597FAE-26C4-4520-B266-6BA5392072C3}"/>
            </a:ext>
          </a:extLst>
        </xdr:cNvPr>
        <xdr:cNvCxnSpPr/>
      </xdr:nvCxnSpPr>
      <xdr:spPr>
        <a:xfrm>
          <a:off x="13703300" y="17594580"/>
          <a:ext cx="8890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128270</xdr:rowOff>
    </xdr:from>
    <xdr:to>
      <xdr:col>67</xdr:col>
      <xdr:colOff>101600</xdr:colOff>
      <xdr:row>106</xdr:row>
      <xdr:rowOff>58420</xdr:rowOff>
    </xdr:to>
    <xdr:sp macro="" textlink="">
      <xdr:nvSpPr>
        <xdr:cNvPr id="898" name="楕円 897">
          <a:extLst>
            <a:ext uri="{FF2B5EF4-FFF2-40B4-BE49-F238E27FC236}">
              <a16:creationId xmlns:a16="http://schemas.microsoft.com/office/drawing/2014/main" id="{08D70EC1-47F1-41EF-941B-B42342F0B2F1}"/>
            </a:ext>
          </a:extLst>
        </xdr:cNvPr>
        <xdr:cNvSpPr/>
      </xdr:nvSpPr>
      <xdr:spPr>
        <a:xfrm>
          <a:off x="1276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106680</xdr:rowOff>
    </xdr:from>
    <xdr:to>
      <xdr:col>71</xdr:col>
      <xdr:colOff>177800</xdr:colOff>
      <xdr:row>106</xdr:row>
      <xdr:rowOff>7620</xdr:rowOff>
    </xdr:to>
    <xdr:cxnSp macro="">
      <xdr:nvCxnSpPr>
        <xdr:cNvPr id="899" name="直線コネクタ 898">
          <a:extLst>
            <a:ext uri="{FF2B5EF4-FFF2-40B4-BE49-F238E27FC236}">
              <a16:creationId xmlns:a16="http://schemas.microsoft.com/office/drawing/2014/main" id="{26907285-6628-47E0-87CF-E8569A06133D}"/>
            </a:ext>
          </a:extLst>
        </xdr:cNvPr>
        <xdr:cNvCxnSpPr/>
      </xdr:nvCxnSpPr>
      <xdr:spPr>
        <a:xfrm flipV="1">
          <a:off x="12814300" y="17594580"/>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900" name="n_1aveValue【庁舎】&#10;有形固定資産減価償却率">
          <a:extLst>
            <a:ext uri="{FF2B5EF4-FFF2-40B4-BE49-F238E27FC236}">
              <a16:creationId xmlns:a16="http://schemas.microsoft.com/office/drawing/2014/main" id="{B7B7DDBD-755E-4A10-82EE-7DF7ECA7DC78}"/>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901" name="n_2aveValue【庁舎】&#10;有形固定資産減価償却率">
          <a:extLst>
            <a:ext uri="{FF2B5EF4-FFF2-40B4-BE49-F238E27FC236}">
              <a16:creationId xmlns:a16="http://schemas.microsoft.com/office/drawing/2014/main" id="{815CB529-F9C6-45BE-8E8F-558527FE6F7A}"/>
            </a:ext>
          </a:extLst>
        </xdr:cNvPr>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902" name="n_3aveValue【庁舎】&#10;有形固定資産減価償却率">
          <a:extLst>
            <a:ext uri="{FF2B5EF4-FFF2-40B4-BE49-F238E27FC236}">
              <a16:creationId xmlns:a16="http://schemas.microsoft.com/office/drawing/2014/main" id="{843ECFCD-65D9-49F5-AF09-5732F30B71A7}"/>
            </a:ext>
          </a:extLst>
        </xdr:cNvPr>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903" name="n_4aveValue【庁舎】&#10;有形固定資産減価償却率">
          <a:extLst>
            <a:ext uri="{FF2B5EF4-FFF2-40B4-BE49-F238E27FC236}">
              <a16:creationId xmlns:a16="http://schemas.microsoft.com/office/drawing/2014/main" id="{132DAA65-9E69-4227-8DDD-DE22C975D132}"/>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101616</xdr:rowOff>
    </xdr:from>
    <xdr:ext cx="405111" cy="259045"/>
    <xdr:sp macro="" textlink="">
      <xdr:nvSpPr>
        <xdr:cNvPr id="904" name="n_1mainValue【庁舎】&#10;有形固定資産減価償却率">
          <a:extLst>
            <a:ext uri="{FF2B5EF4-FFF2-40B4-BE49-F238E27FC236}">
              <a16:creationId xmlns:a16="http://schemas.microsoft.com/office/drawing/2014/main" id="{F89FEAE4-5877-4094-9072-33EC38D55303}"/>
            </a:ext>
          </a:extLst>
        </xdr:cNvPr>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158766</xdr:rowOff>
    </xdr:from>
    <xdr:ext cx="405111" cy="259045"/>
    <xdr:sp macro="" textlink="">
      <xdr:nvSpPr>
        <xdr:cNvPr id="905" name="n_2mainValue【庁舎】&#10;有形固定資産減価償却率">
          <a:extLst>
            <a:ext uri="{FF2B5EF4-FFF2-40B4-BE49-F238E27FC236}">
              <a16:creationId xmlns:a16="http://schemas.microsoft.com/office/drawing/2014/main" id="{4FA6A6E7-EB6B-4FA1-A649-92D69BA0E014}"/>
            </a:ext>
          </a:extLst>
        </xdr:cNvPr>
        <xdr:cNvSpPr txBox="1"/>
      </xdr:nvSpPr>
      <xdr:spPr>
        <a:xfrm>
          <a:off x="14389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2557</xdr:rowOff>
    </xdr:from>
    <xdr:ext cx="405111" cy="259045"/>
    <xdr:sp macro="" textlink="">
      <xdr:nvSpPr>
        <xdr:cNvPr id="906" name="n_3mainValue【庁舎】&#10;有形固定資産減価償却率">
          <a:extLst>
            <a:ext uri="{FF2B5EF4-FFF2-40B4-BE49-F238E27FC236}">
              <a16:creationId xmlns:a16="http://schemas.microsoft.com/office/drawing/2014/main" id="{682C8B02-F214-4A36-8E2F-333F54F95CFA}"/>
            </a:ext>
          </a:extLst>
        </xdr:cNvPr>
        <xdr:cNvSpPr txBox="1"/>
      </xdr:nvSpPr>
      <xdr:spPr>
        <a:xfrm>
          <a:off x="13500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49547</xdr:rowOff>
    </xdr:from>
    <xdr:ext cx="405111" cy="259045"/>
    <xdr:sp macro="" textlink="">
      <xdr:nvSpPr>
        <xdr:cNvPr id="907" name="n_4mainValue【庁舎】&#10;有形固定資産減価償却率">
          <a:extLst>
            <a:ext uri="{FF2B5EF4-FFF2-40B4-BE49-F238E27FC236}">
              <a16:creationId xmlns:a16="http://schemas.microsoft.com/office/drawing/2014/main" id="{B5A7A2B0-665E-4E82-B59A-FEC4497099A7}"/>
            </a:ext>
          </a:extLst>
        </xdr:cNvPr>
        <xdr:cNvSpPr txBox="1"/>
      </xdr:nvSpPr>
      <xdr:spPr>
        <a:xfrm>
          <a:off x="12611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F93DBE7D-DD58-457D-90B5-F0AB686C34D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92D431DC-4F1B-4471-A4DB-8D2A768A1B5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FEBA0668-B899-42F1-B31A-3819E6AE8C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AFEEF745-BFA6-49C0-ACD8-A8A2C24BCF2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27BE55C2-01BF-4109-8361-6DACD36267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2A3FA07E-291A-4735-96AA-53D19D85B49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157182C1-4A0F-43BE-9C90-59BF613F69A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C5C1D341-7879-4B94-92A7-2C94A3882A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D080BA5A-E810-416B-AFE2-9D18B2B035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9AFBF0EC-F4E1-49FB-8C46-7CCC2ABB406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DD112D55-244D-4CF8-85A3-FE570F712AD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D794B4C6-EABB-47E8-9C33-F44FA624D71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697A2457-A5C2-480C-A18D-667D1709DF5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D25A365E-327D-4334-8BBF-D9FD1B298A3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1767A690-A99A-4C3E-8E6B-76A501F64FC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D9753CA9-116C-442E-88B0-D29B09470A8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0213205E-03A6-442C-8A6D-5C4E358584A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E1304244-E7BE-46EF-B6AC-8EF5D387AAD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2F2BDC7C-D7B1-4CC2-A135-3B4A54B6FBA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2F676029-0F01-4767-823E-4378AA20738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3160BF9B-E47A-4D76-B9F2-924FFCE5319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15E9D6B0-A0D1-4C78-B378-E439FAC4F68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3AC793EB-AFFD-4863-BD91-15FED8AC44B7}"/>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4A8F7574-6A20-4835-8529-84D010468A83}"/>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05EE0753-4C6D-472E-8D12-2FE50EC5285F}"/>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3" name="【庁舎】&#10;一人当たり面積最大値テキスト">
          <a:extLst>
            <a:ext uri="{FF2B5EF4-FFF2-40B4-BE49-F238E27FC236}">
              <a16:creationId xmlns:a16="http://schemas.microsoft.com/office/drawing/2014/main" id="{289BABE5-851B-4835-AB9A-584C2AA4E3F9}"/>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4" name="直線コネクタ 933">
          <a:extLst>
            <a:ext uri="{FF2B5EF4-FFF2-40B4-BE49-F238E27FC236}">
              <a16:creationId xmlns:a16="http://schemas.microsoft.com/office/drawing/2014/main" id="{2CB93A82-10EF-4D73-9676-77C35652405E}"/>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163847</xdr:rowOff>
    </xdr:from>
    <xdr:ext cx="469744" cy="259045"/>
    <xdr:sp macro="" textlink="">
      <xdr:nvSpPr>
        <xdr:cNvPr id="935" name="【庁舎】&#10;一人当たり面積平均値テキスト">
          <a:extLst>
            <a:ext uri="{FF2B5EF4-FFF2-40B4-BE49-F238E27FC236}">
              <a16:creationId xmlns:a16="http://schemas.microsoft.com/office/drawing/2014/main" id="{2FDC4D93-4ECB-4FC7-B252-CF84C32C9843}"/>
            </a:ext>
          </a:extLst>
        </xdr:cNvPr>
        <xdr:cNvSpPr txBox="1"/>
      </xdr:nvSpPr>
      <xdr:spPr>
        <a:xfrm>
          <a:off x="22199600" y="1833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6" name="フローチャート: 判断 935">
          <a:extLst>
            <a:ext uri="{FF2B5EF4-FFF2-40B4-BE49-F238E27FC236}">
              <a16:creationId xmlns:a16="http://schemas.microsoft.com/office/drawing/2014/main" id="{011977B8-AD15-4BC1-8BED-1D34463ECFD8}"/>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7" name="フローチャート: 判断 936">
          <a:extLst>
            <a:ext uri="{FF2B5EF4-FFF2-40B4-BE49-F238E27FC236}">
              <a16:creationId xmlns:a16="http://schemas.microsoft.com/office/drawing/2014/main" id="{2D7443AC-212C-4806-90DA-2E93AF54C24F}"/>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38" name="フローチャート: 判断 937">
          <a:extLst>
            <a:ext uri="{FF2B5EF4-FFF2-40B4-BE49-F238E27FC236}">
              <a16:creationId xmlns:a16="http://schemas.microsoft.com/office/drawing/2014/main" id="{67072107-1334-4241-9F20-93DCC7CD2F2C}"/>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5764CFB0-00CF-4F4E-96F4-602A5C273F8A}"/>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0" name="フローチャート: 判断 939">
          <a:extLst>
            <a:ext uri="{FF2B5EF4-FFF2-40B4-BE49-F238E27FC236}">
              <a16:creationId xmlns:a16="http://schemas.microsoft.com/office/drawing/2014/main" id="{9AC9C7E4-8C64-433F-8ADE-4592F1552FEC}"/>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A43BD41B-2B5B-48DB-9370-D01B22EE8D2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DDD473BA-52E5-46E2-ABF0-2DF661978D3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589492B1-7F16-47BC-9F15-A873139506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57FE6F3E-FF6F-4C6D-9AF1-E4327FCE8BE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5D305FC-B8AE-400A-93B6-FE424F32D2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64263</xdr:rowOff>
    </xdr:from>
    <xdr:to>
      <xdr:col>116</xdr:col>
      <xdr:colOff>114300</xdr:colOff>
      <xdr:row>101</xdr:row>
      <xdr:rowOff>165863</xdr:rowOff>
    </xdr:to>
    <xdr:sp macro="" textlink="">
      <xdr:nvSpPr>
        <xdr:cNvPr id="946" name="楕円 945">
          <a:extLst>
            <a:ext uri="{FF2B5EF4-FFF2-40B4-BE49-F238E27FC236}">
              <a16:creationId xmlns:a16="http://schemas.microsoft.com/office/drawing/2014/main" id="{101642AF-082D-47C8-8AD8-5843C318635D}"/>
            </a:ext>
          </a:extLst>
        </xdr:cNvPr>
        <xdr:cNvSpPr/>
      </xdr:nvSpPr>
      <xdr:spPr>
        <a:xfrm>
          <a:off x="221107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17290</xdr:rowOff>
    </xdr:from>
    <xdr:ext cx="469744" cy="259045"/>
    <xdr:sp macro="" textlink="">
      <xdr:nvSpPr>
        <xdr:cNvPr id="947" name="【庁舎】&#10;一人当たり面積該当値テキスト">
          <a:extLst>
            <a:ext uri="{FF2B5EF4-FFF2-40B4-BE49-F238E27FC236}">
              <a16:creationId xmlns:a16="http://schemas.microsoft.com/office/drawing/2014/main" id="{9CCFFDF1-78FB-4A2C-89F7-8ECB8E98F327}"/>
            </a:ext>
          </a:extLst>
        </xdr:cNvPr>
        <xdr:cNvSpPr txBox="1"/>
      </xdr:nvSpPr>
      <xdr:spPr>
        <a:xfrm>
          <a:off x="22199600" y="1733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132842</xdr:rowOff>
    </xdr:from>
    <xdr:to>
      <xdr:col>112</xdr:col>
      <xdr:colOff>38100</xdr:colOff>
      <xdr:row>102</xdr:row>
      <xdr:rowOff>62992</xdr:rowOff>
    </xdr:to>
    <xdr:sp macro="" textlink="">
      <xdr:nvSpPr>
        <xdr:cNvPr id="948" name="楕円 947">
          <a:extLst>
            <a:ext uri="{FF2B5EF4-FFF2-40B4-BE49-F238E27FC236}">
              <a16:creationId xmlns:a16="http://schemas.microsoft.com/office/drawing/2014/main" id="{8B9A1F7E-C594-469F-9ABB-0AF848F1B812}"/>
            </a:ext>
          </a:extLst>
        </xdr:cNvPr>
        <xdr:cNvSpPr/>
      </xdr:nvSpPr>
      <xdr:spPr>
        <a:xfrm>
          <a:off x="212725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115063</xdr:rowOff>
    </xdr:from>
    <xdr:to>
      <xdr:col>116</xdr:col>
      <xdr:colOff>63500</xdr:colOff>
      <xdr:row>102</xdr:row>
      <xdr:rowOff>12192</xdr:rowOff>
    </xdr:to>
    <xdr:cxnSp macro="">
      <xdr:nvCxnSpPr>
        <xdr:cNvPr id="949" name="直線コネクタ 948">
          <a:extLst>
            <a:ext uri="{FF2B5EF4-FFF2-40B4-BE49-F238E27FC236}">
              <a16:creationId xmlns:a16="http://schemas.microsoft.com/office/drawing/2014/main" id="{59F250F8-DC23-4A7F-B46E-1935DC8FBD40}"/>
            </a:ext>
          </a:extLst>
        </xdr:cNvPr>
        <xdr:cNvCxnSpPr/>
      </xdr:nvCxnSpPr>
      <xdr:spPr>
        <a:xfrm flipV="1">
          <a:off x="21323300" y="17431513"/>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25400</xdr:rowOff>
    </xdr:from>
    <xdr:to>
      <xdr:col>107</xdr:col>
      <xdr:colOff>101600</xdr:colOff>
      <xdr:row>102</xdr:row>
      <xdr:rowOff>127000</xdr:rowOff>
    </xdr:to>
    <xdr:sp macro="" textlink="">
      <xdr:nvSpPr>
        <xdr:cNvPr id="950" name="楕円 949">
          <a:extLst>
            <a:ext uri="{FF2B5EF4-FFF2-40B4-BE49-F238E27FC236}">
              <a16:creationId xmlns:a16="http://schemas.microsoft.com/office/drawing/2014/main" id="{8C3DDCB3-53D2-49C7-9B60-C7A01DBC97E1}"/>
            </a:ext>
          </a:extLst>
        </xdr:cNvPr>
        <xdr:cNvSpPr/>
      </xdr:nvSpPr>
      <xdr:spPr>
        <a:xfrm>
          <a:off x="20383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xdr:rowOff>
    </xdr:from>
    <xdr:to>
      <xdr:col>111</xdr:col>
      <xdr:colOff>177800</xdr:colOff>
      <xdr:row>102</xdr:row>
      <xdr:rowOff>76200</xdr:rowOff>
    </xdr:to>
    <xdr:cxnSp macro="">
      <xdr:nvCxnSpPr>
        <xdr:cNvPr id="951" name="直線コネクタ 950">
          <a:extLst>
            <a:ext uri="{FF2B5EF4-FFF2-40B4-BE49-F238E27FC236}">
              <a16:creationId xmlns:a16="http://schemas.microsoft.com/office/drawing/2014/main" id="{744865BF-D1BE-47FE-A15A-15736E42768D}"/>
            </a:ext>
          </a:extLst>
        </xdr:cNvPr>
        <xdr:cNvCxnSpPr/>
      </xdr:nvCxnSpPr>
      <xdr:spPr>
        <a:xfrm flipV="1">
          <a:off x="20434300" y="175000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52" name="楕円 951">
          <a:extLst>
            <a:ext uri="{FF2B5EF4-FFF2-40B4-BE49-F238E27FC236}">
              <a16:creationId xmlns:a16="http://schemas.microsoft.com/office/drawing/2014/main" id="{99BF78FC-A1D5-4EBE-9DD1-102C978BA47E}"/>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76200</xdr:rowOff>
    </xdr:from>
    <xdr:to>
      <xdr:col>107</xdr:col>
      <xdr:colOff>50800</xdr:colOff>
      <xdr:row>105</xdr:row>
      <xdr:rowOff>133350</xdr:rowOff>
    </xdr:to>
    <xdr:cxnSp macro="">
      <xdr:nvCxnSpPr>
        <xdr:cNvPr id="953" name="直線コネクタ 952">
          <a:extLst>
            <a:ext uri="{FF2B5EF4-FFF2-40B4-BE49-F238E27FC236}">
              <a16:creationId xmlns:a16="http://schemas.microsoft.com/office/drawing/2014/main" id="{EFF56E6F-1C90-4CF5-8AF9-0C1DE04DDB65}"/>
            </a:ext>
          </a:extLst>
        </xdr:cNvPr>
        <xdr:cNvCxnSpPr/>
      </xdr:nvCxnSpPr>
      <xdr:spPr>
        <a:xfrm flipV="1">
          <a:off x="19545300" y="175641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52832</xdr:rowOff>
    </xdr:from>
    <xdr:to>
      <xdr:col>98</xdr:col>
      <xdr:colOff>38100</xdr:colOff>
      <xdr:row>106</xdr:row>
      <xdr:rowOff>154432</xdr:rowOff>
    </xdr:to>
    <xdr:sp macro="" textlink="">
      <xdr:nvSpPr>
        <xdr:cNvPr id="954" name="楕円 953">
          <a:extLst>
            <a:ext uri="{FF2B5EF4-FFF2-40B4-BE49-F238E27FC236}">
              <a16:creationId xmlns:a16="http://schemas.microsoft.com/office/drawing/2014/main" id="{96A8DDAA-3975-4224-8781-6C0C756FCD33}"/>
            </a:ext>
          </a:extLst>
        </xdr:cNvPr>
        <xdr:cNvSpPr/>
      </xdr:nvSpPr>
      <xdr:spPr>
        <a:xfrm>
          <a:off x="18605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106</xdr:row>
      <xdr:rowOff>103632</xdr:rowOff>
    </xdr:to>
    <xdr:cxnSp macro="">
      <xdr:nvCxnSpPr>
        <xdr:cNvPr id="955" name="直線コネクタ 954">
          <a:extLst>
            <a:ext uri="{FF2B5EF4-FFF2-40B4-BE49-F238E27FC236}">
              <a16:creationId xmlns:a16="http://schemas.microsoft.com/office/drawing/2014/main" id="{71B3AC53-1EAA-4873-84ED-DFA922712BDB}"/>
            </a:ext>
          </a:extLst>
        </xdr:cNvPr>
        <xdr:cNvCxnSpPr/>
      </xdr:nvCxnSpPr>
      <xdr:spPr>
        <a:xfrm flipV="1">
          <a:off x="18656300" y="181356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115840</xdr:rowOff>
    </xdr:from>
    <xdr:ext cx="469744" cy="259045"/>
    <xdr:sp macro="" textlink="">
      <xdr:nvSpPr>
        <xdr:cNvPr id="956" name="n_1aveValue【庁舎】&#10;一人当たり面積">
          <a:extLst>
            <a:ext uri="{FF2B5EF4-FFF2-40B4-BE49-F238E27FC236}">
              <a16:creationId xmlns:a16="http://schemas.microsoft.com/office/drawing/2014/main" id="{4CCBDAF3-0B9B-48C3-9717-D53D3958445F}"/>
            </a:ext>
          </a:extLst>
        </xdr:cNvPr>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957" name="n_2aveValue【庁舎】&#10;一人当たり面積">
          <a:extLst>
            <a:ext uri="{FF2B5EF4-FFF2-40B4-BE49-F238E27FC236}">
              <a16:creationId xmlns:a16="http://schemas.microsoft.com/office/drawing/2014/main" id="{01729505-5F7E-4B2A-9269-5DB914DD10B2}"/>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58" name="n_3aveValue【庁舎】&#10;一人当たり面積">
          <a:extLst>
            <a:ext uri="{FF2B5EF4-FFF2-40B4-BE49-F238E27FC236}">
              <a16:creationId xmlns:a16="http://schemas.microsoft.com/office/drawing/2014/main" id="{135409F5-E68B-4F8B-96AA-232D3E0F988C}"/>
            </a:ext>
          </a:extLst>
        </xdr:cNvPr>
        <xdr:cNvSpPr txBox="1"/>
      </xdr:nvSpPr>
      <xdr:spPr>
        <a:xfrm>
          <a:off x="19310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959" name="n_4aveValue【庁舎】&#10;一人当たり面積">
          <a:extLst>
            <a:ext uri="{FF2B5EF4-FFF2-40B4-BE49-F238E27FC236}">
              <a16:creationId xmlns:a16="http://schemas.microsoft.com/office/drawing/2014/main" id="{ABCA7451-A110-4C31-BCA4-EC1F3360B8D2}"/>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79519</xdr:rowOff>
    </xdr:from>
    <xdr:ext cx="469744" cy="259045"/>
    <xdr:sp macro="" textlink="">
      <xdr:nvSpPr>
        <xdr:cNvPr id="960" name="n_1mainValue【庁舎】&#10;一人当たり面積">
          <a:extLst>
            <a:ext uri="{FF2B5EF4-FFF2-40B4-BE49-F238E27FC236}">
              <a16:creationId xmlns:a16="http://schemas.microsoft.com/office/drawing/2014/main" id="{73D568E2-9831-4C39-9B30-594ED5F08D66}"/>
            </a:ext>
          </a:extLst>
        </xdr:cNvPr>
        <xdr:cNvSpPr txBox="1"/>
      </xdr:nvSpPr>
      <xdr:spPr>
        <a:xfrm>
          <a:off x="21075727" y="1722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143527</xdr:rowOff>
    </xdr:from>
    <xdr:ext cx="469744" cy="259045"/>
    <xdr:sp macro="" textlink="">
      <xdr:nvSpPr>
        <xdr:cNvPr id="961" name="n_2mainValue【庁舎】&#10;一人当たり面積">
          <a:extLst>
            <a:ext uri="{FF2B5EF4-FFF2-40B4-BE49-F238E27FC236}">
              <a16:creationId xmlns:a16="http://schemas.microsoft.com/office/drawing/2014/main" id="{50CB483B-716F-4D5B-A143-45AB818D9B97}"/>
            </a:ext>
          </a:extLst>
        </xdr:cNvPr>
        <xdr:cNvSpPr txBox="1"/>
      </xdr:nvSpPr>
      <xdr:spPr>
        <a:xfrm>
          <a:off x="20199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62" name="n_3mainValue【庁舎】&#10;一人当たり面積">
          <a:extLst>
            <a:ext uri="{FF2B5EF4-FFF2-40B4-BE49-F238E27FC236}">
              <a16:creationId xmlns:a16="http://schemas.microsoft.com/office/drawing/2014/main" id="{5603B462-533A-49E2-AE6D-9E2E1C854FDF}"/>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170959</xdr:rowOff>
    </xdr:from>
    <xdr:ext cx="469744" cy="259045"/>
    <xdr:sp macro="" textlink="">
      <xdr:nvSpPr>
        <xdr:cNvPr id="963" name="n_4mainValue【庁舎】&#10;一人当たり面積">
          <a:extLst>
            <a:ext uri="{FF2B5EF4-FFF2-40B4-BE49-F238E27FC236}">
              <a16:creationId xmlns:a16="http://schemas.microsoft.com/office/drawing/2014/main" id="{E890F62C-62B2-4045-AD90-76993D61CD94}"/>
            </a:ext>
          </a:extLst>
        </xdr:cNvPr>
        <xdr:cNvSpPr txBox="1"/>
      </xdr:nvSpPr>
      <xdr:spPr>
        <a:xfrm>
          <a:off x="184214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AEC2CB83-4C26-40FE-B4FF-460AE691AF4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18EECDF2-311D-49E6-ABD2-1915610CACE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EABEBA65-2398-44B9-AC72-12021B5497F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と比較して、８項目中、４項目が平均を上回っているが、それぞれの公共施設等について個別施設計画を策定済みであり、当該施設計画に基づき保有施設の適正な管理に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　また、その他の施設についても京都市公共施設マネジメント基本計画や、持続可能な施設運営に向けた保有量の最適化方針、及びこれらの趣旨を踏まえた個別施設計画に基づき、保有施設の適正な管理に取り組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963093117</v>
      </c>
      <c r="BO4" s="371"/>
      <c r="BP4" s="371"/>
      <c r="BQ4" s="371"/>
      <c r="BR4" s="371"/>
      <c r="BS4" s="371"/>
      <c r="BT4" s="371"/>
      <c r="BU4" s="372"/>
      <c r="BV4" s="370">
        <v>1056768646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1.9</v>
      </c>
      <c r="CU4" s="377"/>
      <c r="CV4" s="377"/>
      <c r="CW4" s="377"/>
      <c r="CX4" s="377"/>
      <c r="CY4" s="377"/>
      <c r="CZ4" s="377"/>
      <c r="DA4" s="378"/>
      <c r="DB4" s="376">
        <v>0.1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946554582</v>
      </c>
      <c r="BO5" s="408"/>
      <c r="BP5" s="408"/>
      <c r="BQ5" s="408"/>
      <c r="BR5" s="408"/>
      <c r="BS5" s="408"/>
      <c r="BT5" s="408"/>
      <c r="BU5" s="409"/>
      <c r="BV5" s="407">
        <v>1054162743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99.2</v>
      </c>
      <c r="CU5" s="405"/>
      <c r="CV5" s="405"/>
      <c r="CW5" s="405"/>
      <c r="CX5" s="405"/>
      <c r="CY5" s="405"/>
      <c r="CZ5" s="405"/>
      <c r="DA5" s="406"/>
      <c r="DB5" s="404">
        <v>94.8</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16538535</v>
      </c>
      <c r="BO6" s="408"/>
      <c r="BP6" s="408"/>
      <c r="BQ6" s="408"/>
      <c r="BR6" s="408"/>
      <c r="BS6" s="408"/>
      <c r="BT6" s="408"/>
      <c r="BU6" s="409"/>
      <c r="BV6" s="407">
        <v>2605903</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105.1</v>
      </c>
      <c r="CU6" s="445"/>
      <c r="CV6" s="445"/>
      <c r="CW6" s="445"/>
      <c r="CX6" s="445"/>
      <c r="CY6" s="445"/>
      <c r="CZ6" s="445"/>
      <c r="DA6" s="446"/>
      <c r="DB6" s="444">
        <v>102.7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8831906</v>
      </c>
      <c r="BO7" s="408"/>
      <c r="BP7" s="408"/>
      <c r="BQ7" s="408"/>
      <c r="BR7" s="408"/>
      <c r="BS7" s="408"/>
      <c r="BT7" s="408"/>
      <c r="BU7" s="409"/>
      <c r="BV7" s="407">
        <v>2217975</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412907930</v>
      </c>
      <c r="CU7" s="408"/>
      <c r="CV7" s="408"/>
      <c r="CW7" s="408"/>
      <c r="CX7" s="408"/>
      <c r="CY7" s="408"/>
      <c r="CZ7" s="408"/>
      <c r="DA7" s="409"/>
      <c r="DB7" s="407">
        <v>424382561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7706629</v>
      </c>
      <c r="BO8" s="408"/>
      <c r="BP8" s="408"/>
      <c r="BQ8" s="408"/>
      <c r="BR8" s="408"/>
      <c r="BS8" s="408"/>
      <c r="BT8" s="408"/>
      <c r="BU8" s="409"/>
      <c r="BV8" s="407">
        <v>387928</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0.81</v>
      </c>
      <c r="CU8" s="448"/>
      <c r="CV8" s="448"/>
      <c r="CW8" s="448"/>
      <c r="CX8" s="448"/>
      <c r="CY8" s="448"/>
      <c r="CZ8" s="448"/>
      <c r="DA8" s="449"/>
      <c r="DB8" s="447">
        <v>0.81</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1463723</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7318701</v>
      </c>
      <c r="BO9" s="408"/>
      <c r="BP9" s="408"/>
      <c r="BQ9" s="408"/>
      <c r="BR9" s="408"/>
      <c r="BS9" s="408"/>
      <c r="BT9" s="408"/>
      <c r="BU9" s="409"/>
      <c r="BV9" s="407">
        <v>704744</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17.5</v>
      </c>
      <c r="CU9" s="405"/>
      <c r="CV9" s="405"/>
      <c r="CW9" s="405"/>
      <c r="CX9" s="405"/>
      <c r="CY9" s="405"/>
      <c r="CZ9" s="405"/>
      <c r="DA9" s="406"/>
      <c r="DB9" s="404">
        <v>17.3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1475183</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2074083</v>
      </c>
      <c r="BO10" s="408"/>
      <c r="BP10" s="408"/>
      <c r="BQ10" s="408"/>
      <c r="BR10" s="408"/>
      <c r="BS10" s="408"/>
      <c r="BT10" s="408"/>
      <c r="BU10" s="409"/>
      <c r="BV10" s="407">
        <v>9451553</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1385190</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96</v>
      </c>
      <c r="AV12" s="440"/>
      <c r="AW12" s="440"/>
      <c r="AX12" s="440"/>
      <c r="AY12" s="441" t="s">
        <v>138</v>
      </c>
      <c r="AZ12" s="442"/>
      <c r="BA12" s="442"/>
      <c r="BB12" s="442"/>
      <c r="BC12" s="442"/>
      <c r="BD12" s="442"/>
      <c r="BE12" s="442"/>
      <c r="BF12" s="442"/>
      <c r="BG12" s="442"/>
      <c r="BH12" s="442"/>
      <c r="BI12" s="442"/>
      <c r="BJ12" s="442"/>
      <c r="BK12" s="442"/>
      <c r="BL12" s="442"/>
      <c r="BM12" s="443"/>
      <c r="BN12" s="407">
        <v>2500000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1334896</v>
      </c>
      <c r="S13" s="492"/>
      <c r="T13" s="492"/>
      <c r="U13" s="492"/>
      <c r="V13" s="493"/>
      <c r="W13" s="423" t="s">
        <v>142</v>
      </c>
      <c r="X13" s="424"/>
      <c r="Y13" s="424"/>
      <c r="Z13" s="424"/>
      <c r="AA13" s="424"/>
      <c r="AB13" s="414"/>
      <c r="AC13" s="458">
        <v>4452</v>
      </c>
      <c r="AD13" s="459"/>
      <c r="AE13" s="459"/>
      <c r="AF13" s="459"/>
      <c r="AG13" s="501"/>
      <c r="AH13" s="458">
        <v>5052</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6892784</v>
      </c>
      <c r="BO13" s="408"/>
      <c r="BP13" s="408"/>
      <c r="BQ13" s="408"/>
      <c r="BR13" s="408"/>
      <c r="BS13" s="408"/>
      <c r="BT13" s="408"/>
      <c r="BU13" s="409"/>
      <c r="BV13" s="407">
        <v>10156297</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11.9</v>
      </c>
      <c r="CU13" s="405"/>
      <c r="CV13" s="405"/>
      <c r="CW13" s="405"/>
      <c r="CX13" s="405"/>
      <c r="CY13" s="405"/>
      <c r="CZ13" s="405"/>
      <c r="DA13" s="406"/>
      <c r="DB13" s="404">
        <v>11.8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1388807</v>
      </c>
      <c r="S14" s="492"/>
      <c r="T14" s="492"/>
      <c r="U14" s="492"/>
      <c r="V14" s="493"/>
      <c r="W14" s="397"/>
      <c r="X14" s="398"/>
      <c r="Y14" s="398"/>
      <c r="Z14" s="398"/>
      <c r="AA14" s="398"/>
      <c r="AB14" s="387"/>
      <c r="AC14" s="494">
        <v>0.8</v>
      </c>
      <c r="AD14" s="495"/>
      <c r="AE14" s="495"/>
      <c r="AF14" s="495"/>
      <c r="AG14" s="496"/>
      <c r="AH14" s="494">
        <v>0.9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148.6</v>
      </c>
      <c r="CU14" s="506"/>
      <c r="CV14" s="506"/>
      <c r="CW14" s="506"/>
      <c r="CX14" s="506"/>
      <c r="CY14" s="506"/>
      <c r="CZ14" s="506"/>
      <c r="DA14" s="507"/>
      <c r="DB14" s="505">
        <v>170.4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1346213</v>
      </c>
      <c r="S15" s="492"/>
      <c r="T15" s="492"/>
      <c r="U15" s="492"/>
      <c r="V15" s="493"/>
      <c r="W15" s="423" t="s">
        <v>150</v>
      </c>
      <c r="X15" s="424"/>
      <c r="Y15" s="424"/>
      <c r="Z15" s="424"/>
      <c r="AA15" s="424"/>
      <c r="AB15" s="414"/>
      <c r="AC15" s="458">
        <v>112634</v>
      </c>
      <c r="AD15" s="459"/>
      <c r="AE15" s="459"/>
      <c r="AF15" s="459"/>
      <c r="AG15" s="501"/>
      <c r="AH15" s="458">
        <v>127299</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262018816</v>
      </c>
      <c r="BO15" s="371"/>
      <c r="BP15" s="371"/>
      <c r="BQ15" s="371"/>
      <c r="BR15" s="371"/>
      <c r="BS15" s="371"/>
      <c r="BT15" s="371"/>
      <c r="BU15" s="372"/>
      <c r="BV15" s="370">
        <v>244831767</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20</v>
      </c>
      <c r="AD16" s="495"/>
      <c r="AE16" s="495"/>
      <c r="AF16" s="495"/>
      <c r="AG16" s="496"/>
      <c r="AH16" s="494">
        <v>21.6</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321244667</v>
      </c>
      <c r="BO16" s="408"/>
      <c r="BP16" s="408"/>
      <c r="BQ16" s="408"/>
      <c r="BR16" s="408"/>
      <c r="BS16" s="408"/>
      <c r="BT16" s="408"/>
      <c r="BU16" s="409"/>
      <c r="BV16" s="407">
        <v>314197198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445820</v>
      </c>
      <c r="AD17" s="459"/>
      <c r="AE17" s="459"/>
      <c r="AF17" s="459"/>
      <c r="AG17" s="501"/>
      <c r="AH17" s="458">
        <v>458246</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330075189</v>
      </c>
      <c r="BO17" s="408"/>
      <c r="BP17" s="408"/>
      <c r="BQ17" s="408"/>
      <c r="BR17" s="408"/>
      <c r="BS17" s="408"/>
      <c r="BT17" s="408"/>
      <c r="BU17" s="409"/>
      <c r="BV17" s="407">
        <v>308029930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827.83</v>
      </c>
      <c r="M18" s="531"/>
      <c r="N18" s="531"/>
      <c r="O18" s="531"/>
      <c r="P18" s="531"/>
      <c r="Q18" s="531"/>
      <c r="R18" s="532"/>
      <c r="S18" s="532"/>
      <c r="T18" s="532"/>
      <c r="U18" s="532"/>
      <c r="V18" s="533"/>
      <c r="W18" s="425"/>
      <c r="X18" s="426"/>
      <c r="Y18" s="426"/>
      <c r="Z18" s="426"/>
      <c r="AA18" s="426"/>
      <c r="AB18" s="417"/>
      <c r="AC18" s="534">
        <v>79.2</v>
      </c>
      <c r="AD18" s="535"/>
      <c r="AE18" s="535"/>
      <c r="AF18" s="535"/>
      <c r="AG18" s="536"/>
      <c r="AH18" s="534">
        <v>77.599999999999994</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418353753</v>
      </c>
      <c r="BO18" s="408"/>
      <c r="BP18" s="408"/>
      <c r="BQ18" s="408"/>
      <c r="BR18" s="408"/>
      <c r="BS18" s="408"/>
      <c r="BT18" s="408"/>
      <c r="BU18" s="409"/>
      <c r="BV18" s="407">
        <v>417417812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1768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498289689</v>
      </c>
      <c r="BO19" s="408"/>
      <c r="BP19" s="408"/>
      <c r="BQ19" s="408"/>
      <c r="BR19" s="408"/>
      <c r="BS19" s="408"/>
      <c r="BT19" s="408"/>
      <c r="BU19" s="409"/>
      <c r="BV19" s="407">
        <v>500970394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729524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1338127963</v>
      </c>
      <c r="BO22" s="371"/>
      <c r="BP22" s="371"/>
      <c r="BQ22" s="371"/>
      <c r="BR22" s="371"/>
      <c r="BS22" s="371"/>
      <c r="BT22" s="371"/>
      <c r="BU22" s="372"/>
      <c r="BV22" s="370">
        <v>1358075029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137057906</v>
      </c>
      <c r="BO23" s="408"/>
      <c r="BP23" s="408"/>
      <c r="BQ23" s="408"/>
      <c r="BR23" s="408"/>
      <c r="BS23" s="408"/>
      <c r="BT23" s="408"/>
      <c r="BU23" s="409"/>
      <c r="BV23" s="407">
        <v>144481859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9730</v>
      </c>
      <c r="R24" s="459"/>
      <c r="S24" s="459"/>
      <c r="T24" s="459"/>
      <c r="U24" s="459"/>
      <c r="V24" s="501"/>
      <c r="W24" s="553"/>
      <c r="X24" s="554"/>
      <c r="Y24" s="555"/>
      <c r="Z24" s="457" t="s">
        <v>175</v>
      </c>
      <c r="AA24" s="437"/>
      <c r="AB24" s="437"/>
      <c r="AC24" s="437"/>
      <c r="AD24" s="437"/>
      <c r="AE24" s="437"/>
      <c r="AF24" s="437"/>
      <c r="AG24" s="438"/>
      <c r="AH24" s="458">
        <v>9889</v>
      </c>
      <c r="AI24" s="459"/>
      <c r="AJ24" s="459"/>
      <c r="AK24" s="459"/>
      <c r="AL24" s="501"/>
      <c r="AM24" s="458">
        <v>31199795</v>
      </c>
      <c r="AN24" s="459"/>
      <c r="AO24" s="459"/>
      <c r="AP24" s="459"/>
      <c r="AQ24" s="459"/>
      <c r="AR24" s="501"/>
      <c r="AS24" s="458">
        <v>3155</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828283583</v>
      </c>
      <c r="BO24" s="408"/>
      <c r="BP24" s="408"/>
      <c r="BQ24" s="408"/>
      <c r="BR24" s="408"/>
      <c r="BS24" s="408"/>
      <c r="BT24" s="408"/>
      <c r="BU24" s="409"/>
      <c r="BV24" s="407">
        <v>847978689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3</v>
      </c>
      <c r="M25" s="459"/>
      <c r="N25" s="459"/>
      <c r="O25" s="459"/>
      <c r="P25" s="501"/>
      <c r="Q25" s="458">
        <v>9350</v>
      </c>
      <c r="R25" s="459"/>
      <c r="S25" s="459"/>
      <c r="T25" s="459"/>
      <c r="U25" s="459"/>
      <c r="V25" s="501"/>
      <c r="W25" s="553"/>
      <c r="X25" s="554"/>
      <c r="Y25" s="555"/>
      <c r="Z25" s="457" t="s">
        <v>178</v>
      </c>
      <c r="AA25" s="437"/>
      <c r="AB25" s="437"/>
      <c r="AC25" s="437"/>
      <c r="AD25" s="437"/>
      <c r="AE25" s="437"/>
      <c r="AF25" s="437"/>
      <c r="AG25" s="438"/>
      <c r="AH25" s="458">
        <v>1667</v>
      </c>
      <c r="AI25" s="459"/>
      <c r="AJ25" s="459"/>
      <c r="AK25" s="459"/>
      <c r="AL25" s="501"/>
      <c r="AM25" s="458">
        <v>5116023</v>
      </c>
      <c r="AN25" s="459"/>
      <c r="AO25" s="459"/>
      <c r="AP25" s="459"/>
      <c r="AQ25" s="459"/>
      <c r="AR25" s="501"/>
      <c r="AS25" s="458">
        <v>3069</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112997114</v>
      </c>
      <c r="BO25" s="371"/>
      <c r="BP25" s="371"/>
      <c r="BQ25" s="371"/>
      <c r="BR25" s="371"/>
      <c r="BS25" s="371"/>
      <c r="BT25" s="371"/>
      <c r="BU25" s="372"/>
      <c r="BV25" s="370">
        <v>132693608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5387</v>
      </c>
      <c r="R26" s="459"/>
      <c r="S26" s="459"/>
      <c r="T26" s="459"/>
      <c r="U26" s="459"/>
      <c r="V26" s="501"/>
      <c r="W26" s="553"/>
      <c r="X26" s="554"/>
      <c r="Y26" s="555"/>
      <c r="Z26" s="457" t="s">
        <v>181</v>
      </c>
      <c r="AA26" s="559"/>
      <c r="AB26" s="559"/>
      <c r="AC26" s="559"/>
      <c r="AD26" s="559"/>
      <c r="AE26" s="559"/>
      <c r="AF26" s="559"/>
      <c r="AG26" s="560"/>
      <c r="AH26" s="458">
        <v>994</v>
      </c>
      <c r="AI26" s="459"/>
      <c r="AJ26" s="459"/>
      <c r="AK26" s="459"/>
      <c r="AL26" s="501"/>
      <c r="AM26" s="458">
        <v>3294116</v>
      </c>
      <c r="AN26" s="459"/>
      <c r="AO26" s="459"/>
      <c r="AP26" s="459"/>
      <c r="AQ26" s="459"/>
      <c r="AR26" s="501"/>
      <c r="AS26" s="458">
        <v>3314</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v>2779707</v>
      </c>
      <c r="BO26" s="408"/>
      <c r="BP26" s="408"/>
      <c r="BQ26" s="408"/>
      <c r="BR26" s="408"/>
      <c r="BS26" s="408"/>
      <c r="BT26" s="408"/>
      <c r="BU26" s="409"/>
      <c r="BV26" s="407">
        <v>2836706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9520</v>
      </c>
      <c r="R27" s="459"/>
      <c r="S27" s="459"/>
      <c r="T27" s="459"/>
      <c r="U27" s="459"/>
      <c r="V27" s="501"/>
      <c r="W27" s="553"/>
      <c r="X27" s="554"/>
      <c r="Y27" s="555"/>
      <c r="Z27" s="457" t="s">
        <v>184</v>
      </c>
      <c r="AA27" s="437"/>
      <c r="AB27" s="437"/>
      <c r="AC27" s="437"/>
      <c r="AD27" s="437"/>
      <c r="AE27" s="437"/>
      <c r="AF27" s="437"/>
      <c r="AG27" s="438"/>
      <c r="AH27" s="458">
        <v>6435</v>
      </c>
      <c r="AI27" s="459"/>
      <c r="AJ27" s="459"/>
      <c r="AK27" s="459"/>
      <c r="AL27" s="501"/>
      <c r="AM27" s="458">
        <v>22044152</v>
      </c>
      <c r="AN27" s="459"/>
      <c r="AO27" s="459"/>
      <c r="AP27" s="459"/>
      <c r="AQ27" s="459"/>
      <c r="AR27" s="501"/>
      <c r="AS27" s="458">
        <v>3426</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14861592</v>
      </c>
      <c r="BO27" s="527"/>
      <c r="BP27" s="527"/>
      <c r="BQ27" s="527"/>
      <c r="BR27" s="527"/>
      <c r="BS27" s="527"/>
      <c r="BT27" s="527"/>
      <c r="BU27" s="528"/>
      <c r="BV27" s="526">
        <v>14861548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8755</v>
      </c>
      <c r="R28" s="459"/>
      <c r="S28" s="459"/>
      <c r="T28" s="459"/>
      <c r="U28" s="459"/>
      <c r="V28" s="501"/>
      <c r="W28" s="553"/>
      <c r="X28" s="554"/>
      <c r="Y28" s="555"/>
      <c r="Z28" s="457" t="s">
        <v>187</v>
      </c>
      <c r="AA28" s="437"/>
      <c r="AB28" s="437"/>
      <c r="AC28" s="437"/>
      <c r="AD28" s="437"/>
      <c r="AE28" s="437"/>
      <c r="AF28" s="437"/>
      <c r="AG28" s="438"/>
      <c r="AH28" s="458">
        <v>1015</v>
      </c>
      <c r="AI28" s="459"/>
      <c r="AJ28" s="459"/>
      <c r="AK28" s="459"/>
      <c r="AL28" s="501"/>
      <c r="AM28" s="458">
        <v>2585205</v>
      </c>
      <c r="AN28" s="459"/>
      <c r="AO28" s="459"/>
      <c r="AP28" s="459"/>
      <c r="AQ28" s="459"/>
      <c r="AR28" s="501"/>
      <c r="AS28" s="458">
        <v>2547</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9436481</v>
      </c>
      <c r="BO28" s="371"/>
      <c r="BP28" s="371"/>
      <c r="BQ28" s="371"/>
      <c r="BR28" s="371"/>
      <c r="BS28" s="371"/>
      <c r="BT28" s="371"/>
      <c r="BU28" s="372"/>
      <c r="BV28" s="370">
        <v>9451553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65</v>
      </c>
      <c r="M29" s="459"/>
      <c r="N29" s="459"/>
      <c r="O29" s="459"/>
      <c r="P29" s="501"/>
      <c r="Q29" s="458">
        <v>8160</v>
      </c>
      <c r="R29" s="459"/>
      <c r="S29" s="459"/>
      <c r="T29" s="459"/>
      <c r="U29" s="459"/>
      <c r="V29" s="501"/>
      <c r="W29" s="556"/>
      <c r="X29" s="557"/>
      <c r="Y29" s="558"/>
      <c r="Z29" s="457" t="s">
        <v>190</v>
      </c>
      <c r="AA29" s="437"/>
      <c r="AB29" s="437"/>
      <c r="AC29" s="437"/>
      <c r="AD29" s="437"/>
      <c r="AE29" s="437"/>
      <c r="AF29" s="437"/>
      <c r="AG29" s="438"/>
      <c r="AH29" s="458">
        <v>17339</v>
      </c>
      <c r="AI29" s="459"/>
      <c r="AJ29" s="459"/>
      <c r="AK29" s="459"/>
      <c r="AL29" s="501"/>
      <c r="AM29" s="458">
        <v>55829152</v>
      </c>
      <c r="AN29" s="459"/>
      <c r="AO29" s="459"/>
      <c r="AP29" s="459"/>
      <c r="AQ29" s="459"/>
      <c r="AR29" s="501"/>
      <c r="AS29" s="458">
        <v>3220</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t="s">
        <v>192</v>
      </c>
      <c r="BO29" s="408"/>
      <c r="BP29" s="408"/>
      <c r="BQ29" s="408"/>
      <c r="BR29" s="408"/>
      <c r="BS29" s="408"/>
      <c r="BT29" s="408"/>
      <c r="BU29" s="409"/>
      <c r="BV29" s="407" t="s">
        <v>140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40164601</v>
      </c>
      <c r="BO30" s="527"/>
      <c r="BP30" s="527"/>
      <c r="BQ30" s="527"/>
      <c r="BR30" s="527"/>
      <c r="BS30" s="527"/>
      <c r="BT30" s="527"/>
      <c r="BU30" s="528"/>
      <c r="BV30" s="526">
        <v>38142012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202</v>
      </c>
      <c r="X33" s="396"/>
      <c r="Y33" s="396"/>
      <c r="Z33" s="396"/>
      <c r="AA33" s="396"/>
      <c r="AB33" s="396"/>
      <c r="AC33" s="396"/>
      <c r="AD33" s="396"/>
      <c r="AE33" s="396"/>
      <c r="AF33" s="396"/>
      <c r="AG33" s="396"/>
      <c r="AH33" s="396"/>
      <c r="AI33" s="396"/>
      <c r="AJ33" s="396"/>
      <c r="AK33" s="396"/>
      <c r="AL33" s="206"/>
      <c r="AM33" s="431" t="s">
        <v>203</v>
      </c>
      <c r="AN33" s="431"/>
      <c r="AO33" s="396" t="s">
        <v>202</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200</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6</v>
      </c>
      <c r="V34" s="597"/>
      <c r="W34" s="598" t="str">
        <f>IF('各会計、関係団体の財政状況及び健全化判断比率'!B28="","",'各会計、関係団体の財政状況及び健全化判断比率'!B28)</f>
        <v>京都市国民健康保険事業特別会計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IF('各会計、関係団体の財政状況及び健全化判断比率'!B31="","",'各会計、関係団体の財政状況及び健全化判断比率'!B31)</f>
        <v>京都市水道事業特別会計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IF('各会計、関係団体の財政状況及び健全化判断比率'!B35="","",'各会計、関係団体の財政状況及び健全化判断比率'!B35)</f>
        <v>京都市中央卸売市場第一市場特別会計</v>
      </c>
      <c r="BH34" s="598"/>
      <c r="BI34" s="598"/>
      <c r="BJ34" s="598"/>
      <c r="BK34" s="598"/>
      <c r="BL34" s="598"/>
      <c r="BM34" s="598"/>
      <c r="BN34" s="598"/>
      <c r="BO34" s="598"/>
      <c r="BP34" s="598"/>
      <c r="BQ34" s="598"/>
      <c r="BR34" s="598"/>
      <c r="BS34" s="598"/>
      <c r="BT34" s="598"/>
      <c r="BU34" s="598"/>
      <c r="BV34" s="181"/>
      <c r="BW34" s="597">
        <f>IF(BY34="","",MAX(C34:D43,U34:V43,AM34:AN43,BE34:BF43)+1)</f>
        <v>17</v>
      </c>
      <c r="BX34" s="597"/>
      <c r="BY34" s="598" t="str">
        <f>IF('各会計、関係団体の財政状況及び健全化判断比率'!B68="","",'各会計、関係団体の財政状況及び健全化判断比率'!B68)</f>
        <v>澱川右岸水防事務組合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京都市土地開発公社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京都市母子父子寡婦福祉資金貸付事業特別会計</v>
      </c>
      <c r="F35" s="598"/>
      <c r="G35" s="598"/>
      <c r="H35" s="598"/>
      <c r="I35" s="598"/>
      <c r="J35" s="598"/>
      <c r="K35" s="598"/>
      <c r="L35" s="598"/>
      <c r="M35" s="598"/>
      <c r="N35" s="598"/>
      <c r="O35" s="598"/>
      <c r="P35" s="598"/>
      <c r="Q35" s="598"/>
      <c r="R35" s="598"/>
      <c r="S35" s="598"/>
      <c r="T35" s="181"/>
      <c r="U35" s="597">
        <f>IF(W35="","",U34+1)</f>
        <v>7</v>
      </c>
      <c r="V35" s="597"/>
      <c r="W35" s="598" t="str">
        <f>IF('各会計、関係団体の財政状況及び健全化判断比率'!B29="","",'各会計、関係団体の財政状況及び健全化判断比率'!B29)</f>
        <v>京都市介護保険事業特別会計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IF('各会計、関係団体の財政状況及び健全化判断比率'!B32="","",'各会計、関係団体の財政状況及び健全化判断比率'!B32)</f>
        <v>京都市公共下水道事業特別会計</v>
      </c>
      <c r="AP35" s="598"/>
      <c r="AQ35" s="598"/>
      <c r="AR35" s="598"/>
      <c r="AS35" s="598"/>
      <c r="AT35" s="598"/>
      <c r="AU35" s="598"/>
      <c r="AV35" s="598"/>
      <c r="AW35" s="598"/>
      <c r="AX35" s="598"/>
      <c r="AY35" s="598"/>
      <c r="AZ35" s="598"/>
      <c r="BA35" s="598"/>
      <c r="BB35" s="598"/>
      <c r="BC35" s="598"/>
      <c r="BD35" s="181"/>
      <c r="BE35" s="597">
        <f t="shared" ref="BE35:BE43" si="1">IF(BG35="","",BE34+1)</f>
        <v>14</v>
      </c>
      <c r="BF35" s="597"/>
      <c r="BG35" s="598" t="str">
        <f>IF('各会計、関係団体の財政状況及び健全化判断比率'!B36="","",'各会計、関係団体の財政状況及び健全化判断比率'!B36)</f>
        <v>京都市中央卸売市場第二市場・と畜場特別会計</v>
      </c>
      <c r="BH35" s="598"/>
      <c r="BI35" s="598"/>
      <c r="BJ35" s="598"/>
      <c r="BK35" s="598"/>
      <c r="BL35" s="598"/>
      <c r="BM35" s="598"/>
      <c r="BN35" s="598"/>
      <c r="BO35" s="598"/>
      <c r="BP35" s="598"/>
      <c r="BQ35" s="598"/>
      <c r="BR35" s="598"/>
      <c r="BS35" s="598"/>
      <c r="BT35" s="598"/>
      <c r="BU35" s="598"/>
      <c r="BV35" s="181"/>
      <c r="BW35" s="597">
        <f t="shared" ref="BW35:BW43" si="2">IF(BY35="","",BW34+1)</f>
        <v>18</v>
      </c>
      <c r="BX35" s="597"/>
      <c r="BY35" s="598" t="str">
        <f>IF('各会計、関係団体の財政状況及び健全化判断比率'!B69="","",'各会計、関係団体の財政状況及び健全化判断比率'!B69)</f>
        <v>桂川・小畑川水防事務組合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公益財団法人京都市国際交流協会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京都市土地取得特別会計</v>
      </c>
      <c r="F36" s="598"/>
      <c r="G36" s="598"/>
      <c r="H36" s="598"/>
      <c r="I36" s="598"/>
      <c r="J36" s="598"/>
      <c r="K36" s="598"/>
      <c r="L36" s="598"/>
      <c r="M36" s="598"/>
      <c r="N36" s="598"/>
      <c r="O36" s="598"/>
      <c r="P36" s="598"/>
      <c r="Q36" s="598"/>
      <c r="R36" s="598"/>
      <c r="S36" s="598"/>
      <c r="T36" s="181"/>
      <c r="U36" s="597">
        <f t="shared" ref="U36:U43" si="4">IF(W36="","",U35+1)</f>
        <v>8</v>
      </c>
      <c r="V36" s="597"/>
      <c r="W36" s="598" t="str">
        <f>IF('各会計、関係団体の財政状況及び健全化判断比率'!B30="","",'各会計、関係団体の財政状況及び健全化判断比率'!B30)</f>
        <v>京都市後期高齢者医療特別会計</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IF('各会計、関係団体の財政状況及び健全化判断比率'!B33="","",'各会計、関係団体の財政状況及び健全化判断比率'!B33)</f>
        <v>京都市自動車運送事業特別会計</v>
      </c>
      <c r="AP36" s="598"/>
      <c r="AQ36" s="598"/>
      <c r="AR36" s="598"/>
      <c r="AS36" s="598"/>
      <c r="AT36" s="598"/>
      <c r="AU36" s="598"/>
      <c r="AV36" s="598"/>
      <c r="AW36" s="598"/>
      <c r="AX36" s="598"/>
      <c r="AY36" s="598"/>
      <c r="AZ36" s="598"/>
      <c r="BA36" s="598"/>
      <c r="BB36" s="598"/>
      <c r="BC36" s="598"/>
      <c r="BD36" s="181"/>
      <c r="BE36" s="597">
        <f t="shared" si="1"/>
        <v>15</v>
      </c>
      <c r="BF36" s="597"/>
      <c r="BG36" s="598" t="str">
        <f>IF('各会計、関係団体の財政状況及び健全化判断比率'!B37="","",'各会計、関係団体の財政状況及び健全化判断比率'!B37)</f>
        <v>京都市農業集落排水事業特別会計</v>
      </c>
      <c r="BH36" s="598"/>
      <c r="BI36" s="598"/>
      <c r="BJ36" s="598"/>
      <c r="BK36" s="598"/>
      <c r="BL36" s="598"/>
      <c r="BM36" s="598"/>
      <c r="BN36" s="598"/>
      <c r="BO36" s="598"/>
      <c r="BP36" s="598"/>
      <c r="BQ36" s="598"/>
      <c r="BR36" s="598"/>
      <c r="BS36" s="598"/>
      <c r="BT36" s="598"/>
      <c r="BU36" s="598"/>
      <c r="BV36" s="181"/>
      <c r="BW36" s="597">
        <f t="shared" si="2"/>
        <v>19</v>
      </c>
      <c r="BX36" s="597"/>
      <c r="BY36" s="598" t="str">
        <f>IF('各会計、関係団体の財政状況及び健全化判断比率'!B70="","",'各会計、関係団体の財政状況及び健全化判断比率'!B70)</f>
        <v>淀川・木津川水防事務組合</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公益財団法人大学コンソーシアム京都</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京都市市公債特別会計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12</v>
      </c>
      <c r="AN37" s="597"/>
      <c r="AO37" s="598" t="str">
        <f>IF('各会計、関係団体の財政状況及び健全化判断比率'!B34="","",'各会計、関係団体の財政状況及び健全化判断比率'!B34)</f>
        <v>京都市高速鉄道事業特別会計</v>
      </c>
      <c r="AP37" s="598"/>
      <c r="AQ37" s="598"/>
      <c r="AR37" s="598"/>
      <c r="AS37" s="598"/>
      <c r="AT37" s="598"/>
      <c r="AU37" s="598"/>
      <c r="AV37" s="598"/>
      <c r="AW37" s="598"/>
      <c r="AX37" s="598"/>
      <c r="AY37" s="598"/>
      <c r="AZ37" s="598"/>
      <c r="BA37" s="598"/>
      <c r="BB37" s="598"/>
      <c r="BC37" s="598"/>
      <c r="BD37" s="181"/>
      <c r="BE37" s="597">
        <f t="shared" si="1"/>
        <v>16</v>
      </c>
      <c r="BF37" s="597"/>
      <c r="BG37" s="598" t="str">
        <f>IF('各会計、関係団体の財政状況及び健全化判断比率'!B38="","",'各会計、関係団体の財政状況及び健全化判断比率'!B38)</f>
        <v>京都市土地区画整理事業特別会計</v>
      </c>
      <c r="BH37" s="598"/>
      <c r="BI37" s="598"/>
      <c r="BJ37" s="598"/>
      <c r="BK37" s="598"/>
      <c r="BL37" s="598"/>
      <c r="BM37" s="598"/>
      <c r="BN37" s="598"/>
      <c r="BO37" s="598"/>
      <c r="BP37" s="598"/>
      <c r="BQ37" s="598"/>
      <c r="BR37" s="598"/>
      <c r="BS37" s="598"/>
      <c r="BT37" s="598"/>
      <c r="BU37" s="598"/>
      <c r="BV37" s="181"/>
      <c r="BW37" s="597">
        <f t="shared" si="2"/>
        <v>20</v>
      </c>
      <c r="BX37" s="597"/>
      <c r="BY37" s="598" t="str">
        <f>IF('各会計、関係団体の財政状況及び健全化判断比率'!B71="","",'各会計、関係団体の財政状況及び健全化判断比率'!B71)</f>
        <v>京都府後期高齢者医療広域連合</v>
      </c>
      <c r="BZ37" s="598"/>
      <c r="CA37" s="598"/>
      <c r="CB37" s="598"/>
      <c r="CC37" s="598"/>
      <c r="CD37" s="598"/>
      <c r="CE37" s="598"/>
      <c r="CF37" s="598"/>
      <c r="CG37" s="598"/>
      <c r="CH37" s="598"/>
      <c r="CI37" s="598"/>
      <c r="CJ37" s="598"/>
      <c r="CK37" s="598"/>
      <c r="CL37" s="598"/>
      <c r="CM37" s="598"/>
      <c r="CN37" s="181"/>
      <c r="CO37" s="597">
        <f t="shared" si="3"/>
        <v>25</v>
      </c>
      <c r="CP37" s="597"/>
      <c r="CQ37" s="598" t="str">
        <f>IF('各会計、関係団体の財政状況及び健全化判断比率'!BS10="","",'各会計、関係団体の財政状況及び健全化判断比率'!BS10)</f>
        <v>公益財団法人京都市埋蔵文化財研究所</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京都市立病院機構病院事業債特別会計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21</v>
      </c>
      <c r="BX38" s="597"/>
      <c r="BY38" s="598" t="str">
        <f>IF('各会計、関係団体の財政状況及び健全化判断比率'!B72="","",'各会計、関係団体の財政状況及び健全化判断比率'!B72)</f>
        <v>関西広域連合</v>
      </c>
      <c r="BZ38" s="598"/>
      <c r="CA38" s="598"/>
      <c r="CB38" s="598"/>
      <c r="CC38" s="598"/>
      <c r="CD38" s="598"/>
      <c r="CE38" s="598"/>
      <c r="CF38" s="598"/>
      <c r="CG38" s="598"/>
      <c r="CH38" s="598"/>
      <c r="CI38" s="598"/>
      <c r="CJ38" s="598"/>
      <c r="CK38" s="598"/>
      <c r="CL38" s="598"/>
      <c r="CM38" s="598"/>
      <c r="CN38" s="181"/>
      <c r="CO38" s="597">
        <f t="shared" si="3"/>
        <v>26</v>
      </c>
      <c r="CP38" s="597"/>
      <c r="CQ38" s="598" t="str">
        <f>IF('各会計、関係団体の財政状況及び健全化判断比率'!BS11="","",'各会計、関係団体の財政状況及び健全化判断比率'!BS11)</f>
        <v>公益財団法人京都市音楽芸術文化振興財団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27</v>
      </c>
      <c r="CP39" s="597"/>
      <c r="CQ39" s="598" t="str">
        <f>IF('各会計、関係団体の財政状況及び健全化判断比率'!BS12="","",'各会計、関係団体の財政状況及び健全化判断比率'!BS12)</f>
        <v>公益財団法人京都市芸術文化協会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28</v>
      </c>
      <c r="CP40" s="597"/>
      <c r="CQ40" s="598" t="str">
        <f>IF('各会計、関係団体の財政状況及び健全化判断比率'!BS13="","",'各会計、関係団体の財政状況及び健全化判断比率'!BS13)</f>
        <v>公益財団法人京都伝統産業交流センター</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29</v>
      </c>
      <c r="CP41" s="597"/>
      <c r="CQ41" s="598" t="str">
        <f>IF('各会計、関係団体の財政状況及び健全化判断比率'!BS14="","",'各会計、関係団体の財政状況及び健全化判断比率'!BS14)</f>
        <v>公益財団法人京都高度技術研究所</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30</v>
      </c>
      <c r="CP42" s="597"/>
      <c r="CQ42" s="598" t="str">
        <f>IF('各会計、関係団体の財政状況及び健全化判断比率'!BS15="","",'各会計、関係団体の財政状況及び健全化判断比率'!BS15)</f>
        <v>株式会社京都産業振興センター</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31</v>
      </c>
      <c r="CP43" s="597"/>
      <c r="CQ43" s="598" t="str">
        <f>IF('各会計、関係団体の財政状況及び健全化判断比率'!BS16="","",'各会計、関係団体の財政状況及び健全化判断比率'!BS16)</f>
        <v>京都市住宅供給公社</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s8I6I6p/i8U0A3tMN5mDlHwyqNhO8So124zjmnKwQ79wrFAWYWrm8w51nDvr8DVQVp3e2tSYCclDNIA08MbIA==" saltValue="9idg30KWsGZMzYMl9L5rb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3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311852055</v>
      </c>
      <c r="S5" s="613"/>
      <c r="T5" s="613"/>
      <c r="U5" s="613"/>
      <c r="V5" s="613"/>
      <c r="W5" s="613"/>
      <c r="X5" s="613"/>
      <c r="Y5" s="614"/>
      <c r="Z5" s="615">
        <v>32.4</v>
      </c>
      <c r="AA5" s="615"/>
      <c r="AB5" s="615"/>
      <c r="AC5" s="615"/>
      <c r="AD5" s="616">
        <v>276698669</v>
      </c>
      <c r="AE5" s="616"/>
      <c r="AF5" s="616"/>
      <c r="AG5" s="616"/>
      <c r="AH5" s="616"/>
      <c r="AI5" s="616"/>
      <c r="AJ5" s="616"/>
      <c r="AK5" s="616"/>
      <c r="AL5" s="617">
        <v>69.5</v>
      </c>
      <c r="AM5" s="618"/>
      <c r="AN5" s="618"/>
      <c r="AO5" s="619"/>
      <c r="AP5" s="609" t="s">
        <v>232</v>
      </c>
      <c r="AQ5" s="610"/>
      <c r="AR5" s="610"/>
      <c r="AS5" s="610"/>
      <c r="AT5" s="610"/>
      <c r="AU5" s="610"/>
      <c r="AV5" s="610"/>
      <c r="AW5" s="610"/>
      <c r="AX5" s="610"/>
      <c r="AY5" s="610"/>
      <c r="AZ5" s="610"/>
      <c r="BA5" s="610"/>
      <c r="BB5" s="610"/>
      <c r="BC5" s="610"/>
      <c r="BD5" s="610"/>
      <c r="BE5" s="610"/>
      <c r="BF5" s="611"/>
      <c r="BG5" s="623">
        <v>275616174</v>
      </c>
      <c r="BH5" s="624"/>
      <c r="BI5" s="624"/>
      <c r="BJ5" s="624"/>
      <c r="BK5" s="624"/>
      <c r="BL5" s="624"/>
      <c r="BM5" s="624"/>
      <c r="BN5" s="625"/>
      <c r="BO5" s="626">
        <v>88.4</v>
      </c>
      <c r="BP5" s="626"/>
      <c r="BQ5" s="626"/>
      <c r="BR5" s="626"/>
      <c r="BS5" s="627">
        <v>6769126</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3445773</v>
      </c>
      <c r="S6" s="624"/>
      <c r="T6" s="624"/>
      <c r="U6" s="624"/>
      <c r="V6" s="624"/>
      <c r="W6" s="624"/>
      <c r="X6" s="624"/>
      <c r="Y6" s="625"/>
      <c r="Z6" s="626">
        <v>0.4</v>
      </c>
      <c r="AA6" s="626"/>
      <c r="AB6" s="626"/>
      <c r="AC6" s="626"/>
      <c r="AD6" s="627">
        <v>3445773</v>
      </c>
      <c r="AE6" s="627"/>
      <c r="AF6" s="627"/>
      <c r="AG6" s="627"/>
      <c r="AH6" s="627"/>
      <c r="AI6" s="627"/>
      <c r="AJ6" s="627"/>
      <c r="AK6" s="627"/>
      <c r="AL6" s="628">
        <v>0.9</v>
      </c>
      <c r="AM6" s="629"/>
      <c r="AN6" s="629"/>
      <c r="AO6" s="630"/>
      <c r="AP6" s="620" t="s">
        <v>237</v>
      </c>
      <c r="AQ6" s="621"/>
      <c r="AR6" s="621"/>
      <c r="AS6" s="621"/>
      <c r="AT6" s="621"/>
      <c r="AU6" s="621"/>
      <c r="AV6" s="621"/>
      <c r="AW6" s="621"/>
      <c r="AX6" s="621"/>
      <c r="AY6" s="621"/>
      <c r="AZ6" s="621"/>
      <c r="BA6" s="621"/>
      <c r="BB6" s="621"/>
      <c r="BC6" s="621"/>
      <c r="BD6" s="621"/>
      <c r="BE6" s="621"/>
      <c r="BF6" s="622"/>
      <c r="BG6" s="623">
        <v>275616174</v>
      </c>
      <c r="BH6" s="624"/>
      <c r="BI6" s="624"/>
      <c r="BJ6" s="624"/>
      <c r="BK6" s="624"/>
      <c r="BL6" s="624"/>
      <c r="BM6" s="624"/>
      <c r="BN6" s="625"/>
      <c r="BO6" s="626">
        <v>88.4</v>
      </c>
      <c r="BP6" s="626"/>
      <c r="BQ6" s="626"/>
      <c r="BR6" s="626"/>
      <c r="BS6" s="627">
        <v>6769126</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1930199</v>
      </c>
      <c r="CS6" s="624"/>
      <c r="CT6" s="624"/>
      <c r="CU6" s="624"/>
      <c r="CV6" s="624"/>
      <c r="CW6" s="624"/>
      <c r="CX6" s="624"/>
      <c r="CY6" s="625"/>
      <c r="CZ6" s="617">
        <v>0.2</v>
      </c>
      <c r="DA6" s="618"/>
      <c r="DB6" s="618"/>
      <c r="DC6" s="634"/>
      <c r="DD6" s="632" t="s">
        <v>131</v>
      </c>
      <c r="DE6" s="624"/>
      <c r="DF6" s="624"/>
      <c r="DG6" s="624"/>
      <c r="DH6" s="624"/>
      <c r="DI6" s="624"/>
      <c r="DJ6" s="624"/>
      <c r="DK6" s="624"/>
      <c r="DL6" s="624"/>
      <c r="DM6" s="624"/>
      <c r="DN6" s="624"/>
      <c r="DO6" s="624"/>
      <c r="DP6" s="625"/>
      <c r="DQ6" s="632">
        <v>1844648</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94484</v>
      </c>
      <c r="S7" s="624"/>
      <c r="T7" s="624"/>
      <c r="U7" s="624"/>
      <c r="V7" s="624"/>
      <c r="W7" s="624"/>
      <c r="X7" s="624"/>
      <c r="Y7" s="625"/>
      <c r="Z7" s="626">
        <v>0</v>
      </c>
      <c r="AA7" s="626"/>
      <c r="AB7" s="626"/>
      <c r="AC7" s="626"/>
      <c r="AD7" s="627">
        <v>94484</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149938091</v>
      </c>
      <c r="BH7" s="624"/>
      <c r="BI7" s="624"/>
      <c r="BJ7" s="624"/>
      <c r="BK7" s="624"/>
      <c r="BL7" s="624"/>
      <c r="BM7" s="624"/>
      <c r="BN7" s="625"/>
      <c r="BO7" s="626">
        <v>48.1</v>
      </c>
      <c r="BP7" s="626"/>
      <c r="BQ7" s="626"/>
      <c r="BR7" s="626"/>
      <c r="BS7" s="627">
        <v>6769126</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58820407</v>
      </c>
      <c r="CS7" s="624"/>
      <c r="CT7" s="624"/>
      <c r="CU7" s="624"/>
      <c r="CV7" s="624"/>
      <c r="CW7" s="624"/>
      <c r="CX7" s="624"/>
      <c r="CY7" s="625"/>
      <c r="CZ7" s="626">
        <v>6.2</v>
      </c>
      <c r="DA7" s="626"/>
      <c r="DB7" s="626"/>
      <c r="DC7" s="626"/>
      <c r="DD7" s="632">
        <v>3271139</v>
      </c>
      <c r="DE7" s="624"/>
      <c r="DF7" s="624"/>
      <c r="DG7" s="624"/>
      <c r="DH7" s="624"/>
      <c r="DI7" s="624"/>
      <c r="DJ7" s="624"/>
      <c r="DK7" s="624"/>
      <c r="DL7" s="624"/>
      <c r="DM7" s="624"/>
      <c r="DN7" s="624"/>
      <c r="DO7" s="624"/>
      <c r="DP7" s="625"/>
      <c r="DQ7" s="632">
        <v>40915666</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1852024</v>
      </c>
      <c r="S8" s="624"/>
      <c r="T8" s="624"/>
      <c r="U8" s="624"/>
      <c r="V8" s="624"/>
      <c r="W8" s="624"/>
      <c r="X8" s="624"/>
      <c r="Y8" s="625"/>
      <c r="Z8" s="626">
        <v>0.2</v>
      </c>
      <c r="AA8" s="626"/>
      <c r="AB8" s="626"/>
      <c r="AC8" s="626"/>
      <c r="AD8" s="627">
        <v>1852024</v>
      </c>
      <c r="AE8" s="627"/>
      <c r="AF8" s="627"/>
      <c r="AG8" s="627"/>
      <c r="AH8" s="627"/>
      <c r="AI8" s="627"/>
      <c r="AJ8" s="627"/>
      <c r="AK8" s="627"/>
      <c r="AL8" s="628">
        <v>0.5</v>
      </c>
      <c r="AM8" s="629"/>
      <c r="AN8" s="629"/>
      <c r="AO8" s="630"/>
      <c r="AP8" s="620" t="s">
        <v>243</v>
      </c>
      <c r="AQ8" s="621"/>
      <c r="AR8" s="621"/>
      <c r="AS8" s="621"/>
      <c r="AT8" s="621"/>
      <c r="AU8" s="621"/>
      <c r="AV8" s="621"/>
      <c r="AW8" s="621"/>
      <c r="AX8" s="621"/>
      <c r="AY8" s="621"/>
      <c r="AZ8" s="621"/>
      <c r="BA8" s="621"/>
      <c r="BB8" s="621"/>
      <c r="BC8" s="621"/>
      <c r="BD8" s="621"/>
      <c r="BE8" s="621"/>
      <c r="BF8" s="622"/>
      <c r="BG8" s="623">
        <v>2202183</v>
      </c>
      <c r="BH8" s="624"/>
      <c r="BI8" s="624"/>
      <c r="BJ8" s="624"/>
      <c r="BK8" s="624"/>
      <c r="BL8" s="624"/>
      <c r="BM8" s="624"/>
      <c r="BN8" s="625"/>
      <c r="BO8" s="626">
        <v>0.7</v>
      </c>
      <c r="BP8" s="626"/>
      <c r="BQ8" s="626"/>
      <c r="BR8" s="626"/>
      <c r="BS8" s="627" t="s">
        <v>131</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344296581</v>
      </c>
      <c r="CS8" s="624"/>
      <c r="CT8" s="624"/>
      <c r="CU8" s="624"/>
      <c r="CV8" s="624"/>
      <c r="CW8" s="624"/>
      <c r="CX8" s="624"/>
      <c r="CY8" s="625"/>
      <c r="CZ8" s="626">
        <v>36.4</v>
      </c>
      <c r="DA8" s="626"/>
      <c r="DB8" s="626"/>
      <c r="DC8" s="626"/>
      <c r="DD8" s="632">
        <v>3517262</v>
      </c>
      <c r="DE8" s="624"/>
      <c r="DF8" s="624"/>
      <c r="DG8" s="624"/>
      <c r="DH8" s="624"/>
      <c r="DI8" s="624"/>
      <c r="DJ8" s="624"/>
      <c r="DK8" s="624"/>
      <c r="DL8" s="624"/>
      <c r="DM8" s="624"/>
      <c r="DN8" s="624"/>
      <c r="DO8" s="624"/>
      <c r="DP8" s="625"/>
      <c r="DQ8" s="632">
        <v>160532590</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1281987</v>
      </c>
      <c r="S9" s="624"/>
      <c r="T9" s="624"/>
      <c r="U9" s="624"/>
      <c r="V9" s="624"/>
      <c r="W9" s="624"/>
      <c r="X9" s="624"/>
      <c r="Y9" s="625"/>
      <c r="Z9" s="626">
        <v>0.1</v>
      </c>
      <c r="AA9" s="626"/>
      <c r="AB9" s="626"/>
      <c r="AC9" s="626"/>
      <c r="AD9" s="627">
        <v>1281987</v>
      </c>
      <c r="AE9" s="627"/>
      <c r="AF9" s="627"/>
      <c r="AG9" s="627"/>
      <c r="AH9" s="627"/>
      <c r="AI9" s="627"/>
      <c r="AJ9" s="627"/>
      <c r="AK9" s="627"/>
      <c r="AL9" s="628">
        <v>0.3</v>
      </c>
      <c r="AM9" s="629"/>
      <c r="AN9" s="629"/>
      <c r="AO9" s="630"/>
      <c r="AP9" s="620" t="s">
        <v>246</v>
      </c>
      <c r="AQ9" s="621"/>
      <c r="AR9" s="621"/>
      <c r="AS9" s="621"/>
      <c r="AT9" s="621"/>
      <c r="AU9" s="621"/>
      <c r="AV9" s="621"/>
      <c r="AW9" s="621"/>
      <c r="AX9" s="621"/>
      <c r="AY9" s="621"/>
      <c r="AZ9" s="621"/>
      <c r="BA9" s="621"/>
      <c r="BB9" s="621"/>
      <c r="BC9" s="621"/>
      <c r="BD9" s="621"/>
      <c r="BE9" s="621"/>
      <c r="BF9" s="622"/>
      <c r="BG9" s="623">
        <v>115508287</v>
      </c>
      <c r="BH9" s="624"/>
      <c r="BI9" s="624"/>
      <c r="BJ9" s="624"/>
      <c r="BK9" s="624"/>
      <c r="BL9" s="624"/>
      <c r="BM9" s="624"/>
      <c r="BN9" s="625"/>
      <c r="BO9" s="626">
        <v>37</v>
      </c>
      <c r="BP9" s="626"/>
      <c r="BQ9" s="626"/>
      <c r="BR9" s="626"/>
      <c r="BS9" s="627" t="s">
        <v>131</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65089111</v>
      </c>
      <c r="CS9" s="624"/>
      <c r="CT9" s="624"/>
      <c r="CU9" s="624"/>
      <c r="CV9" s="624"/>
      <c r="CW9" s="624"/>
      <c r="CX9" s="624"/>
      <c r="CY9" s="625"/>
      <c r="CZ9" s="626">
        <v>6.9</v>
      </c>
      <c r="DA9" s="626"/>
      <c r="DB9" s="626"/>
      <c r="DC9" s="626"/>
      <c r="DD9" s="632">
        <v>1979221</v>
      </c>
      <c r="DE9" s="624"/>
      <c r="DF9" s="624"/>
      <c r="DG9" s="624"/>
      <c r="DH9" s="624"/>
      <c r="DI9" s="624"/>
      <c r="DJ9" s="624"/>
      <c r="DK9" s="624"/>
      <c r="DL9" s="624"/>
      <c r="DM9" s="624"/>
      <c r="DN9" s="624"/>
      <c r="DO9" s="624"/>
      <c r="DP9" s="625"/>
      <c r="DQ9" s="632">
        <v>33861804</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v>285704</v>
      </c>
      <c r="S10" s="624"/>
      <c r="T10" s="624"/>
      <c r="U10" s="624"/>
      <c r="V10" s="624"/>
      <c r="W10" s="624"/>
      <c r="X10" s="624"/>
      <c r="Y10" s="625"/>
      <c r="Z10" s="626">
        <v>0</v>
      </c>
      <c r="AA10" s="626"/>
      <c r="AB10" s="626"/>
      <c r="AC10" s="626"/>
      <c r="AD10" s="627">
        <v>285704</v>
      </c>
      <c r="AE10" s="627"/>
      <c r="AF10" s="627"/>
      <c r="AG10" s="627"/>
      <c r="AH10" s="627"/>
      <c r="AI10" s="627"/>
      <c r="AJ10" s="627"/>
      <c r="AK10" s="627"/>
      <c r="AL10" s="628">
        <v>0.1</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5597570</v>
      </c>
      <c r="BH10" s="624"/>
      <c r="BI10" s="624"/>
      <c r="BJ10" s="624"/>
      <c r="BK10" s="624"/>
      <c r="BL10" s="624"/>
      <c r="BM10" s="624"/>
      <c r="BN10" s="625"/>
      <c r="BO10" s="626">
        <v>1.8</v>
      </c>
      <c r="BP10" s="626"/>
      <c r="BQ10" s="626"/>
      <c r="BR10" s="626"/>
      <c r="BS10" s="627" t="s">
        <v>131</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29924</v>
      </c>
      <c r="CS10" s="624"/>
      <c r="CT10" s="624"/>
      <c r="CU10" s="624"/>
      <c r="CV10" s="624"/>
      <c r="CW10" s="624"/>
      <c r="CX10" s="624"/>
      <c r="CY10" s="625"/>
      <c r="CZ10" s="626">
        <v>0</v>
      </c>
      <c r="DA10" s="626"/>
      <c r="DB10" s="626"/>
      <c r="DC10" s="626"/>
      <c r="DD10" s="632">
        <v>1044</v>
      </c>
      <c r="DE10" s="624"/>
      <c r="DF10" s="624"/>
      <c r="DG10" s="624"/>
      <c r="DH10" s="624"/>
      <c r="DI10" s="624"/>
      <c r="DJ10" s="624"/>
      <c r="DK10" s="624"/>
      <c r="DL10" s="624"/>
      <c r="DM10" s="624"/>
      <c r="DN10" s="624"/>
      <c r="DO10" s="624"/>
      <c r="DP10" s="625"/>
      <c r="DQ10" s="632">
        <v>28529</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36215695</v>
      </c>
      <c r="S11" s="624"/>
      <c r="T11" s="624"/>
      <c r="U11" s="624"/>
      <c r="V11" s="624"/>
      <c r="W11" s="624"/>
      <c r="X11" s="624"/>
      <c r="Y11" s="625"/>
      <c r="Z11" s="628">
        <v>3.8</v>
      </c>
      <c r="AA11" s="629"/>
      <c r="AB11" s="629"/>
      <c r="AC11" s="635"/>
      <c r="AD11" s="632">
        <v>36215695</v>
      </c>
      <c r="AE11" s="624"/>
      <c r="AF11" s="624"/>
      <c r="AG11" s="624"/>
      <c r="AH11" s="624"/>
      <c r="AI11" s="624"/>
      <c r="AJ11" s="624"/>
      <c r="AK11" s="625"/>
      <c r="AL11" s="628">
        <v>9.1</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26630051</v>
      </c>
      <c r="BH11" s="624"/>
      <c r="BI11" s="624"/>
      <c r="BJ11" s="624"/>
      <c r="BK11" s="624"/>
      <c r="BL11" s="624"/>
      <c r="BM11" s="624"/>
      <c r="BN11" s="625"/>
      <c r="BO11" s="626">
        <v>8.5</v>
      </c>
      <c r="BP11" s="626"/>
      <c r="BQ11" s="626"/>
      <c r="BR11" s="626"/>
      <c r="BS11" s="627">
        <v>6769126</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2090258</v>
      </c>
      <c r="CS11" s="624"/>
      <c r="CT11" s="624"/>
      <c r="CU11" s="624"/>
      <c r="CV11" s="624"/>
      <c r="CW11" s="624"/>
      <c r="CX11" s="624"/>
      <c r="CY11" s="625"/>
      <c r="CZ11" s="626">
        <v>0.2</v>
      </c>
      <c r="DA11" s="626"/>
      <c r="DB11" s="626"/>
      <c r="DC11" s="626"/>
      <c r="DD11" s="632">
        <v>424748</v>
      </c>
      <c r="DE11" s="624"/>
      <c r="DF11" s="624"/>
      <c r="DG11" s="624"/>
      <c r="DH11" s="624"/>
      <c r="DI11" s="624"/>
      <c r="DJ11" s="624"/>
      <c r="DK11" s="624"/>
      <c r="DL11" s="624"/>
      <c r="DM11" s="624"/>
      <c r="DN11" s="624"/>
      <c r="DO11" s="624"/>
      <c r="DP11" s="625"/>
      <c r="DQ11" s="632">
        <v>1596971</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v>33993</v>
      </c>
      <c r="S12" s="624"/>
      <c r="T12" s="624"/>
      <c r="U12" s="624"/>
      <c r="V12" s="624"/>
      <c r="W12" s="624"/>
      <c r="X12" s="624"/>
      <c r="Y12" s="625"/>
      <c r="Z12" s="626">
        <v>0</v>
      </c>
      <c r="AA12" s="626"/>
      <c r="AB12" s="626"/>
      <c r="AC12" s="626"/>
      <c r="AD12" s="627">
        <v>33993</v>
      </c>
      <c r="AE12" s="627"/>
      <c r="AF12" s="627"/>
      <c r="AG12" s="627"/>
      <c r="AH12" s="627"/>
      <c r="AI12" s="627"/>
      <c r="AJ12" s="627"/>
      <c r="AK12" s="627"/>
      <c r="AL12" s="628">
        <v>0</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114100728</v>
      </c>
      <c r="BH12" s="624"/>
      <c r="BI12" s="624"/>
      <c r="BJ12" s="624"/>
      <c r="BK12" s="624"/>
      <c r="BL12" s="624"/>
      <c r="BM12" s="624"/>
      <c r="BN12" s="625"/>
      <c r="BO12" s="626">
        <v>36.6</v>
      </c>
      <c r="BP12" s="626"/>
      <c r="BQ12" s="626"/>
      <c r="BR12" s="626"/>
      <c r="BS12" s="627" t="s">
        <v>131</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161442779</v>
      </c>
      <c r="CS12" s="624"/>
      <c r="CT12" s="624"/>
      <c r="CU12" s="624"/>
      <c r="CV12" s="624"/>
      <c r="CW12" s="624"/>
      <c r="CX12" s="624"/>
      <c r="CY12" s="625"/>
      <c r="CZ12" s="626">
        <v>17.100000000000001</v>
      </c>
      <c r="DA12" s="626"/>
      <c r="DB12" s="626"/>
      <c r="DC12" s="626"/>
      <c r="DD12" s="632">
        <v>223248</v>
      </c>
      <c r="DE12" s="624"/>
      <c r="DF12" s="624"/>
      <c r="DG12" s="624"/>
      <c r="DH12" s="624"/>
      <c r="DI12" s="624"/>
      <c r="DJ12" s="624"/>
      <c r="DK12" s="624"/>
      <c r="DL12" s="624"/>
      <c r="DM12" s="624"/>
      <c r="DN12" s="624"/>
      <c r="DO12" s="624"/>
      <c r="DP12" s="625"/>
      <c r="DQ12" s="632">
        <v>8308083</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131</v>
      </c>
      <c r="AA13" s="626"/>
      <c r="AB13" s="626"/>
      <c r="AC13" s="626"/>
      <c r="AD13" s="627" t="s">
        <v>131</v>
      </c>
      <c r="AE13" s="627"/>
      <c r="AF13" s="627"/>
      <c r="AG13" s="627"/>
      <c r="AH13" s="627"/>
      <c r="AI13" s="627"/>
      <c r="AJ13" s="627"/>
      <c r="AK13" s="627"/>
      <c r="AL13" s="628" t="s">
        <v>131</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113818910</v>
      </c>
      <c r="BH13" s="624"/>
      <c r="BI13" s="624"/>
      <c r="BJ13" s="624"/>
      <c r="BK13" s="624"/>
      <c r="BL13" s="624"/>
      <c r="BM13" s="624"/>
      <c r="BN13" s="625"/>
      <c r="BO13" s="626">
        <v>36.5</v>
      </c>
      <c r="BP13" s="626"/>
      <c r="BQ13" s="626"/>
      <c r="BR13" s="626"/>
      <c r="BS13" s="627" t="s">
        <v>131</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61107012</v>
      </c>
      <c r="CS13" s="624"/>
      <c r="CT13" s="624"/>
      <c r="CU13" s="624"/>
      <c r="CV13" s="624"/>
      <c r="CW13" s="624"/>
      <c r="CX13" s="624"/>
      <c r="CY13" s="625"/>
      <c r="CZ13" s="626">
        <v>6.5</v>
      </c>
      <c r="DA13" s="626"/>
      <c r="DB13" s="626"/>
      <c r="DC13" s="626"/>
      <c r="DD13" s="632">
        <v>21895453</v>
      </c>
      <c r="DE13" s="624"/>
      <c r="DF13" s="624"/>
      <c r="DG13" s="624"/>
      <c r="DH13" s="624"/>
      <c r="DI13" s="624"/>
      <c r="DJ13" s="624"/>
      <c r="DK13" s="624"/>
      <c r="DL13" s="624"/>
      <c r="DM13" s="624"/>
      <c r="DN13" s="624"/>
      <c r="DO13" s="624"/>
      <c r="DP13" s="625"/>
      <c r="DQ13" s="632">
        <v>40530312</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13156</v>
      </c>
      <c r="S14" s="624"/>
      <c r="T14" s="624"/>
      <c r="U14" s="624"/>
      <c r="V14" s="624"/>
      <c r="W14" s="624"/>
      <c r="X14" s="624"/>
      <c r="Y14" s="625"/>
      <c r="Z14" s="626">
        <v>0</v>
      </c>
      <c r="AA14" s="626"/>
      <c r="AB14" s="626"/>
      <c r="AC14" s="626"/>
      <c r="AD14" s="627">
        <v>13156</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2106230</v>
      </c>
      <c r="BH14" s="624"/>
      <c r="BI14" s="624"/>
      <c r="BJ14" s="624"/>
      <c r="BK14" s="624"/>
      <c r="BL14" s="624"/>
      <c r="BM14" s="624"/>
      <c r="BN14" s="625"/>
      <c r="BO14" s="626">
        <v>0.7</v>
      </c>
      <c r="BP14" s="626"/>
      <c r="BQ14" s="626"/>
      <c r="BR14" s="626"/>
      <c r="BS14" s="627" t="s">
        <v>131</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18174962</v>
      </c>
      <c r="CS14" s="624"/>
      <c r="CT14" s="624"/>
      <c r="CU14" s="624"/>
      <c r="CV14" s="624"/>
      <c r="CW14" s="624"/>
      <c r="CX14" s="624"/>
      <c r="CY14" s="625"/>
      <c r="CZ14" s="626">
        <v>1.9</v>
      </c>
      <c r="DA14" s="626"/>
      <c r="DB14" s="626"/>
      <c r="DC14" s="626"/>
      <c r="DD14" s="632">
        <v>775982</v>
      </c>
      <c r="DE14" s="624"/>
      <c r="DF14" s="624"/>
      <c r="DG14" s="624"/>
      <c r="DH14" s="624"/>
      <c r="DI14" s="624"/>
      <c r="DJ14" s="624"/>
      <c r="DK14" s="624"/>
      <c r="DL14" s="624"/>
      <c r="DM14" s="624"/>
      <c r="DN14" s="624"/>
      <c r="DO14" s="624"/>
      <c r="DP14" s="625"/>
      <c r="DQ14" s="632">
        <v>17322817</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v>4431967</v>
      </c>
      <c r="S15" s="624"/>
      <c r="T15" s="624"/>
      <c r="U15" s="624"/>
      <c r="V15" s="624"/>
      <c r="W15" s="624"/>
      <c r="X15" s="624"/>
      <c r="Y15" s="625"/>
      <c r="Z15" s="626">
        <v>0.5</v>
      </c>
      <c r="AA15" s="626"/>
      <c r="AB15" s="626"/>
      <c r="AC15" s="626"/>
      <c r="AD15" s="627">
        <v>4431967</v>
      </c>
      <c r="AE15" s="627"/>
      <c r="AF15" s="627"/>
      <c r="AG15" s="627"/>
      <c r="AH15" s="627"/>
      <c r="AI15" s="627"/>
      <c r="AJ15" s="627"/>
      <c r="AK15" s="627"/>
      <c r="AL15" s="628">
        <v>1.1000000000000001</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9471125</v>
      </c>
      <c r="BH15" s="624"/>
      <c r="BI15" s="624"/>
      <c r="BJ15" s="624"/>
      <c r="BK15" s="624"/>
      <c r="BL15" s="624"/>
      <c r="BM15" s="624"/>
      <c r="BN15" s="625"/>
      <c r="BO15" s="626">
        <v>3</v>
      </c>
      <c r="BP15" s="626"/>
      <c r="BQ15" s="626"/>
      <c r="BR15" s="626"/>
      <c r="BS15" s="627" t="s">
        <v>131</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134750473</v>
      </c>
      <c r="CS15" s="624"/>
      <c r="CT15" s="624"/>
      <c r="CU15" s="624"/>
      <c r="CV15" s="624"/>
      <c r="CW15" s="624"/>
      <c r="CX15" s="624"/>
      <c r="CY15" s="625"/>
      <c r="CZ15" s="626">
        <v>14.2</v>
      </c>
      <c r="DA15" s="626"/>
      <c r="DB15" s="626"/>
      <c r="DC15" s="626"/>
      <c r="DD15" s="632">
        <v>33067530</v>
      </c>
      <c r="DE15" s="624"/>
      <c r="DF15" s="624"/>
      <c r="DG15" s="624"/>
      <c r="DH15" s="624"/>
      <c r="DI15" s="624"/>
      <c r="DJ15" s="624"/>
      <c r="DK15" s="624"/>
      <c r="DL15" s="624"/>
      <c r="DM15" s="624"/>
      <c r="DN15" s="624"/>
      <c r="DO15" s="624"/>
      <c r="DP15" s="625"/>
      <c r="DQ15" s="632">
        <v>89683740</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769653</v>
      </c>
      <c r="S16" s="624"/>
      <c r="T16" s="624"/>
      <c r="U16" s="624"/>
      <c r="V16" s="624"/>
      <c r="W16" s="624"/>
      <c r="X16" s="624"/>
      <c r="Y16" s="625"/>
      <c r="Z16" s="626">
        <v>0.1</v>
      </c>
      <c r="AA16" s="626"/>
      <c r="AB16" s="626"/>
      <c r="AC16" s="626"/>
      <c r="AD16" s="627">
        <v>769653</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131</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314583</v>
      </c>
      <c r="CS16" s="624"/>
      <c r="CT16" s="624"/>
      <c r="CU16" s="624"/>
      <c r="CV16" s="624"/>
      <c r="CW16" s="624"/>
      <c r="CX16" s="624"/>
      <c r="CY16" s="625"/>
      <c r="CZ16" s="626">
        <v>0</v>
      </c>
      <c r="DA16" s="626"/>
      <c r="DB16" s="626"/>
      <c r="DC16" s="626"/>
      <c r="DD16" s="632" t="s">
        <v>131</v>
      </c>
      <c r="DE16" s="624"/>
      <c r="DF16" s="624"/>
      <c r="DG16" s="624"/>
      <c r="DH16" s="624"/>
      <c r="DI16" s="624"/>
      <c r="DJ16" s="624"/>
      <c r="DK16" s="624"/>
      <c r="DL16" s="624"/>
      <c r="DM16" s="624"/>
      <c r="DN16" s="624"/>
      <c r="DO16" s="624"/>
      <c r="DP16" s="625"/>
      <c r="DQ16" s="632">
        <v>92675</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4837424</v>
      </c>
      <c r="S17" s="624"/>
      <c r="T17" s="624"/>
      <c r="U17" s="624"/>
      <c r="V17" s="624"/>
      <c r="W17" s="624"/>
      <c r="X17" s="624"/>
      <c r="Y17" s="625"/>
      <c r="Z17" s="626">
        <v>0.5</v>
      </c>
      <c r="AA17" s="626"/>
      <c r="AB17" s="626"/>
      <c r="AC17" s="626"/>
      <c r="AD17" s="627">
        <v>4837424</v>
      </c>
      <c r="AE17" s="627"/>
      <c r="AF17" s="627"/>
      <c r="AG17" s="627"/>
      <c r="AH17" s="627"/>
      <c r="AI17" s="627"/>
      <c r="AJ17" s="627"/>
      <c r="AK17" s="627"/>
      <c r="AL17" s="628">
        <v>1.2</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131</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91799394</v>
      </c>
      <c r="CS17" s="624"/>
      <c r="CT17" s="624"/>
      <c r="CU17" s="624"/>
      <c r="CV17" s="624"/>
      <c r="CW17" s="624"/>
      <c r="CX17" s="624"/>
      <c r="CY17" s="625"/>
      <c r="CZ17" s="626">
        <v>9.6999999999999993</v>
      </c>
      <c r="DA17" s="626"/>
      <c r="DB17" s="626"/>
      <c r="DC17" s="626"/>
      <c r="DD17" s="632" t="s">
        <v>131</v>
      </c>
      <c r="DE17" s="624"/>
      <c r="DF17" s="624"/>
      <c r="DG17" s="624"/>
      <c r="DH17" s="624"/>
      <c r="DI17" s="624"/>
      <c r="DJ17" s="624"/>
      <c r="DK17" s="624"/>
      <c r="DL17" s="624"/>
      <c r="DM17" s="624"/>
      <c r="DN17" s="624"/>
      <c r="DO17" s="624"/>
      <c r="DP17" s="625"/>
      <c r="DQ17" s="632">
        <v>87829113</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1480071</v>
      </c>
      <c r="S18" s="624"/>
      <c r="T18" s="624"/>
      <c r="U18" s="624"/>
      <c r="V18" s="624"/>
      <c r="W18" s="624"/>
      <c r="X18" s="624"/>
      <c r="Y18" s="625"/>
      <c r="Z18" s="626">
        <v>0.2</v>
      </c>
      <c r="AA18" s="626"/>
      <c r="AB18" s="626"/>
      <c r="AC18" s="626"/>
      <c r="AD18" s="627">
        <v>1480071</v>
      </c>
      <c r="AE18" s="627"/>
      <c r="AF18" s="627"/>
      <c r="AG18" s="627"/>
      <c r="AH18" s="627"/>
      <c r="AI18" s="627"/>
      <c r="AJ18" s="627"/>
      <c r="AK18" s="627"/>
      <c r="AL18" s="628">
        <v>0.4</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v>6708899</v>
      </c>
      <c r="CS18" s="624"/>
      <c r="CT18" s="624"/>
      <c r="CU18" s="624"/>
      <c r="CV18" s="624"/>
      <c r="CW18" s="624"/>
      <c r="CX18" s="624"/>
      <c r="CY18" s="625"/>
      <c r="CZ18" s="626">
        <v>0.7</v>
      </c>
      <c r="DA18" s="626"/>
      <c r="DB18" s="626"/>
      <c r="DC18" s="626"/>
      <c r="DD18" s="632" t="s">
        <v>131</v>
      </c>
      <c r="DE18" s="624"/>
      <c r="DF18" s="624"/>
      <c r="DG18" s="624"/>
      <c r="DH18" s="624"/>
      <c r="DI18" s="624"/>
      <c r="DJ18" s="624"/>
      <c r="DK18" s="624"/>
      <c r="DL18" s="624"/>
      <c r="DM18" s="624"/>
      <c r="DN18" s="624"/>
      <c r="DO18" s="624"/>
      <c r="DP18" s="625"/>
      <c r="DQ18" s="632">
        <v>4159899</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1417305</v>
      </c>
      <c r="S19" s="624"/>
      <c r="T19" s="624"/>
      <c r="U19" s="624"/>
      <c r="V19" s="624"/>
      <c r="W19" s="624"/>
      <c r="X19" s="624"/>
      <c r="Y19" s="625"/>
      <c r="Z19" s="626">
        <v>0.1</v>
      </c>
      <c r="AA19" s="626"/>
      <c r="AB19" s="626"/>
      <c r="AC19" s="626"/>
      <c r="AD19" s="627">
        <v>1417305</v>
      </c>
      <c r="AE19" s="627"/>
      <c r="AF19" s="627"/>
      <c r="AG19" s="627"/>
      <c r="AH19" s="627"/>
      <c r="AI19" s="627"/>
      <c r="AJ19" s="627"/>
      <c r="AK19" s="627"/>
      <c r="AL19" s="628">
        <v>0.4</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36235881</v>
      </c>
      <c r="BH19" s="624"/>
      <c r="BI19" s="624"/>
      <c r="BJ19" s="624"/>
      <c r="BK19" s="624"/>
      <c r="BL19" s="624"/>
      <c r="BM19" s="624"/>
      <c r="BN19" s="625"/>
      <c r="BO19" s="626">
        <v>11.6</v>
      </c>
      <c r="BP19" s="626"/>
      <c r="BQ19" s="626"/>
      <c r="BR19" s="626"/>
      <c r="BS19" s="627" t="s">
        <v>131</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v>62766</v>
      </c>
      <c r="S20" s="624"/>
      <c r="T20" s="624"/>
      <c r="U20" s="624"/>
      <c r="V20" s="624"/>
      <c r="W20" s="624"/>
      <c r="X20" s="624"/>
      <c r="Y20" s="625"/>
      <c r="Z20" s="626">
        <v>0</v>
      </c>
      <c r="AA20" s="626"/>
      <c r="AB20" s="626"/>
      <c r="AC20" s="626"/>
      <c r="AD20" s="627">
        <v>62766</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33189981</v>
      </c>
      <c r="BH20" s="624"/>
      <c r="BI20" s="624"/>
      <c r="BJ20" s="624"/>
      <c r="BK20" s="624"/>
      <c r="BL20" s="624"/>
      <c r="BM20" s="624"/>
      <c r="BN20" s="625"/>
      <c r="BO20" s="626">
        <v>10.6</v>
      </c>
      <c r="BP20" s="626"/>
      <c r="BQ20" s="626"/>
      <c r="BR20" s="626"/>
      <c r="BS20" s="627" t="s">
        <v>131</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946554582</v>
      </c>
      <c r="CS20" s="624"/>
      <c r="CT20" s="624"/>
      <c r="CU20" s="624"/>
      <c r="CV20" s="624"/>
      <c r="CW20" s="624"/>
      <c r="CX20" s="624"/>
      <c r="CY20" s="625"/>
      <c r="CZ20" s="626">
        <v>100</v>
      </c>
      <c r="DA20" s="626"/>
      <c r="DB20" s="626"/>
      <c r="DC20" s="626"/>
      <c r="DD20" s="632">
        <v>65155627</v>
      </c>
      <c r="DE20" s="624"/>
      <c r="DF20" s="624"/>
      <c r="DG20" s="624"/>
      <c r="DH20" s="624"/>
      <c r="DI20" s="624"/>
      <c r="DJ20" s="624"/>
      <c r="DK20" s="624"/>
      <c r="DL20" s="624"/>
      <c r="DM20" s="624"/>
      <c r="DN20" s="624"/>
      <c r="DO20" s="624"/>
      <c r="DP20" s="625"/>
      <c r="DQ20" s="632">
        <v>486706847</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61561613</v>
      </c>
      <c r="S21" s="624"/>
      <c r="T21" s="624"/>
      <c r="U21" s="624"/>
      <c r="V21" s="624"/>
      <c r="W21" s="624"/>
      <c r="X21" s="624"/>
      <c r="Y21" s="625"/>
      <c r="Z21" s="626">
        <v>6.4</v>
      </c>
      <c r="AA21" s="626"/>
      <c r="AB21" s="626"/>
      <c r="AC21" s="626"/>
      <c r="AD21" s="627">
        <v>59225851</v>
      </c>
      <c r="AE21" s="627"/>
      <c r="AF21" s="627"/>
      <c r="AG21" s="627"/>
      <c r="AH21" s="627"/>
      <c r="AI21" s="627"/>
      <c r="AJ21" s="627"/>
      <c r="AK21" s="627"/>
      <c r="AL21" s="628">
        <v>14.9</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159209</v>
      </c>
      <c r="BH21" s="624"/>
      <c r="BI21" s="624"/>
      <c r="BJ21" s="624"/>
      <c r="BK21" s="624"/>
      <c r="BL21" s="624"/>
      <c r="BM21" s="624"/>
      <c r="BN21" s="625"/>
      <c r="BO21" s="626">
        <v>0.1</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59225851</v>
      </c>
      <c r="S22" s="624"/>
      <c r="T22" s="624"/>
      <c r="U22" s="624"/>
      <c r="V22" s="624"/>
      <c r="W22" s="624"/>
      <c r="X22" s="624"/>
      <c r="Y22" s="625"/>
      <c r="Z22" s="626">
        <v>6.1</v>
      </c>
      <c r="AA22" s="626"/>
      <c r="AB22" s="626"/>
      <c r="AC22" s="626"/>
      <c r="AD22" s="627">
        <v>59225851</v>
      </c>
      <c r="AE22" s="627"/>
      <c r="AF22" s="627"/>
      <c r="AG22" s="627"/>
      <c r="AH22" s="627"/>
      <c r="AI22" s="627"/>
      <c r="AJ22" s="627"/>
      <c r="AK22" s="627"/>
      <c r="AL22" s="628">
        <v>14.9</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v>7705977</v>
      </c>
      <c r="BH22" s="624"/>
      <c r="BI22" s="624"/>
      <c r="BJ22" s="624"/>
      <c r="BK22" s="624"/>
      <c r="BL22" s="624"/>
      <c r="BM22" s="624"/>
      <c r="BN22" s="625"/>
      <c r="BO22" s="626">
        <v>2.5</v>
      </c>
      <c r="BP22" s="626"/>
      <c r="BQ22" s="626"/>
      <c r="BR22" s="626"/>
      <c r="BS22" s="627" t="s">
        <v>131</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2335651</v>
      </c>
      <c r="S23" s="624"/>
      <c r="T23" s="624"/>
      <c r="U23" s="624"/>
      <c r="V23" s="624"/>
      <c r="W23" s="624"/>
      <c r="X23" s="624"/>
      <c r="Y23" s="625"/>
      <c r="Z23" s="626">
        <v>0.2</v>
      </c>
      <c r="AA23" s="626"/>
      <c r="AB23" s="626"/>
      <c r="AC23" s="626"/>
      <c r="AD23" s="627" t="s">
        <v>131</v>
      </c>
      <c r="AE23" s="627"/>
      <c r="AF23" s="627"/>
      <c r="AG23" s="627"/>
      <c r="AH23" s="627"/>
      <c r="AI23" s="627"/>
      <c r="AJ23" s="627"/>
      <c r="AK23" s="627"/>
      <c r="AL23" s="628" t="s">
        <v>131</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25324795</v>
      </c>
      <c r="BH23" s="624"/>
      <c r="BI23" s="624"/>
      <c r="BJ23" s="624"/>
      <c r="BK23" s="624"/>
      <c r="BL23" s="624"/>
      <c r="BM23" s="624"/>
      <c r="BN23" s="625"/>
      <c r="BO23" s="626">
        <v>8.1</v>
      </c>
      <c r="BP23" s="626"/>
      <c r="BQ23" s="626"/>
      <c r="BR23" s="626"/>
      <c r="BS23" s="627" t="s">
        <v>131</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v>111</v>
      </c>
      <c r="S24" s="624"/>
      <c r="T24" s="624"/>
      <c r="U24" s="624"/>
      <c r="V24" s="624"/>
      <c r="W24" s="624"/>
      <c r="X24" s="624"/>
      <c r="Y24" s="625"/>
      <c r="Z24" s="626">
        <v>0</v>
      </c>
      <c r="AA24" s="626"/>
      <c r="AB24" s="626"/>
      <c r="AC24" s="626"/>
      <c r="AD24" s="627" t="s">
        <v>131</v>
      </c>
      <c r="AE24" s="627"/>
      <c r="AF24" s="627"/>
      <c r="AG24" s="627"/>
      <c r="AH24" s="627"/>
      <c r="AI24" s="627"/>
      <c r="AJ24" s="627"/>
      <c r="AK24" s="627"/>
      <c r="AL24" s="628" t="s">
        <v>131</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497119790</v>
      </c>
      <c r="CS24" s="613"/>
      <c r="CT24" s="613"/>
      <c r="CU24" s="613"/>
      <c r="CV24" s="613"/>
      <c r="CW24" s="613"/>
      <c r="CX24" s="613"/>
      <c r="CY24" s="614"/>
      <c r="CZ24" s="617">
        <v>52.5</v>
      </c>
      <c r="DA24" s="618"/>
      <c r="DB24" s="618"/>
      <c r="DC24" s="634"/>
      <c r="DD24" s="658">
        <v>312428648</v>
      </c>
      <c r="DE24" s="613"/>
      <c r="DF24" s="613"/>
      <c r="DG24" s="613"/>
      <c r="DH24" s="613"/>
      <c r="DI24" s="613"/>
      <c r="DJ24" s="613"/>
      <c r="DK24" s="614"/>
      <c r="DL24" s="658">
        <v>296532204</v>
      </c>
      <c r="DM24" s="613"/>
      <c r="DN24" s="613"/>
      <c r="DO24" s="613"/>
      <c r="DP24" s="613"/>
      <c r="DQ24" s="613"/>
      <c r="DR24" s="613"/>
      <c r="DS24" s="613"/>
      <c r="DT24" s="613"/>
      <c r="DU24" s="613"/>
      <c r="DV24" s="614"/>
      <c r="DW24" s="617">
        <v>70.3</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428155599</v>
      </c>
      <c r="S25" s="624"/>
      <c r="T25" s="624"/>
      <c r="U25" s="624"/>
      <c r="V25" s="624"/>
      <c r="W25" s="624"/>
      <c r="X25" s="624"/>
      <c r="Y25" s="625"/>
      <c r="Z25" s="626">
        <v>44.5</v>
      </c>
      <c r="AA25" s="626"/>
      <c r="AB25" s="626"/>
      <c r="AC25" s="626"/>
      <c r="AD25" s="627">
        <v>390666451</v>
      </c>
      <c r="AE25" s="627"/>
      <c r="AF25" s="627"/>
      <c r="AG25" s="627"/>
      <c r="AH25" s="627"/>
      <c r="AI25" s="627"/>
      <c r="AJ25" s="627"/>
      <c r="AK25" s="627"/>
      <c r="AL25" s="628">
        <v>98.1</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v>3045900</v>
      </c>
      <c r="BH25" s="624"/>
      <c r="BI25" s="624"/>
      <c r="BJ25" s="624"/>
      <c r="BK25" s="624"/>
      <c r="BL25" s="624"/>
      <c r="BM25" s="624"/>
      <c r="BN25" s="625"/>
      <c r="BO25" s="626">
        <v>1</v>
      </c>
      <c r="BP25" s="626"/>
      <c r="BQ25" s="626"/>
      <c r="BR25" s="626"/>
      <c r="BS25" s="627" t="s">
        <v>131</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160787037</v>
      </c>
      <c r="CS25" s="655"/>
      <c r="CT25" s="655"/>
      <c r="CU25" s="655"/>
      <c r="CV25" s="655"/>
      <c r="CW25" s="655"/>
      <c r="CX25" s="655"/>
      <c r="CY25" s="656"/>
      <c r="CZ25" s="628">
        <v>17</v>
      </c>
      <c r="DA25" s="653"/>
      <c r="DB25" s="653"/>
      <c r="DC25" s="657"/>
      <c r="DD25" s="632">
        <v>143467690</v>
      </c>
      <c r="DE25" s="655"/>
      <c r="DF25" s="655"/>
      <c r="DG25" s="655"/>
      <c r="DH25" s="655"/>
      <c r="DI25" s="655"/>
      <c r="DJ25" s="655"/>
      <c r="DK25" s="656"/>
      <c r="DL25" s="632">
        <v>141511498</v>
      </c>
      <c r="DM25" s="655"/>
      <c r="DN25" s="655"/>
      <c r="DO25" s="655"/>
      <c r="DP25" s="655"/>
      <c r="DQ25" s="655"/>
      <c r="DR25" s="655"/>
      <c r="DS25" s="655"/>
      <c r="DT25" s="655"/>
      <c r="DU25" s="655"/>
      <c r="DV25" s="656"/>
      <c r="DW25" s="628">
        <v>33.6</v>
      </c>
      <c r="DX25" s="653"/>
      <c r="DY25" s="653"/>
      <c r="DZ25" s="653"/>
      <c r="EA25" s="653"/>
      <c r="EB25" s="653"/>
      <c r="EC25" s="654"/>
    </row>
    <row r="26" spans="2:133" ht="11.25" customHeight="1" x14ac:dyDescent="0.15">
      <c r="B26" s="620" t="s">
        <v>299</v>
      </c>
      <c r="C26" s="621"/>
      <c r="D26" s="621"/>
      <c r="E26" s="621"/>
      <c r="F26" s="621"/>
      <c r="G26" s="621"/>
      <c r="H26" s="621"/>
      <c r="I26" s="621"/>
      <c r="J26" s="621"/>
      <c r="K26" s="621"/>
      <c r="L26" s="621"/>
      <c r="M26" s="621"/>
      <c r="N26" s="621"/>
      <c r="O26" s="621"/>
      <c r="P26" s="621"/>
      <c r="Q26" s="622"/>
      <c r="R26" s="623">
        <v>287262</v>
      </c>
      <c r="S26" s="624"/>
      <c r="T26" s="624"/>
      <c r="U26" s="624"/>
      <c r="V26" s="624"/>
      <c r="W26" s="624"/>
      <c r="X26" s="624"/>
      <c r="Y26" s="625"/>
      <c r="Z26" s="626">
        <v>0</v>
      </c>
      <c r="AA26" s="626"/>
      <c r="AB26" s="626"/>
      <c r="AC26" s="626"/>
      <c r="AD26" s="627">
        <v>287262</v>
      </c>
      <c r="AE26" s="627"/>
      <c r="AF26" s="627"/>
      <c r="AG26" s="627"/>
      <c r="AH26" s="627"/>
      <c r="AI26" s="627"/>
      <c r="AJ26" s="627"/>
      <c r="AK26" s="627"/>
      <c r="AL26" s="628">
        <v>0.1</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131</v>
      </c>
      <c r="BP26" s="626"/>
      <c r="BQ26" s="626"/>
      <c r="BR26" s="626"/>
      <c r="BS26" s="627" t="s">
        <v>131</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114321643</v>
      </c>
      <c r="CS26" s="624"/>
      <c r="CT26" s="624"/>
      <c r="CU26" s="624"/>
      <c r="CV26" s="624"/>
      <c r="CW26" s="624"/>
      <c r="CX26" s="624"/>
      <c r="CY26" s="625"/>
      <c r="CZ26" s="628">
        <v>12.1</v>
      </c>
      <c r="DA26" s="653"/>
      <c r="DB26" s="653"/>
      <c r="DC26" s="657"/>
      <c r="DD26" s="632">
        <v>100065810</v>
      </c>
      <c r="DE26" s="624"/>
      <c r="DF26" s="624"/>
      <c r="DG26" s="624"/>
      <c r="DH26" s="624"/>
      <c r="DI26" s="624"/>
      <c r="DJ26" s="624"/>
      <c r="DK26" s="625"/>
      <c r="DL26" s="632" t="s">
        <v>131</v>
      </c>
      <c r="DM26" s="624"/>
      <c r="DN26" s="624"/>
      <c r="DO26" s="624"/>
      <c r="DP26" s="624"/>
      <c r="DQ26" s="624"/>
      <c r="DR26" s="624"/>
      <c r="DS26" s="624"/>
      <c r="DT26" s="624"/>
      <c r="DU26" s="624"/>
      <c r="DV26" s="625"/>
      <c r="DW26" s="628" t="s">
        <v>131</v>
      </c>
      <c r="DX26" s="653"/>
      <c r="DY26" s="653"/>
      <c r="DZ26" s="653"/>
      <c r="EA26" s="653"/>
      <c r="EB26" s="653"/>
      <c r="EC26" s="654"/>
    </row>
    <row r="27" spans="2:133" ht="11.25" customHeight="1" x14ac:dyDescent="0.15">
      <c r="B27" s="620" t="s">
        <v>302</v>
      </c>
      <c r="C27" s="621"/>
      <c r="D27" s="621"/>
      <c r="E27" s="621"/>
      <c r="F27" s="621"/>
      <c r="G27" s="621"/>
      <c r="H27" s="621"/>
      <c r="I27" s="621"/>
      <c r="J27" s="621"/>
      <c r="K27" s="621"/>
      <c r="L27" s="621"/>
      <c r="M27" s="621"/>
      <c r="N27" s="621"/>
      <c r="O27" s="621"/>
      <c r="P27" s="621"/>
      <c r="Q27" s="622"/>
      <c r="R27" s="623">
        <v>4271124</v>
      </c>
      <c r="S27" s="624"/>
      <c r="T27" s="624"/>
      <c r="U27" s="624"/>
      <c r="V27" s="624"/>
      <c r="W27" s="624"/>
      <c r="X27" s="624"/>
      <c r="Y27" s="625"/>
      <c r="Z27" s="626">
        <v>0.4</v>
      </c>
      <c r="AA27" s="626"/>
      <c r="AB27" s="626"/>
      <c r="AC27" s="626"/>
      <c r="AD27" s="627" t="s">
        <v>131</v>
      </c>
      <c r="AE27" s="627"/>
      <c r="AF27" s="627"/>
      <c r="AG27" s="627"/>
      <c r="AH27" s="627"/>
      <c r="AI27" s="627"/>
      <c r="AJ27" s="627"/>
      <c r="AK27" s="627"/>
      <c r="AL27" s="628" t="s">
        <v>131</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311852055</v>
      </c>
      <c r="BH27" s="624"/>
      <c r="BI27" s="624"/>
      <c r="BJ27" s="624"/>
      <c r="BK27" s="624"/>
      <c r="BL27" s="624"/>
      <c r="BM27" s="624"/>
      <c r="BN27" s="625"/>
      <c r="BO27" s="626">
        <v>100</v>
      </c>
      <c r="BP27" s="626"/>
      <c r="BQ27" s="626"/>
      <c r="BR27" s="626"/>
      <c r="BS27" s="627">
        <v>6769126</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245057345</v>
      </c>
      <c r="CS27" s="655"/>
      <c r="CT27" s="655"/>
      <c r="CU27" s="655"/>
      <c r="CV27" s="655"/>
      <c r="CW27" s="655"/>
      <c r="CX27" s="655"/>
      <c r="CY27" s="656"/>
      <c r="CZ27" s="628">
        <v>25.9</v>
      </c>
      <c r="DA27" s="653"/>
      <c r="DB27" s="653"/>
      <c r="DC27" s="657"/>
      <c r="DD27" s="632">
        <v>81655831</v>
      </c>
      <c r="DE27" s="655"/>
      <c r="DF27" s="655"/>
      <c r="DG27" s="655"/>
      <c r="DH27" s="655"/>
      <c r="DI27" s="655"/>
      <c r="DJ27" s="655"/>
      <c r="DK27" s="656"/>
      <c r="DL27" s="632">
        <v>67715579</v>
      </c>
      <c r="DM27" s="655"/>
      <c r="DN27" s="655"/>
      <c r="DO27" s="655"/>
      <c r="DP27" s="655"/>
      <c r="DQ27" s="655"/>
      <c r="DR27" s="655"/>
      <c r="DS27" s="655"/>
      <c r="DT27" s="655"/>
      <c r="DU27" s="655"/>
      <c r="DV27" s="656"/>
      <c r="DW27" s="628">
        <v>16.100000000000001</v>
      </c>
      <c r="DX27" s="653"/>
      <c r="DY27" s="653"/>
      <c r="DZ27" s="653"/>
      <c r="EA27" s="653"/>
      <c r="EB27" s="653"/>
      <c r="EC27" s="654"/>
    </row>
    <row r="28" spans="2:133" ht="11.25" customHeight="1" x14ac:dyDescent="0.15">
      <c r="B28" s="620" t="s">
        <v>305</v>
      </c>
      <c r="C28" s="621"/>
      <c r="D28" s="621"/>
      <c r="E28" s="621"/>
      <c r="F28" s="621"/>
      <c r="G28" s="621"/>
      <c r="H28" s="621"/>
      <c r="I28" s="621"/>
      <c r="J28" s="621"/>
      <c r="K28" s="621"/>
      <c r="L28" s="621"/>
      <c r="M28" s="621"/>
      <c r="N28" s="621"/>
      <c r="O28" s="621"/>
      <c r="P28" s="621"/>
      <c r="Q28" s="622"/>
      <c r="R28" s="623">
        <v>14248025</v>
      </c>
      <c r="S28" s="624"/>
      <c r="T28" s="624"/>
      <c r="U28" s="624"/>
      <c r="V28" s="624"/>
      <c r="W28" s="624"/>
      <c r="X28" s="624"/>
      <c r="Y28" s="625"/>
      <c r="Z28" s="626">
        <v>1.5</v>
      </c>
      <c r="AA28" s="626"/>
      <c r="AB28" s="626"/>
      <c r="AC28" s="626"/>
      <c r="AD28" s="627">
        <v>4185502</v>
      </c>
      <c r="AE28" s="627"/>
      <c r="AF28" s="627"/>
      <c r="AG28" s="627"/>
      <c r="AH28" s="627"/>
      <c r="AI28" s="627"/>
      <c r="AJ28" s="627"/>
      <c r="AK28" s="627"/>
      <c r="AL28" s="628">
        <v>1.1000000000000001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91275408</v>
      </c>
      <c r="CS28" s="624"/>
      <c r="CT28" s="624"/>
      <c r="CU28" s="624"/>
      <c r="CV28" s="624"/>
      <c r="CW28" s="624"/>
      <c r="CX28" s="624"/>
      <c r="CY28" s="625"/>
      <c r="CZ28" s="628">
        <v>9.6</v>
      </c>
      <c r="DA28" s="653"/>
      <c r="DB28" s="653"/>
      <c r="DC28" s="657"/>
      <c r="DD28" s="632">
        <v>87305127</v>
      </c>
      <c r="DE28" s="624"/>
      <c r="DF28" s="624"/>
      <c r="DG28" s="624"/>
      <c r="DH28" s="624"/>
      <c r="DI28" s="624"/>
      <c r="DJ28" s="624"/>
      <c r="DK28" s="625"/>
      <c r="DL28" s="632">
        <v>87305127</v>
      </c>
      <c r="DM28" s="624"/>
      <c r="DN28" s="624"/>
      <c r="DO28" s="624"/>
      <c r="DP28" s="624"/>
      <c r="DQ28" s="624"/>
      <c r="DR28" s="624"/>
      <c r="DS28" s="624"/>
      <c r="DT28" s="624"/>
      <c r="DU28" s="624"/>
      <c r="DV28" s="625"/>
      <c r="DW28" s="628">
        <v>20.7</v>
      </c>
      <c r="DX28" s="653"/>
      <c r="DY28" s="653"/>
      <c r="DZ28" s="653"/>
      <c r="EA28" s="653"/>
      <c r="EB28" s="653"/>
      <c r="EC28" s="654"/>
    </row>
    <row r="29" spans="2:133" ht="11.25" customHeight="1" x14ac:dyDescent="0.15">
      <c r="B29" s="620" t="s">
        <v>307</v>
      </c>
      <c r="C29" s="621"/>
      <c r="D29" s="621"/>
      <c r="E29" s="621"/>
      <c r="F29" s="621"/>
      <c r="G29" s="621"/>
      <c r="H29" s="621"/>
      <c r="I29" s="621"/>
      <c r="J29" s="621"/>
      <c r="K29" s="621"/>
      <c r="L29" s="621"/>
      <c r="M29" s="621"/>
      <c r="N29" s="621"/>
      <c r="O29" s="621"/>
      <c r="P29" s="621"/>
      <c r="Q29" s="622"/>
      <c r="R29" s="623">
        <v>5084712</v>
      </c>
      <c r="S29" s="624"/>
      <c r="T29" s="624"/>
      <c r="U29" s="624"/>
      <c r="V29" s="624"/>
      <c r="W29" s="624"/>
      <c r="X29" s="624"/>
      <c r="Y29" s="625"/>
      <c r="Z29" s="626">
        <v>0.5</v>
      </c>
      <c r="AA29" s="626"/>
      <c r="AB29" s="626"/>
      <c r="AC29" s="626"/>
      <c r="AD29" s="627" t="s">
        <v>131</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308</v>
      </c>
      <c r="CE29" s="660"/>
      <c r="CF29" s="620" t="s">
        <v>72</v>
      </c>
      <c r="CG29" s="621"/>
      <c r="CH29" s="621"/>
      <c r="CI29" s="621"/>
      <c r="CJ29" s="621"/>
      <c r="CK29" s="621"/>
      <c r="CL29" s="621"/>
      <c r="CM29" s="621"/>
      <c r="CN29" s="621"/>
      <c r="CO29" s="621"/>
      <c r="CP29" s="621"/>
      <c r="CQ29" s="622"/>
      <c r="CR29" s="623">
        <v>91273202</v>
      </c>
      <c r="CS29" s="655"/>
      <c r="CT29" s="655"/>
      <c r="CU29" s="655"/>
      <c r="CV29" s="655"/>
      <c r="CW29" s="655"/>
      <c r="CX29" s="655"/>
      <c r="CY29" s="656"/>
      <c r="CZ29" s="628">
        <v>9.6</v>
      </c>
      <c r="DA29" s="653"/>
      <c r="DB29" s="653"/>
      <c r="DC29" s="657"/>
      <c r="DD29" s="632">
        <v>87302921</v>
      </c>
      <c r="DE29" s="655"/>
      <c r="DF29" s="655"/>
      <c r="DG29" s="655"/>
      <c r="DH29" s="655"/>
      <c r="DI29" s="655"/>
      <c r="DJ29" s="655"/>
      <c r="DK29" s="656"/>
      <c r="DL29" s="632">
        <v>87302921</v>
      </c>
      <c r="DM29" s="655"/>
      <c r="DN29" s="655"/>
      <c r="DO29" s="655"/>
      <c r="DP29" s="655"/>
      <c r="DQ29" s="655"/>
      <c r="DR29" s="655"/>
      <c r="DS29" s="655"/>
      <c r="DT29" s="655"/>
      <c r="DU29" s="655"/>
      <c r="DV29" s="656"/>
      <c r="DW29" s="628">
        <v>20.7</v>
      </c>
      <c r="DX29" s="653"/>
      <c r="DY29" s="653"/>
      <c r="DZ29" s="653"/>
      <c r="EA29" s="653"/>
      <c r="EB29" s="653"/>
      <c r="EC29" s="654"/>
    </row>
    <row r="30" spans="2:133" ht="11.25" customHeight="1" x14ac:dyDescent="0.15">
      <c r="B30" s="620" t="s">
        <v>309</v>
      </c>
      <c r="C30" s="621"/>
      <c r="D30" s="621"/>
      <c r="E30" s="621"/>
      <c r="F30" s="621"/>
      <c r="G30" s="621"/>
      <c r="H30" s="621"/>
      <c r="I30" s="621"/>
      <c r="J30" s="621"/>
      <c r="K30" s="621"/>
      <c r="L30" s="621"/>
      <c r="M30" s="621"/>
      <c r="N30" s="621"/>
      <c r="O30" s="621"/>
      <c r="P30" s="621"/>
      <c r="Q30" s="622"/>
      <c r="R30" s="623">
        <v>199057438</v>
      </c>
      <c r="S30" s="624"/>
      <c r="T30" s="624"/>
      <c r="U30" s="624"/>
      <c r="V30" s="624"/>
      <c r="W30" s="624"/>
      <c r="X30" s="624"/>
      <c r="Y30" s="625"/>
      <c r="Z30" s="626">
        <v>20.7</v>
      </c>
      <c r="AA30" s="626"/>
      <c r="AB30" s="626"/>
      <c r="AC30" s="626"/>
      <c r="AD30" s="627" t="s">
        <v>131</v>
      </c>
      <c r="AE30" s="627"/>
      <c r="AF30" s="627"/>
      <c r="AG30" s="627"/>
      <c r="AH30" s="627"/>
      <c r="AI30" s="627"/>
      <c r="AJ30" s="627"/>
      <c r="AK30" s="627"/>
      <c r="AL30" s="628" t="s">
        <v>131</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310</v>
      </c>
      <c r="BH30" s="665"/>
      <c r="BI30" s="665"/>
      <c r="BJ30" s="665"/>
      <c r="BK30" s="665"/>
      <c r="BL30" s="665"/>
      <c r="BM30" s="665"/>
      <c r="BN30" s="665"/>
      <c r="BO30" s="665"/>
      <c r="BP30" s="665"/>
      <c r="BQ30" s="666"/>
      <c r="BR30" s="605" t="s">
        <v>311</v>
      </c>
      <c r="BS30" s="665"/>
      <c r="BT30" s="665"/>
      <c r="BU30" s="665"/>
      <c r="BV30" s="665"/>
      <c r="BW30" s="665"/>
      <c r="BX30" s="665"/>
      <c r="BY30" s="665"/>
      <c r="BZ30" s="665"/>
      <c r="CA30" s="665"/>
      <c r="CB30" s="666"/>
      <c r="CD30" s="661"/>
      <c r="CE30" s="662"/>
      <c r="CF30" s="620" t="s">
        <v>312</v>
      </c>
      <c r="CG30" s="621"/>
      <c r="CH30" s="621"/>
      <c r="CI30" s="621"/>
      <c r="CJ30" s="621"/>
      <c r="CK30" s="621"/>
      <c r="CL30" s="621"/>
      <c r="CM30" s="621"/>
      <c r="CN30" s="621"/>
      <c r="CO30" s="621"/>
      <c r="CP30" s="621"/>
      <c r="CQ30" s="622"/>
      <c r="CR30" s="623">
        <v>82917066</v>
      </c>
      <c r="CS30" s="624"/>
      <c r="CT30" s="624"/>
      <c r="CU30" s="624"/>
      <c r="CV30" s="624"/>
      <c r="CW30" s="624"/>
      <c r="CX30" s="624"/>
      <c r="CY30" s="625"/>
      <c r="CZ30" s="628">
        <v>8.8000000000000007</v>
      </c>
      <c r="DA30" s="653"/>
      <c r="DB30" s="653"/>
      <c r="DC30" s="657"/>
      <c r="DD30" s="632">
        <v>79045213</v>
      </c>
      <c r="DE30" s="624"/>
      <c r="DF30" s="624"/>
      <c r="DG30" s="624"/>
      <c r="DH30" s="624"/>
      <c r="DI30" s="624"/>
      <c r="DJ30" s="624"/>
      <c r="DK30" s="625"/>
      <c r="DL30" s="632">
        <v>79045213</v>
      </c>
      <c r="DM30" s="624"/>
      <c r="DN30" s="624"/>
      <c r="DO30" s="624"/>
      <c r="DP30" s="624"/>
      <c r="DQ30" s="624"/>
      <c r="DR30" s="624"/>
      <c r="DS30" s="624"/>
      <c r="DT30" s="624"/>
      <c r="DU30" s="624"/>
      <c r="DV30" s="625"/>
      <c r="DW30" s="628">
        <v>18.7</v>
      </c>
      <c r="DX30" s="653"/>
      <c r="DY30" s="653"/>
      <c r="DZ30" s="653"/>
      <c r="EA30" s="653"/>
      <c r="EB30" s="653"/>
      <c r="EC30" s="654"/>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131</v>
      </c>
      <c r="AA31" s="626"/>
      <c r="AB31" s="626"/>
      <c r="AC31" s="626"/>
      <c r="AD31" s="627" t="s">
        <v>131</v>
      </c>
      <c r="AE31" s="627"/>
      <c r="AF31" s="627"/>
      <c r="AG31" s="627"/>
      <c r="AH31" s="627"/>
      <c r="AI31" s="627"/>
      <c r="AJ31" s="627"/>
      <c r="AK31" s="627"/>
      <c r="AL31" s="628" t="s">
        <v>131</v>
      </c>
      <c r="AM31" s="629"/>
      <c r="AN31" s="629"/>
      <c r="AO31" s="630"/>
      <c r="AP31" s="669" t="s">
        <v>314</v>
      </c>
      <c r="AQ31" s="670"/>
      <c r="AR31" s="670"/>
      <c r="AS31" s="670"/>
      <c r="AT31" s="675" t="s">
        <v>315</v>
      </c>
      <c r="AU31" s="218"/>
      <c r="AV31" s="218"/>
      <c r="AW31" s="218"/>
      <c r="AX31" s="609" t="s">
        <v>190</v>
      </c>
      <c r="AY31" s="610"/>
      <c r="AZ31" s="610"/>
      <c r="BA31" s="610"/>
      <c r="BB31" s="610"/>
      <c r="BC31" s="610"/>
      <c r="BD31" s="610"/>
      <c r="BE31" s="610"/>
      <c r="BF31" s="611"/>
      <c r="BG31" s="679">
        <v>99.6</v>
      </c>
      <c r="BH31" s="667"/>
      <c r="BI31" s="667"/>
      <c r="BJ31" s="667"/>
      <c r="BK31" s="667"/>
      <c r="BL31" s="667"/>
      <c r="BM31" s="618">
        <v>99.1</v>
      </c>
      <c r="BN31" s="667"/>
      <c r="BO31" s="667"/>
      <c r="BP31" s="667"/>
      <c r="BQ31" s="668"/>
      <c r="BR31" s="679">
        <v>99.5</v>
      </c>
      <c r="BS31" s="667"/>
      <c r="BT31" s="667"/>
      <c r="BU31" s="667"/>
      <c r="BV31" s="667"/>
      <c r="BW31" s="667"/>
      <c r="BX31" s="618">
        <v>99</v>
      </c>
      <c r="BY31" s="667"/>
      <c r="BZ31" s="667"/>
      <c r="CA31" s="667"/>
      <c r="CB31" s="668"/>
      <c r="CD31" s="661"/>
      <c r="CE31" s="662"/>
      <c r="CF31" s="620" t="s">
        <v>316</v>
      </c>
      <c r="CG31" s="621"/>
      <c r="CH31" s="621"/>
      <c r="CI31" s="621"/>
      <c r="CJ31" s="621"/>
      <c r="CK31" s="621"/>
      <c r="CL31" s="621"/>
      <c r="CM31" s="621"/>
      <c r="CN31" s="621"/>
      <c r="CO31" s="621"/>
      <c r="CP31" s="621"/>
      <c r="CQ31" s="622"/>
      <c r="CR31" s="623">
        <v>8356136</v>
      </c>
      <c r="CS31" s="655"/>
      <c r="CT31" s="655"/>
      <c r="CU31" s="655"/>
      <c r="CV31" s="655"/>
      <c r="CW31" s="655"/>
      <c r="CX31" s="655"/>
      <c r="CY31" s="656"/>
      <c r="CZ31" s="628">
        <v>0.9</v>
      </c>
      <c r="DA31" s="653"/>
      <c r="DB31" s="653"/>
      <c r="DC31" s="657"/>
      <c r="DD31" s="632">
        <v>8257708</v>
      </c>
      <c r="DE31" s="655"/>
      <c r="DF31" s="655"/>
      <c r="DG31" s="655"/>
      <c r="DH31" s="655"/>
      <c r="DI31" s="655"/>
      <c r="DJ31" s="655"/>
      <c r="DK31" s="656"/>
      <c r="DL31" s="632">
        <v>8257708</v>
      </c>
      <c r="DM31" s="655"/>
      <c r="DN31" s="655"/>
      <c r="DO31" s="655"/>
      <c r="DP31" s="655"/>
      <c r="DQ31" s="655"/>
      <c r="DR31" s="655"/>
      <c r="DS31" s="655"/>
      <c r="DT31" s="655"/>
      <c r="DU31" s="655"/>
      <c r="DV31" s="656"/>
      <c r="DW31" s="628">
        <v>2</v>
      </c>
      <c r="DX31" s="653"/>
      <c r="DY31" s="653"/>
      <c r="DZ31" s="653"/>
      <c r="EA31" s="653"/>
      <c r="EB31" s="653"/>
      <c r="EC31" s="654"/>
    </row>
    <row r="32" spans="2:133" ht="11.25" customHeight="1" x14ac:dyDescent="0.15">
      <c r="B32" s="620" t="s">
        <v>317</v>
      </c>
      <c r="C32" s="621"/>
      <c r="D32" s="621"/>
      <c r="E32" s="621"/>
      <c r="F32" s="621"/>
      <c r="G32" s="621"/>
      <c r="H32" s="621"/>
      <c r="I32" s="621"/>
      <c r="J32" s="621"/>
      <c r="K32" s="621"/>
      <c r="L32" s="621"/>
      <c r="M32" s="621"/>
      <c r="N32" s="621"/>
      <c r="O32" s="621"/>
      <c r="P32" s="621"/>
      <c r="Q32" s="622"/>
      <c r="R32" s="623">
        <v>48148462</v>
      </c>
      <c r="S32" s="624"/>
      <c r="T32" s="624"/>
      <c r="U32" s="624"/>
      <c r="V32" s="624"/>
      <c r="W32" s="624"/>
      <c r="X32" s="624"/>
      <c r="Y32" s="625"/>
      <c r="Z32" s="626">
        <v>5</v>
      </c>
      <c r="AA32" s="626"/>
      <c r="AB32" s="626"/>
      <c r="AC32" s="626"/>
      <c r="AD32" s="627" t="s">
        <v>131</v>
      </c>
      <c r="AE32" s="627"/>
      <c r="AF32" s="627"/>
      <c r="AG32" s="627"/>
      <c r="AH32" s="627"/>
      <c r="AI32" s="627"/>
      <c r="AJ32" s="627"/>
      <c r="AK32" s="627"/>
      <c r="AL32" s="628" t="s">
        <v>131</v>
      </c>
      <c r="AM32" s="629"/>
      <c r="AN32" s="629"/>
      <c r="AO32" s="630"/>
      <c r="AP32" s="671"/>
      <c r="AQ32" s="672"/>
      <c r="AR32" s="672"/>
      <c r="AS32" s="672"/>
      <c r="AT32" s="676"/>
      <c r="AU32" s="214" t="s">
        <v>318</v>
      </c>
      <c r="AX32" s="620" t="s">
        <v>319</v>
      </c>
      <c r="AY32" s="621"/>
      <c r="AZ32" s="621"/>
      <c r="BA32" s="621"/>
      <c r="BB32" s="621"/>
      <c r="BC32" s="621"/>
      <c r="BD32" s="621"/>
      <c r="BE32" s="621"/>
      <c r="BF32" s="622"/>
      <c r="BG32" s="680">
        <v>99.4</v>
      </c>
      <c r="BH32" s="655"/>
      <c r="BI32" s="655"/>
      <c r="BJ32" s="655"/>
      <c r="BK32" s="655"/>
      <c r="BL32" s="655"/>
      <c r="BM32" s="629">
        <v>98.8</v>
      </c>
      <c r="BN32" s="655"/>
      <c r="BO32" s="655"/>
      <c r="BP32" s="655"/>
      <c r="BQ32" s="678"/>
      <c r="BR32" s="680">
        <v>99.5</v>
      </c>
      <c r="BS32" s="655"/>
      <c r="BT32" s="655"/>
      <c r="BU32" s="655"/>
      <c r="BV32" s="655"/>
      <c r="BW32" s="655"/>
      <c r="BX32" s="629">
        <v>98.8</v>
      </c>
      <c r="BY32" s="655"/>
      <c r="BZ32" s="655"/>
      <c r="CA32" s="655"/>
      <c r="CB32" s="678"/>
      <c r="CD32" s="663"/>
      <c r="CE32" s="664"/>
      <c r="CF32" s="620" t="s">
        <v>320</v>
      </c>
      <c r="CG32" s="621"/>
      <c r="CH32" s="621"/>
      <c r="CI32" s="621"/>
      <c r="CJ32" s="621"/>
      <c r="CK32" s="621"/>
      <c r="CL32" s="621"/>
      <c r="CM32" s="621"/>
      <c r="CN32" s="621"/>
      <c r="CO32" s="621"/>
      <c r="CP32" s="621"/>
      <c r="CQ32" s="622"/>
      <c r="CR32" s="623">
        <v>2206</v>
      </c>
      <c r="CS32" s="624"/>
      <c r="CT32" s="624"/>
      <c r="CU32" s="624"/>
      <c r="CV32" s="624"/>
      <c r="CW32" s="624"/>
      <c r="CX32" s="624"/>
      <c r="CY32" s="625"/>
      <c r="CZ32" s="628">
        <v>0</v>
      </c>
      <c r="DA32" s="653"/>
      <c r="DB32" s="653"/>
      <c r="DC32" s="657"/>
      <c r="DD32" s="632">
        <v>2206</v>
      </c>
      <c r="DE32" s="624"/>
      <c r="DF32" s="624"/>
      <c r="DG32" s="624"/>
      <c r="DH32" s="624"/>
      <c r="DI32" s="624"/>
      <c r="DJ32" s="624"/>
      <c r="DK32" s="625"/>
      <c r="DL32" s="632">
        <v>2206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321</v>
      </c>
      <c r="C33" s="621"/>
      <c r="D33" s="621"/>
      <c r="E33" s="621"/>
      <c r="F33" s="621"/>
      <c r="G33" s="621"/>
      <c r="H33" s="621"/>
      <c r="I33" s="621"/>
      <c r="J33" s="621"/>
      <c r="K33" s="621"/>
      <c r="L33" s="621"/>
      <c r="M33" s="621"/>
      <c r="N33" s="621"/>
      <c r="O33" s="621"/>
      <c r="P33" s="621"/>
      <c r="Q33" s="622"/>
      <c r="R33" s="623">
        <v>11174318</v>
      </c>
      <c r="S33" s="624"/>
      <c r="T33" s="624"/>
      <c r="U33" s="624"/>
      <c r="V33" s="624"/>
      <c r="W33" s="624"/>
      <c r="X33" s="624"/>
      <c r="Y33" s="625"/>
      <c r="Z33" s="626">
        <v>1.2</v>
      </c>
      <c r="AA33" s="626"/>
      <c r="AB33" s="626"/>
      <c r="AC33" s="626"/>
      <c r="AD33" s="627">
        <v>2777222</v>
      </c>
      <c r="AE33" s="627"/>
      <c r="AF33" s="627"/>
      <c r="AG33" s="627"/>
      <c r="AH33" s="627"/>
      <c r="AI33" s="627"/>
      <c r="AJ33" s="627"/>
      <c r="AK33" s="627"/>
      <c r="AL33" s="628">
        <v>0.7</v>
      </c>
      <c r="AM33" s="629"/>
      <c r="AN33" s="629"/>
      <c r="AO33" s="630"/>
      <c r="AP33" s="673"/>
      <c r="AQ33" s="674"/>
      <c r="AR33" s="674"/>
      <c r="AS33" s="674"/>
      <c r="AT33" s="677"/>
      <c r="AU33" s="219"/>
      <c r="AV33" s="219"/>
      <c r="AW33" s="219"/>
      <c r="AX33" s="644" t="s">
        <v>322</v>
      </c>
      <c r="AY33" s="645"/>
      <c r="AZ33" s="645"/>
      <c r="BA33" s="645"/>
      <c r="BB33" s="645"/>
      <c r="BC33" s="645"/>
      <c r="BD33" s="645"/>
      <c r="BE33" s="645"/>
      <c r="BF33" s="646"/>
      <c r="BG33" s="681">
        <v>99.7</v>
      </c>
      <c r="BH33" s="682"/>
      <c r="BI33" s="682"/>
      <c r="BJ33" s="682"/>
      <c r="BK33" s="682"/>
      <c r="BL33" s="682"/>
      <c r="BM33" s="683">
        <v>99.4</v>
      </c>
      <c r="BN33" s="682"/>
      <c r="BO33" s="682"/>
      <c r="BP33" s="682"/>
      <c r="BQ33" s="684"/>
      <c r="BR33" s="681">
        <v>99.6</v>
      </c>
      <c r="BS33" s="682"/>
      <c r="BT33" s="682"/>
      <c r="BU33" s="682"/>
      <c r="BV33" s="682"/>
      <c r="BW33" s="682"/>
      <c r="BX33" s="683">
        <v>99.3</v>
      </c>
      <c r="BY33" s="682"/>
      <c r="BZ33" s="682"/>
      <c r="CA33" s="682"/>
      <c r="CB33" s="684"/>
      <c r="CD33" s="620" t="s">
        <v>323</v>
      </c>
      <c r="CE33" s="621"/>
      <c r="CF33" s="621"/>
      <c r="CG33" s="621"/>
      <c r="CH33" s="621"/>
      <c r="CI33" s="621"/>
      <c r="CJ33" s="621"/>
      <c r="CK33" s="621"/>
      <c r="CL33" s="621"/>
      <c r="CM33" s="621"/>
      <c r="CN33" s="621"/>
      <c r="CO33" s="621"/>
      <c r="CP33" s="621"/>
      <c r="CQ33" s="622"/>
      <c r="CR33" s="623">
        <v>383964582</v>
      </c>
      <c r="CS33" s="655"/>
      <c r="CT33" s="655"/>
      <c r="CU33" s="655"/>
      <c r="CV33" s="655"/>
      <c r="CW33" s="655"/>
      <c r="CX33" s="655"/>
      <c r="CY33" s="656"/>
      <c r="CZ33" s="628">
        <v>40.6</v>
      </c>
      <c r="DA33" s="653"/>
      <c r="DB33" s="653"/>
      <c r="DC33" s="657"/>
      <c r="DD33" s="632">
        <v>157154019</v>
      </c>
      <c r="DE33" s="655"/>
      <c r="DF33" s="655"/>
      <c r="DG33" s="655"/>
      <c r="DH33" s="655"/>
      <c r="DI33" s="655"/>
      <c r="DJ33" s="655"/>
      <c r="DK33" s="656"/>
      <c r="DL33" s="632">
        <v>121821549</v>
      </c>
      <c r="DM33" s="655"/>
      <c r="DN33" s="655"/>
      <c r="DO33" s="655"/>
      <c r="DP33" s="655"/>
      <c r="DQ33" s="655"/>
      <c r="DR33" s="655"/>
      <c r="DS33" s="655"/>
      <c r="DT33" s="655"/>
      <c r="DU33" s="655"/>
      <c r="DV33" s="656"/>
      <c r="DW33" s="628">
        <v>28.9</v>
      </c>
      <c r="DX33" s="653"/>
      <c r="DY33" s="653"/>
      <c r="DZ33" s="653"/>
      <c r="EA33" s="653"/>
      <c r="EB33" s="653"/>
      <c r="EC33" s="654"/>
    </row>
    <row r="34" spans="2:133" ht="11.25" customHeight="1" x14ac:dyDescent="0.15">
      <c r="B34" s="620" t="s">
        <v>324</v>
      </c>
      <c r="C34" s="621"/>
      <c r="D34" s="621"/>
      <c r="E34" s="621"/>
      <c r="F34" s="621"/>
      <c r="G34" s="621"/>
      <c r="H34" s="621"/>
      <c r="I34" s="621"/>
      <c r="J34" s="621"/>
      <c r="K34" s="621"/>
      <c r="L34" s="621"/>
      <c r="M34" s="621"/>
      <c r="N34" s="621"/>
      <c r="O34" s="621"/>
      <c r="P34" s="621"/>
      <c r="Q34" s="622"/>
      <c r="R34" s="623">
        <v>9940326</v>
      </c>
      <c r="S34" s="624"/>
      <c r="T34" s="624"/>
      <c r="U34" s="624"/>
      <c r="V34" s="624"/>
      <c r="W34" s="624"/>
      <c r="X34" s="624"/>
      <c r="Y34" s="625"/>
      <c r="Z34" s="626">
        <v>1</v>
      </c>
      <c r="AA34" s="626"/>
      <c r="AB34" s="626"/>
      <c r="AC34" s="626"/>
      <c r="AD34" s="627" t="s">
        <v>131</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78557956</v>
      </c>
      <c r="CS34" s="624"/>
      <c r="CT34" s="624"/>
      <c r="CU34" s="624"/>
      <c r="CV34" s="624"/>
      <c r="CW34" s="624"/>
      <c r="CX34" s="624"/>
      <c r="CY34" s="625"/>
      <c r="CZ34" s="628">
        <v>8.3000000000000007</v>
      </c>
      <c r="DA34" s="653"/>
      <c r="DB34" s="653"/>
      <c r="DC34" s="657"/>
      <c r="DD34" s="632">
        <v>40668564</v>
      </c>
      <c r="DE34" s="624"/>
      <c r="DF34" s="624"/>
      <c r="DG34" s="624"/>
      <c r="DH34" s="624"/>
      <c r="DI34" s="624"/>
      <c r="DJ34" s="624"/>
      <c r="DK34" s="625"/>
      <c r="DL34" s="632">
        <v>39678248</v>
      </c>
      <c r="DM34" s="624"/>
      <c r="DN34" s="624"/>
      <c r="DO34" s="624"/>
      <c r="DP34" s="624"/>
      <c r="DQ34" s="624"/>
      <c r="DR34" s="624"/>
      <c r="DS34" s="624"/>
      <c r="DT34" s="624"/>
      <c r="DU34" s="624"/>
      <c r="DV34" s="625"/>
      <c r="DW34" s="628">
        <v>9.4</v>
      </c>
      <c r="DX34" s="653"/>
      <c r="DY34" s="653"/>
      <c r="DZ34" s="653"/>
      <c r="EA34" s="653"/>
      <c r="EB34" s="653"/>
      <c r="EC34" s="654"/>
    </row>
    <row r="35" spans="2:133" ht="11.25" customHeight="1" x14ac:dyDescent="0.15">
      <c r="B35" s="620" t="s">
        <v>326</v>
      </c>
      <c r="C35" s="621"/>
      <c r="D35" s="621"/>
      <c r="E35" s="621"/>
      <c r="F35" s="621"/>
      <c r="G35" s="621"/>
      <c r="H35" s="621"/>
      <c r="I35" s="621"/>
      <c r="J35" s="621"/>
      <c r="K35" s="621"/>
      <c r="L35" s="621"/>
      <c r="M35" s="621"/>
      <c r="N35" s="621"/>
      <c r="O35" s="621"/>
      <c r="P35" s="621"/>
      <c r="Q35" s="622"/>
      <c r="R35" s="623">
        <v>14354313</v>
      </c>
      <c r="S35" s="624"/>
      <c r="T35" s="624"/>
      <c r="U35" s="624"/>
      <c r="V35" s="624"/>
      <c r="W35" s="624"/>
      <c r="X35" s="624"/>
      <c r="Y35" s="625"/>
      <c r="Z35" s="626">
        <v>1.5</v>
      </c>
      <c r="AA35" s="626"/>
      <c r="AB35" s="626"/>
      <c r="AC35" s="626"/>
      <c r="AD35" s="627" t="s">
        <v>131</v>
      </c>
      <c r="AE35" s="627"/>
      <c r="AF35" s="627"/>
      <c r="AG35" s="627"/>
      <c r="AH35" s="627"/>
      <c r="AI35" s="627"/>
      <c r="AJ35" s="627"/>
      <c r="AK35" s="627"/>
      <c r="AL35" s="628" t="s">
        <v>131</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8740855</v>
      </c>
      <c r="CS35" s="655"/>
      <c r="CT35" s="655"/>
      <c r="CU35" s="655"/>
      <c r="CV35" s="655"/>
      <c r="CW35" s="655"/>
      <c r="CX35" s="655"/>
      <c r="CY35" s="656"/>
      <c r="CZ35" s="628">
        <v>0.9</v>
      </c>
      <c r="DA35" s="653"/>
      <c r="DB35" s="653"/>
      <c r="DC35" s="657"/>
      <c r="DD35" s="632">
        <v>5297997</v>
      </c>
      <c r="DE35" s="655"/>
      <c r="DF35" s="655"/>
      <c r="DG35" s="655"/>
      <c r="DH35" s="655"/>
      <c r="DI35" s="655"/>
      <c r="DJ35" s="655"/>
      <c r="DK35" s="656"/>
      <c r="DL35" s="632">
        <v>5297997</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15">
      <c r="B36" s="620" t="s">
        <v>330</v>
      </c>
      <c r="C36" s="621"/>
      <c r="D36" s="621"/>
      <c r="E36" s="621"/>
      <c r="F36" s="621"/>
      <c r="G36" s="621"/>
      <c r="H36" s="621"/>
      <c r="I36" s="621"/>
      <c r="J36" s="621"/>
      <c r="K36" s="621"/>
      <c r="L36" s="621"/>
      <c r="M36" s="621"/>
      <c r="N36" s="621"/>
      <c r="O36" s="621"/>
      <c r="P36" s="621"/>
      <c r="Q36" s="622"/>
      <c r="R36" s="623">
        <v>2195058</v>
      </c>
      <c r="S36" s="624"/>
      <c r="T36" s="624"/>
      <c r="U36" s="624"/>
      <c r="V36" s="624"/>
      <c r="W36" s="624"/>
      <c r="X36" s="624"/>
      <c r="Y36" s="625"/>
      <c r="Z36" s="626">
        <v>0.2</v>
      </c>
      <c r="AA36" s="626"/>
      <c r="AB36" s="626"/>
      <c r="AC36" s="626"/>
      <c r="AD36" s="627" t="s">
        <v>131</v>
      </c>
      <c r="AE36" s="627"/>
      <c r="AF36" s="627"/>
      <c r="AG36" s="627"/>
      <c r="AH36" s="627"/>
      <c r="AI36" s="627"/>
      <c r="AJ36" s="627"/>
      <c r="AK36" s="627"/>
      <c r="AL36" s="628" t="s">
        <v>131</v>
      </c>
      <c r="AM36" s="629"/>
      <c r="AN36" s="629"/>
      <c r="AO36" s="630"/>
      <c r="AP36" s="222"/>
      <c r="AQ36" s="689" t="s">
        <v>331</v>
      </c>
      <c r="AR36" s="690"/>
      <c r="AS36" s="690"/>
      <c r="AT36" s="690"/>
      <c r="AU36" s="690"/>
      <c r="AV36" s="690"/>
      <c r="AW36" s="690"/>
      <c r="AX36" s="690"/>
      <c r="AY36" s="691"/>
      <c r="AZ36" s="612">
        <v>91640545</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2838730</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61863494</v>
      </c>
      <c r="CS36" s="624"/>
      <c r="CT36" s="624"/>
      <c r="CU36" s="624"/>
      <c r="CV36" s="624"/>
      <c r="CW36" s="624"/>
      <c r="CX36" s="624"/>
      <c r="CY36" s="625"/>
      <c r="CZ36" s="628">
        <v>6.5</v>
      </c>
      <c r="DA36" s="653"/>
      <c r="DB36" s="653"/>
      <c r="DC36" s="657"/>
      <c r="DD36" s="632">
        <v>56160018</v>
      </c>
      <c r="DE36" s="624"/>
      <c r="DF36" s="624"/>
      <c r="DG36" s="624"/>
      <c r="DH36" s="624"/>
      <c r="DI36" s="624"/>
      <c r="DJ36" s="624"/>
      <c r="DK36" s="625"/>
      <c r="DL36" s="632">
        <v>31294701</v>
      </c>
      <c r="DM36" s="624"/>
      <c r="DN36" s="624"/>
      <c r="DO36" s="624"/>
      <c r="DP36" s="624"/>
      <c r="DQ36" s="624"/>
      <c r="DR36" s="624"/>
      <c r="DS36" s="624"/>
      <c r="DT36" s="624"/>
      <c r="DU36" s="624"/>
      <c r="DV36" s="625"/>
      <c r="DW36" s="628">
        <v>7.4</v>
      </c>
      <c r="DX36" s="653"/>
      <c r="DY36" s="653"/>
      <c r="DZ36" s="653"/>
      <c r="EA36" s="653"/>
      <c r="EB36" s="653"/>
      <c r="EC36" s="654"/>
    </row>
    <row r="37" spans="2:133" ht="11.25" customHeight="1" x14ac:dyDescent="0.15">
      <c r="B37" s="620" t="s">
        <v>334</v>
      </c>
      <c r="C37" s="621"/>
      <c r="D37" s="621"/>
      <c r="E37" s="621"/>
      <c r="F37" s="621"/>
      <c r="G37" s="621"/>
      <c r="H37" s="621"/>
      <c r="I37" s="621"/>
      <c r="J37" s="621"/>
      <c r="K37" s="621"/>
      <c r="L37" s="621"/>
      <c r="M37" s="621"/>
      <c r="N37" s="621"/>
      <c r="O37" s="621"/>
      <c r="P37" s="621"/>
      <c r="Q37" s="622"/>
      <c r="R37" s="623">
        <v>163206480</v>
      </c>
      <c r="S37" s="624"/>
      <c r="T37" s="624"/>
      <c r="U37" s="624"/>
      <c r="V37" s="624"/>
      <c r="W37" s="624"/>
      <c r="X37" s="624"/>
      <c r="Y37" s="625"/>
      <c r="Z37" s="626">
        <v>16.899999999999999</v>
      </c>
      <c r="AA37" s="626"/>
      <c r="AB37" s="626"/>
      <c r="AC37" s="626"/>
      <c r="AD37" s="627">
        <v>195173</v>
      </c>
      <c r="AE37" s="627"/>
      <c r="AF37" s="627"/>
      <c r="AG37" s="627"/>
      <c r="AH37" s="627"/>
      <c r="AI37" s="627"/>
      <c r="AJ37" s="627"/>
      <c r="AK37" s="627"/>
      <c r="AL37" s="628">
        <v>0</v>
      </c>
      <c r="AM37" s="629"/>
      <c r="AN37" s="629"/>
      <c r="AO37" s="630"/>
      <c r="AQ37" s="686" t="s">
        <v>335</v>
      </c>
      <c r="AR37" s="687"/>
      <c r="AS37" s="687"/>
      <c r="AT37" s="687"/>
      <c r="AU37" s="687"/>
      <c r="AV37" s="687"/>
      <c r="AW37" s="687"/>
      <c r="AX37" s="687"/>
      <c r="AY37" s="688"/>
      <c r="AZ37" s="623">
        <v>19155589</v>
      </c>
      <c r="BA37" s="624"/>
      <c r="BB37" s="624"/>
      <c r="BC37" s="624"/>
      <c r="BD37" s="655"/>
      <c r="BE37" s="655"/>
      <c r="BF37" s="678"/>
      <c r="BG37" s="620" t="s">
        <v>336</v>
      </c>
      <c r="BH37" s="621"/>
      <c r="BI37" s="621"/>
      <c r="BJ37" s="621"/>
      <c r="BK37" s="621"/>
      <c r="BL37" s="621"/>
      <c r="BM37" s="621"/>
      <c r="BN37" s="621"/>
      <c r="BO37" s="621"/>
      <c r="BP37" s="621"/>
      <c r="BQ37" s="621"/>
      <c r="BR37" s="621"/>
      <c r="BS37" s="621"/>
      <c r="BT37" s="621"/>
      <c r="BU37" s="622"/>
      <c r="BV37" s="623">
        <v>-405234</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384325</v>
      </c>
      <c r="CS37" s="655"/>
      <c r="CT37" s="655"/>
      <c r="CU37" s="655"/>
      <c r="CV37" s="655"/>
      <c r="CW37" s="655"/>
      <c r="CX37" s="655"/>
      <c r="CY37" s="656"/>
      <c r="CZ37" s="628">
        <v>0</v>
      </c>
      <c r="DA37" s="653"/>
      <c r="DB37" s="653"/>
      <c r="DC37" s="657"/>
      <c r="DD37" s="632">
        <v>383325</v>
      </c>
      <c r="DE37" s="655"/>
      <c r="DF37" s="655"/>
      <c r="DG37" s="655"/>
      <c r="DH37" s="655"/>
      <c r="DI37" s="655"/>
      <c r="DJ37" s="655"/>
      <c r="DK37" s="656"/>
      <c r="DL37" s="632">
        <v>383325</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B38" s="620" t="s">
        <v>338</v>
      </c>
      <c r="C38" s="621"/>
      <c r="D38" s="621"/>
      <c r="E38" s="621"/>
      <c r="F38" s="621"/>
      <c r="G38" s="621"/>
      <c r="H38" s="621"/>
      <c r="I38" s="621"/>
      <c r="J38" s="621"/>
      <c r="K38" s="621"/>
      <c r="L38" s="621"/>
      <c r="M38" s="621"/>
      <c r="N38" s="621"/>
      <c r="O38" s="621"/>
      <c r="P38" s="621"/>
      <c r="Q38" s="622"/>
      <c r="R38" s="623">
        <v>62970000</v>
      </c>
      <c r="S38" s="624"/>
      <c r="T38" s="624"/>
      <c r="U38" s="624"/>
      <c r="V38" s="624"/>
      <c r="W38" s="624"/>
      <c r="X38" s="624"/>
      <c r="Y38" s="625"/>
      <c r="Z38" s="626">
        <v>6.5</v>
      </c>
      <c r="AA38" s="626"/>
      <c r="AB38" s="626"/>
      <c r="AC38" s="626"/>
      <c r="AD38" s="627" t="s">
        <v>131</v>
      </c>
      <c r="AE38" s="627"/>
      <c r="AF38" s="627"/>
      <c r="AG38" s="627"/>
      <c r="AH38" s="627"/>
      <c r="AI38" s="627"/>
      <c r="AJ38" s="627"/>
      <c r="AK38" s="627"/>
      <c r="AL38" s="628" t="s">
        <v>131</v>
      </c>
      <c r="AM38" s="629"/>
      <c r="AN38" s="629"/>
      <c r="AO38" s="630"/>
      <c r="AQ38" s="686" t="s">
        <v>339</v>
      </c>
      <c r="AR38" s="687"/>
      <c r="AS38" s="687"/>
      <c r="AT38" s="687"/>
      <c r="AU38" s="687"/>
      <c r="AV38" s="687"/>
      <c r="AW38" s="687"/>
      <c r="AX38" s="687"/>
      <c r="AY38" s="688"/>
      <c r="AZ38" s="623">
        <v>6708899</v>
      </c>
      <c r="BA38" s="624"/>
      <c r="BB38" s="624"/>
      <c r="BC38" s="624"/>
      <c r="BD38" s="655"/>
      <c r="BE38" s="655"/>
      <c r="BF38" s="678"/>
      <c r="BG38" s="620" t="s">
        <v>340</v>
      </c>
      <c r="BH38" s="621"/>
      <c r="BI38" s="621"/>
      <c r="BJ38" s="621"/>
      <c r="BK38" s="621"/>
      <c r="BL38" s="621"/>
      <c r="BM38" s="621"/>
      <c r="BN38" s="621"/>
      <c r="BO38" s="621"/>
      <c r="BP38" s="621"/>
      <c r="BQ38" s="621"/>
      <c r="BR38" s="621"/>
      <c r="BS38" s="621"/>
      <c r="BT38" s="621"/>
      <c r="BU38" s="622"/>
      <c r="BV38" s="623">
        <v>194550</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63158660</v>
      </c>
      <c r="CS38" s="624"/>
      <c r="CT38" s="624"/>
      <c r="CU38" s="624"/>
      <c r="CV38" s="624"/>
      <c r="CW38" s="624"/>
      <c r="CX38" s="624"/>
      <c r="CY38" s="625"/>
      <c r="CZ38" s="628">
        <v>6.7</v>
      </c>
      <c r="DA38" s="653"/>
      <c r="DB38" s="653"/>
      <c r="DC38" s="657"/>
      <c r="DD38" s="632">
        <v>50374401</v>
      </c>
      <c r="DE38" s="624"/>
      <c r="DF38" s="624"/>
      <c r="DG38" s="624"/>
      <c r="DH38" s="624"/>
      <c r="DI38" s="624"/>
      <c r="DJ38" s="624"/>
      <c r="DK38" s="625"/>
      <c r="DL38" s="632">
        <v>45549714</v>
      </c>
      <c r="DM38" s="624"/>
      <c r="DN38" s="624"/>
      <c r="DO38" s="624"/>
      <c r="DP38" s="624"/>
      <c r="DQ38" s="624"/>
      <c r="DR38" s="624"/>
      <c r="DS38" s="624"/>
      <c r="DT38" s="624"/>
      <c r="DU38" s="624"/>
      <c r="DV38" s="625"/>
      <c r="DW38" s="628">
        <v>10.8</v>
      </c>
      <c r="DX38" s="653"/>
      <c r="DY38" s="653"/>
      <c r="DZ38" s="653"/>
      <c r="EA38" s="653"/>
      <c r="EB38" s="653"/>
      <c r="EC38" s="654"/>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131</v>
      </c>
      <c r="AM39" s="629"/>
      <c r="AN39" s="629"/>
      <c r="AO39" s="630"/>
      <c r="AQ39" s="686" t="s">
        <v>343</v>
      </c>
      <c r="AR39" s="687"/>
      <c r="AS39" s="687"/>
      <c r="AT39" s="687"/>
      <c r="AU39" s="687"/>
      <c r="AV39" s="687"/>
      <c r="AW39" s="687"/>
      <c r="AX39" s="687"/>
      <c r="AY39" s="688"/>
      <c r="AZ39" s="623">
        <v>2657771</v>
      </c>
      <c r="BA39" s="624"/>
      <c r="BB39" s="624"/>
      <c r="BC39" s="624"/>
      <c r="BD39" s="655"/>
      <c r="BE39" s="655"/>
      <c r="BF39" s="678"/>
      <c r="BG39" s="620" t="s">
        <v>344</v>
      </c>
      <c r="BH39" s="621"/>
      <c r="BI39" s="621"/>
      <c r="BJ39" s="621"/>
      <c r="BK39" s="621"/>
      <c r="BL39" s="621"/>
      <c r="BM39" s="621"/>
      <c r="BN39" s="621"/>
      <c r="BO39" s="621"/>
      <c r="BP39" s="621"/>
      <c r="BQ39" s="621"/>
      <c r="BR39" s="621"/>
      <c r="BS39" s="621"/>
      <c r="BT39" s="621"/>
      <c r="BU39" s="622"/>
      <c r="BV39" s="623">
        <v>274334</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15694767</v>
      </c>
      <c r="CS39" s="655"/>
      <c r="CT39" s="655"/>
      <c r="CU39" s="655"/>
      <c r="CV39" s="655"/>
      <c r="CW39" s="655"/>
      <c r="CX39" s="655"/>
      <c r="CY39" s="656"/>
      <c r="CZ39" s="628">
        <v>1.7</v>
      </c>
      <c r="DA39" s="653"/>
      <c r="DB39" s="653"/>
      <c r="DC39" s="657"/>
      <c r="DD39" s="632">
        <v>4652150</v>
      </c>
      <c r="DE39" s="655"/>
      <c r="DF39" s="655"/>
      <c r="DG39" s="655"/>
      <c r="DH39" s="655"/>
      <c r="DI39" s="655"/>
      <c r="DJ39" s="655"/>
      <c r="DK39" s="656"/>
      <c r="DL39" s="632" t="s">
        <v>131</v>
      </c>
      <c r="DM39" s="655"/>
      <c r="DN39" s="655"/>
      <c r="DO39" s="655"/>
      <c r="DP39" s="655"/>
      <c r="DQ39" s="655"/>
      <c r="DR39" s="655"/>
      <c r="DS39" s="655"/>
      <c r="DT39" s="655"/>
      <c r="DU39" s="655"/>
      <c r="DV39" s="656"/>
      <c r="DW39" s="628" t="s">
        <v>131</v>
      </c>
      <c r="DX39" s="653"/>
      <c r="DY39" s="653"/>
      <c r="DZ39" s="653"/>
      <c r="EA39" s="653"/>
      <c r="EB39" s="653"/>
      <c r="EC39" s="654"/>
    </row>
    <row r="40" spans="2:133" ht="11.25" customHeight="1" x14ac:dyDescent="0.15">
      <c r="B40" s="620" t="s">
        <v>346</v>
      </c>
      <c r="C40" s="621"/>
      <c r="D40" s="621"/>
      <c r="E40" s="621"/>
      <c r="F40" s="621"/>
      <c r="G40" s="621"/>
      <c r="H40" s="621"/>
      <c r="I40" s="621"/>
      <c r="J40" s="621"/>
      <c r="K40" s="621"/>
      <c r="L40" s="621"/>
      <c r="M40" s="621"/>
      <c r="N40" s="621"/>
      <c r="O40" s="621"/>
      <c r="P40" s="621"/>
      <c r="Q40" s="622"/>
      <c r="R40" s="623">
        <v>23606000</v>
      </c>
      <c r="S40" s="624"/>
      <c r="T40" s="624"/>
      <c r="U40" s="624"/>
      <c r="V40" s="624"/>
      <c r="W40" s="624"/>
      <c r="X40" s="624"/>
      <c r="Y40" s="625"/>
      <c r="Z40" s="626">
        <v>2.5</v>
      </c>
      <c r="AA40" s="626"/>
      <c r="AB40" s="626"/>
      <c r="AC40" s="626"/>
      <c r="AD40" s="627" t="s">
        <v>131</v>
      </c>
      <c r="AE40" s="627"/>
      <c r="AF40" s="627"/>
      <c r="AG40" s="627"/>
      <c r="AH40" s="627"/>
      <c r="AI40" s="627"/>
      <c r="AJ40" s="627"/>
      <c r="AK40" s="627"/>
      <c r="AL40" s="628" t="s">
        <v>131</v>
      </c>
      <c r="AM40" s="629"/>
      <c r="AN40" s="629"/>
      <c r="AO40" s="630"/>
      <c r="AQ40" s="686" t="s">
        <v>347</v>
      </c>
      <c r="AR40" s="687"/>
      <c r="AS40" s="687"/>
      <c r="AT40" s="687"/>
      <c r="AU40" s="687"/>
      <c r="AV40" s="687"/>
      <c r="AW40" s="687"/>
      <c r="AX40" s="687"/>
      <c r="AY40" s="688"/>
      <c r="AZ40" s="623">
        <v>1379147</v>
      </c>
      <c r="BA40" s="624"/>
      <c r="BB40" s="624"/>
      <c r="BC40" s="624"/>
      <c r="BD40" s="655"/>
      <c r="BE40" s="655"/>
      <c r="BF40" s="678"/>
      <c r="BG40" s="671" t="s">
        <v>348</v>
      </c>
      <c r="BH40" s="672"/>
      <c r="BI40" s="672"/>
      <c r="BJ40" s="672"/>
      <c r="BK40" s="672"/>
      <c r="BL40" s="223"/>
      <c r="BM40" s="621" t="s">
        <v>349</v>
      </c>
      <c r="BN40" s="621"/>
      <c r="BO40" s="621"/>
      <c r="BP40" s="621"/>
      <c r="BQ40" s="621"/>
      <c r="BR40" s="621"/>
      <c r="BS40" s="621"/>
      <c r="BT40" s="621"/>
      <c r="BU40" s="622"/>
      <c r="BV40" s="623">
        <v>86</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155948850</v>
      </c>
      <c r="CS40" s="624"/>
      <c r="CT40" s="624"/>
      <c r="CU40" s="624"/>
      <c r="CV40" s="624"/>
      <c r="CW40" s="624"/>
      <c r="CX40" s="624"/>
      <c r="CY40" s="625"/>
      <c r="CZ40" s="628">
        <v>16.5</v>
      </c>
      <c r="DA40" s="653"/>
      <c r="DB40" s="653"/>
      <c r="DC40" s="657"/>
      <c r="DD40" s="632">
        <v>889</v>
      </c>
      <c r="DE40" s="624"/>
      <c r="DF40" s="624"/>
      <c r="DG40" s="624"/>
      <c r="DH40" s="624"/>
      <c r="DI40" s="624"/>
      <c r="DJ40" s="624"/>
      <c r="DK40" s="625"/>
      <c r="DL40" s="632">
        <v>889</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351</v>
      </c>
      <c r="C41" s="645"/>
      <c r="D41" s="645"/>
      <c r="E41" s="645"/>
      <c r="F41" s="645"/>
      <c r="G41" s="645"/>
      <c r="H41" s="645"/>
      <c r="I41" s="645"/>
      <c r="J41" s="645"/>
      <c r="K41" s="645"/>
      <c r="L41" s="645"/>
      <c r="M41" s="645"/>
      <c r="N41" s="645"/>
      <c r="O41" s="645"/>
      <c r="P41" s="645"/>
      <c r="Q41" s="646"/>
      <c r="R41" s="695">
        <v>963093117</v>
      </c>
      <c r="S41" s="696"/>
      <c r="T41" s="696"/>
      <c r="U41" s="696"/>
      <c r="V41" s="696"/>
      <c r="W41" s="696"/>
      <c r="X41" s="696"/>
      <c r="Y41" s="700"/>
      <c r="Z41" s="701">
        <v>100</v>
      </c>
      <c r="AA41" s="701"/>
      <c r="AB41" s="701"/>
      <c r="AC41" s="701"/>
      <c r="AD41" s="702">
        <v>398111610</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15598827</v>
      </c>
      <c r="BA41" s="624"/>
      <c r="BB41" s="624"/>
      <c r="BC41" s="624"/>
      <c r="BD41" s="655"/>
      <c r="BE41" s="655"/>
      <c r="BF41" s="678"/>
      <c r="BG41" s="671"/>
      <c r="BH41" s="672"/>
      <c r="BI41" s="672"/>
      <c r="BJ41" s="672"/>
      <c r="BK41" s="672"/>
      <c r="BL41" s="223"/>
      <c r="BM41" s="621" t="s">
        <v>353</v>
      </c>
      <c r="BN41" s="621"/>
      <c r="BO41" s="621"/>
      <c r="BP41" s="621"/>
      <c r="BQ41" s="621"/>
      <c r="BR41" s="621"/>
      <c r="BS41" s="621"/>
      <c r="BT41" s="621"/>
      <c r="BU41" s="622"/>
      <c r="BV41" s="623" t="s">
        <v>131</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131</v>
      </c>
      <c r="CS41" s="655"/>
      <c r="CT41" s="655"/>
      <c r="CU41" s="655"/>
      <c r="CV41" s="655"/>
      <c r="CW41" s="655"/>
      <c r="CX41" s="655"/>
      <c r="CY41" s="656"/>
      <c r="CZ41" s="628" t="s">
        <v>355</v>
      </c>
      <c r="DA41" s="653"/>
      <c r="DB41" s="653"/>
      <c r="DC41" s="657"/>
      <c r="DD41" s="632" t="s">
        <v>131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356</v>
      </c>
      <c r="AR42" s="693"/>
      <c r="AS42" s="693"/>
      <c r="AT42" s="693"/>
      <c r="AU42" s="693"/>
      <c r="AV42" s="693"/>
      <c r="AW42" s="693"/>
      <c r="AX42" s="693"/>
      <c r="AY42" s="694"/>
      <c r="AZ42" s="695">
        <v>46140312</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356</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65470210</v>
      </c>
      <c r="CS42" s="655"/>
      <c r="CT42" s="655"/>
      <c r="CU42" s="655"/>
      <c r="CV42" s="655"/>
      <c r="CW42" s="655"/>
      <c r="CX42" s="655"/>
      <c r="CY42" s="656"/>
      <c r="CZ42" s="628">
        <v>6.9</v>
      </c>
      <c r="DA42" s="653"/>
      <c r="DB42" s="653"/>
      <c r="DC42" s="657"/>
      <c r="DD42" s="632">
        <v>17124180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993857</v>
      </c>
      <c r="CS43" s="655"/>
      <c r="CT43" s="655"/>
      <c r="CU43" s="655"/>
      <c r="CV43" s="655"/>
      <c r="CW43" s="655"/>
      <c r="CX43" s="655"/>
      <c r="CY43" s="656"/>
      <c r="CZ43" s="628">
        <v>0.1</v>
      </c>
      <c r="DA43" s="653"/>
      <c r="DB43" s="653"/>
      <c r="DC43" s="657"/>
      <c r="DD43" s="632">
        <v>944562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308</v>
      </c>
      <c r="CE44" s="660"/>
      <c r="CF44" s="620" t="s">
        <v>362</v>
      </c>
      <c r="CG44" s="621"/>
      <c r="CH44" s="621"/>
      <c r="CI44" s="621"/>
      <c r="CJ44" s="621"/>
      <c r="CK44" s="621"/>
      <c r="CL44" s="621"/>
      <c r="CM44" s="621"/>
      <c r="CN44" s="621"/>
      <c r="CO44" s="621"/>
      <c r="CP44" s="621"/>
      <c r="CQ44" s="622"/>
      <c r="CR44" s="623">
        <v>65155627</v>
      </c>
      <c r="CS44" s="624"/>
      <c r="CT44" s="624"/>
      <c r="CU44" s="624"/>
      <c r="CV44" s="624"/>
      <c r="CW44" s="624"/>
      <c r="CX44" s="624"/>
      <c r="CY44" s="625"/>
      <c r="CZ44" s="628">
        <v>6.9</v>
      </c>
      <c r="DA44" s="629"/>
      <c r="DB44" s="629"/>
      <c r="DC44" s="635"/>
      <c r="DD44" s="632">
        <v>17031505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17425954</v>
      </c>
      <c r="CS45" s="655"/>
      <c r="CT45" s="655"/>
      <c r="CU45" s="655"/>
      <c r="CV45" s="655"/>
      <c r="CW45" s="655"/>
      <c r="CX45" s="655"/>
      <c r="CY45" s="656"/>
      <c r="CZ45" s="628">
        <v>1.8</v>
      </c>
      <c r="DA45" s="653"/>
      <c r="DB45" s="653"/>
      <c r="DC45" s="657"/>
      <c r="DD45" s="632">
        <v>874941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365</v>
      </c>
      <c r="CG46" s="621"/>
      <c r="CH46" s="621"/>
      <c r="CI46" s="621"/>
      <c r="CJ46" s="621"/>
      <c r="CK46" s="621"/>
      <c r="CL46" s="621"/>
      <c r="CM46" s="621"/>
      <c r="CN46" s="621"/>
      <c r="CO46" s="621"/>
      <c r="CP46" s="621"/>
      <c r="CQ46" s="622"/>
      <c r="CR46" s="623">
        <v>46741673</v>
      </c>
      <c r="CS46" s="624"/>
      <c r="CT46" s="624"/>
      <c r="CU46" s="624"/>
      <c r="CV46" s="624"/>
      <c r="CW46" s="624"/>
      <c r="CX46" s="624"/>
      <c r="CY46" s="625"/>
      <c r="CZ46" s="628">
        <v>4.9000000000000004</v>
      </c>
      <c r="DA46" s="629"/>
      <c r="DB46" s="629"/>
      <c r="DC46" s="635"/>
      <c r="DD46" s="632">
        <v>16068564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366</v>
      </c>
      <c r="CG47" s="621"/>
      <c r="CH47" s="621"/>
      <c r="CI47" s="621"/>
      <c r="CJ47" s="621"/>
      <c r="CK47" s="621"/>
      <c r="CL47" s="621"/>
      <c r="CM47" s="621"/>
      <c r="CN47" s="621"/>
      <c r="CO47" s="621"/>
      <c r="CP47" s="621"/>
      <c r="CQ47" s="622"/>
      <c r="CR47" s="623">
        <v>314583</v>
      </c>
      <c r="CS47" s="655"/>
      <c r="CT47" s="655"/>
      <c r="CU47" s="655"/>
      <c r="CV47" s="655"/>
      <c r="CW47" s="655"/>
      <c r="CX47" s="655"/>
      <c r="CY47" s="656"/>
      <c r="CZ47" s="628">
        <v>0</v>
      </c>
      <c r="DA47" s="653"/>
      <c r="DB47" s="653"/>
      <c r="DC47" s="657"/>
      <c r="DD47" s="632">
        <v>92675</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367</v>
      </c>
      <c r="CG48" s="621"/>
      <c r="CH48" s="621"/>
      <c r="CI48" s="621"/>
      <c r="CJ48" s="621"/>
      <c r="CK48" s="621"/>
      <c r="CL48" s="621"/>
      <c r="CM48" s="621"/>
      <c r="CN48" s="621"/>
      <c r="CO48" s="621"/>
      <c r="CP48" s="621"/>
      <c r="CQ48" s="622"/>
      <c r="CR48" s="623" t="s">
        <v>131</v>
      </c>
      <c r="CS48" s="624"/>
      <c r="CT48" s="624"/>
      <c r="CU48" s="624"/>
      <c r="CV48" s="624"/>
      <c r="CW48" s="624"/>
      <c r="CX48" s="624"/>
      <c r="CY48" s="625"/>
      <c r="CZ48" s="628" t="s">
        <v>355</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368</v>
      </c>
      <c r="CE49" s="645"/>
      <c r="CF49" s="645"/>
      <c r="CG49" s="645"/>
      <c r="CH49" s="645"/>
      <c r="CI49" s="645"/>
      <c r="CJ49" s="645"/>
      <c r="CK49" s="645"/>
      <c r="CL49" s="645"/>
      <c r="CM49" s="645"/>
      <c r="CN49" s="645"/>
      <c r="CO49" s="645"/>
      <c r="CP49" s="645"/>
      <c r="CQ49" s="646"/>
      <c r="CR49" s="695">
        <v>946554582</v>
      </c>
      <c r="CS49" s="682"/>
      <c r="CT49" s="682"/>
      <c r="CU49" s="682"/>
      <c r="CV49" s="682"/>
      <c r="CW49" s="682"/>
      <c r="CX49" s="682"/>
      <c r="CY49" s="711"/>
      <c r="CZ49" s="703">
        <v>100</v>
      </c>
      <c r="DA49" s="712"/>
      <c r="DB49" s="712"/>
      <c r="DC49" s="713"/>
      <c r="DD49" s="714">
        <v>486706847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kY0BIj8NynBPOC7IW2z9HsfrKGsAVP8TNwCgYpyPzr93422FR1AU1pGV+R0fxyuv3huIfOwtKMEiLivkVAvgA==" saltValue="sX3cn+FMj4Q8cs7TlykY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8"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391</v>
      </c>
      <c r="C7" s="750"/>
      <c r="D7" s="750"/>
      <c r="E7" s="750"/>
      <c r="F7" s="750"/>
      <c r="G7" s="750"/>
      <c r="H7" s="750"/>
      <c r="I7" s="750"/>
      <c r="J7" s="750"/>
      <c r="K7" s="750"/>
      <c r="L7" s="750"/>
      <c r="M7" s="750"/>
      <c r="N7" s="750"/>
      <c r="O7" s="750"/>
      <c r="P7" s="751"/>
      <c r="Q7" s="752">
        <v>962107</v>
      </c>
      <c r="R7" s="753"/>
      <c r="S7" s="753"/>
      <c r="T7" s="753"/>
      <c r="U7" s="753"/>
      <c r="V7" s="753">
        <v>946442</v>
      </c>
      <c r="W7" s="753"/>
      <c r="X7" s="753"/>
      <c r="Y7" s="753"/>
      <c r="Z7" s="753"/>
      <c r="AA7" s="753">
        <v>15665</v>
      </c>
      <c r="AB7" s="753"/>
      <c r="AC7" s="753"/>
      <c r="AD7" s="753"/>
      <c r="AE7" s="754"/>
      <c r="AF7" s="755">
        <v>7707</v>
      </c>
      <c r="AG7" s="756"/>
      <c r="AH7" s="756"/>
      <c r="AI7" s="756"/>
      <c r="AJ7" s="757"/>
      <c r="AK7" s="758">
        <v>1150</v>
      </c>
      <c r="AL7" s="759"/>
      <c r="AM7" s="759"/>
      <c r="AN7" s="759"/>
      <c r="AO7" s="759"/>
      <c r="AP7" s="759">
        <v>1530300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615</v>
      </c>
      <c r="BT7" s="747"/>
      <c r="BU7" s="747"/>
      <c r="BV7" s="747" t="s">
        <v>615</v>
      </c>
      <c r="BW7" s="747"/>
      <c r="BX7" s="747"/>
      <c r="BY7" s="747" t="s">
        <v>615</v>
      </c>
      <c r="BZ7" s="747"/>
      <c r="CA7" s="747"/>
      <c r="CB7" s="747" t="s">
        <v>615</v>
      </c>
      <c r="CC7" s="747"/>
      <c r="CD7" s="747"/>
      <c r="CE7" s="747" t="s">
        <v>615</v>
      </c>
      <c r="CF7" s="747"/>
      <c r="CG7" s="762"/>
      <c r="CH7" s="743">
        <v>5</v>
      </c>
      <c r="CI7" s="744">
        <v>5</v>
      </c>
      <c r="CJ7" s="744">
        <v>5</v>
      </c>
      <c r="CK7" s="744">
        <v>5</v>
      </c>
      <c r="CL7" s="745">
        <v>5</v>
      </c>
      <c r="CM7" s="743">
        <v>1030</v>
      </c>
      <c r="CN7" s="744"/>
      <c r="CO7" s="744"/>
      <c r="CP7" s="744"/>
      <c r="CQ7" s="745"/>
      <c r="CR7" s="743">
        <v>20</v>
      </c>
      <c r="CS7" s="744"/>
      <c r="CT7" s="744"/>
      <c r="CU7" s="744"/>
      <c r="CV7" s="745"/>
      <c r="CW7" s="743">
        <v>0</v>
      </c>
      <c r="CX7" s="744">
        <v>0</v>
      </c>
      <c r="CY7" s="744">
        <v>0</v>
      </c>
      <c r="CZ7" s="744">
        <v>0</v>
      </c>
      <c r="DA7" s="745">
        <v>0</v>
      </c>
      <c r="DB7" s="743">
        <v>0</v>
      </c>
      <c r="DC7" s="744">
        <v>0</v>
      </c>
      <c r="DD7" s="744">
        <v>0</v>
      </c>
      <c r="DE7" s="744">
        <v>0</v>
      </c>
      <c r="DF7" s="745">
        <v>0</v>
      </c>
      <c r="DG7" s="743">
        <v>5002</v>
      </c>
      <c r="DH7" s="744"/>
      <c r="DI7" s="744"/>
      <c r="DJ7" s="744"/>
      <c r="DK7" s="745"/>
      <c r="DL7" s="743">
        <v>0</v>
      </c>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392</v>
      </c>
      <c r="C8" s="781"/>
      <c r="D8" s="781"/>
      <c r="E8" s="781"/>
      <c r="F8" s="781"/>
      <c r="G8" s="781"/>
      <c r="H8" s="781"/>
      <c r="I8" s="781"/>
      <c r="J8" s="781"/>
      <c r="K8" s="781"/>
      <c r="L8" s="781"/>
      <c r="M8" s="781"/>
      <c r="N8" s="781"/>
      <c r="O8" s="781"/>
      <c r="P8" s="782"/>
      <c r="Q8" s="783">
        <v>1068</v>
      </c>
      <c r="R8" s="784"/>
      <c r="S8" s="784"/>
      <c r="T8" s="784"/>
      <c r="U8" s="784"/>
      <c r="V8" s="784">
        <v>196</v>
      </c>
      <c r="W8" s="784"/>
      <c r="X8" s="784"/>
      <c r="Y8" s="784"/>
      <c r="Z8" s="784"/>
      <c r="AA8" s="784">
        <v>872</v>
      </c>
      <c r="AB8" s="784"/>
      <c r="AC8" s="784"/>
      <c r="AD8" s="784"/>
      <c r="AE8" s="785"/>
      <c r="AF8" s="786" t="s">
        <v>393</v>
      </c>
      <c r="AG8" s="787"/>
      <c r="AH8" s="787"/>
      <c r="AI8" s="787"/>
      <c r="AJ8" s="788"/>
      <c r="AK8" s="769">
        <v>14</v>
      </c>
      <c r="AL8" s="770"/>
      <c r="AM8" s="770"/>
      <c r="AN8" s="770"/>
      <c r="AO8" s="770"/>
      <c r="AP8" s="770">
        <v>2397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616</v>
      </c>
      <c r="BT8" s="774"/>
      <c r="BU8" s="774"/>
      <c r="BV8" s="774" t="s">
        <v>616</v>
      </c>
      <c r="BW8" s="774"/>
      <c r="BX8" s="774"/>
      <c r="BY8" s="774" t="s">
        <v>616</v>
      </c>
      <c r="BZ8" s="774"/>
      <c r="CA8" s="774"/>
      <c r="CB8" s="774" t="s">
        <v>616</v>
      </c>
      <c r="CC8" s="774"/>
      <c r="CD8" s="774"/>
      <c r="CE8" s="774" t="s">
        <v>616</v>
      </c>
      <c r="CF8" s="774"/>
      <c r="CG8" s="775"/>
      <c r="CH8" s="776">
        <v>11</v>
      </c>
      <c r="CI8" s="777">
        <v>-7</v>
      </c>
      <c r="CJ8" s="777">
        <v>-7</v>
      </c>
      <c r="CK8" s="777">
        <v>-7</v>
      </c>
      <c r="CL8" s="778">
        <v>-7</v>
      </c>
      <c r="CM8" s="776">
        <v>252</v>
      </c>
      <c r="CN8" s="777"/>
      <c r="CO8" s="777"/>
      <c r="CP8" s="777"/>
      <c r="CQ8" s="778"/>
      <c r="CR8" s="776">
        <v>100</v>
      </c>
      <c r="CS8" s="777"/>
      <c r="CT8" s="777"/>
      <c r="CU8" s="777"/>
      <c r="CV8" s="778"/>
      <c r="CW8" s="776">
        <v>0</v>
      </c>
      <c r="CX8" s="777">
        <v>11.724</v>
      </c>
      <c r="CY8" s="777">
        <v>11.724</v>
      </c>
      <c r="CZ8" s="777">
        <v>11.724</v>
      </c>
      <c r="DA8" s="778">
        <v>11.724</v>
      </c>
      <c r="DB8" s="776">
        <v>0</v>
      </c>
      <c r="DC8" s="777">
        <v>0</v>
      </c>
      <c r="DD8" s="777">
        <v>0</v>
      </c>
      <c r="DE8" s="777">
        <v>0</v>
      </c>
      <c r="DF8" s="778">
        <v>0</v>
      </c>
      <c r="DG8" s="776">
        <v>0</v>
      </c>
      <c r="DH8" s="777"/>
      <c r="DI8" s="777"/>
      <c r="DJ8" s="777"/>
      <c r="DK8" s="778"/>
      <c r="DL8" s="776">
        <v>0</v>
      </c>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394</v>
      </c>
      <c r="C9" s="781"/>
      <c r="D9" s="781"/>
      <c r="E9" s="781"/>
      <c r="F9" s="781"/>
      <c r="G9" s="781"/>
      <c r="H9" s="781"/>
      <c r="I9" s="781"/>
      <c r="J9" s="781"/>
      <c r="K9" s="781"/>
      <c r="L9" s="781"/>
      <c r="M9" s="781"/>
      <c r="N9" s="781"/>
      <c r="O9" s="781"/>
      <c r="P9" s="782"/>
      <c r="Q9" s="783">
        <v>3867</v>
      </c>
      <c r="R9" s="784"/>
      <c r="S9" s="784"/>
      <c r="T9" s="784"/>
      <c r="U9" s="784"/>
      <c r="V9" s="784">
        <v>3866</v>
      </c>
      <c r="W9" s="784"/>
      <c r="X9" s="784"/>
      <c r="Y9" s="784"/>
      <c r="Z9" s="784"/>
      <c r="AA9" s="784">
        <v>1</v>
      </c>
      <c r="AB9" s="784"/>
      <c r="AC9" s="784"/>
      <c r="AD9" s="784"/>
      <c r="AE9" s="785"/>
      <c r="AF9" s="786" t="s">
        <v>395</v>
      </c>
      <c r="AG9" s="787"/>
      <c r="AH9" s="787"/>
      <c r="AI9" s="787"/>
      <c r="AJ9" s="788"/>
      <c r="AK9" s="769">
        <v>2977</v>
      </c>
      <c r="AL9" s="770"/>
      <c r="AM9" s="770"/>
      <c r="AN9" s="770"/>
      <c r="AO9" s="770"/>
      <c r="AP9" s="770">
        <v>4003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617</v>
      </c>
      <c r="BT9" s="774"/>
      <c r="BU9" s="774"/>
      <c r="BV9" s="774" t="s">
        <v>617</v>
      </c>
      <c r="BW9" s="774"/>
      <c r="BX9" s="774"/>
      <c r="BY9" s="774" t="s">
        <v>617</v>
      </c>
      <c r="BZ9" s="774"/>
      <c r="CA9" s="774"/>
      <c r="CB9" s="774" t="s">
        <v>617</v>
      </c>
      <c r="CC9" s="774"/>
      <c r="CD9" s="774"/>
      <c r="CE9" s="774" t="s">
        <v>617</v>
      </c>
      <c r="CF9" s="774"/>
      <c r="CG9" s="775"/>
      <c r="CH9" s="776">
        <v>-9</v>
      </c>
      <c r="CI9" s="777">
        <v>6</v>
      </c>
      <c r="CJ9" s="777">
        <v>6</v>
      </c>
      <c r="CK9" s="777">
        <v>6</v>
      </c>
      <c r="CL9" s="778">
        <v>6</v>
      </c>
      <c r="CM9" s="776">
        <v>472</v>
      </c>
      <c r="CN9" s="777"/>
      <c r="CO9" s="777"/>
      <c r="CP9" s="777"/>
      <c r="CQ9" s="778"/>
      <c r="CR9" s="776">
        <v>50</v>
      </c>
      <c r="CS9" s="777"/>
      <c r="CT9" s="777"/>
      <c r="CU9" s="777"/>
      <c r="CV9" s="778"/>
      <c r="CW9" s="776">
        <v>0</v>
      </c>
      <c r="CX9" s="777">
        <v>0</v>
      </c>
      <c r="CY9" s="777">
        <v>0</v>
      </c>
      <c r="CZ9" s="777">
        <v>0</v>
      </c>
      <c r="DA9" s="778">
        <v>0</v>
      </c>
      <c r="DB9" s="776">
        <v>0</v>
      </c>
      <c r="DC9" s="777">
        <v>0</v>
      </c>
      <c r="DD9" s="777">
        <v>0</v>
      </c>
      <c r="DE9" s="777">
        <v>0</v>
      </c>
      <c r="DF9" s="778">
        <v>0</v>
      </c>
      <c r="DG9" s="776">
        <v>0</v>
      </c>
      <c r="DH9" s="777"/>
      <c r="DI9" s="777"/>
      <c r="DJ9" s="777"/>
      <c r="DK9" s="778"/>
      <c r="DL9" s="776">
        <v>0</v>
      </c>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t="s">
        <v>396</v>
      </c>
      <c r="C10" s="781"/>
      <c r="D10" s="781"/>
      <c r="E10" s="781"/>
      <c r="F10" s="781"/>
      <c r="G10" s="781"/>
      <c r="H10" s="781"/>
      <c r="I10" s="781"/>
      <c r="J10" s="781"/>
      <c r="K10" s="781"/>
      <c r="L10" s="781"/>
      <c r="M10" s="781"/>
      <c r="N10" s="781"/>
      <c r="O10" s="781"/>
      <c r="P10" s="782"/>
      <c r="Q10" s="783">
        <v>270606</v>
      </c>
      <c r="R10" s="784"/>
      <c r="S10" s="784"/>
      <c r="T10" s="784"/>
      <c r="U10" s="784"/>
      <c r="V10" s="784">
        <v>270606</v>
      </c>
      <c r="W10" s="784"/>
      <c r="X10" s="784"/>
      <c r="Y10" s="784"/>
      <c r="Z10" s="784"/>
      <c r="AA10" s="784">
        <v>0</v>
      </c>
      <c r="AB10" s="784"/>
      <c r="AC10" s="784"/>
      <c r="AD10" s="784"/>
      <c r="AE10" s="785"/>
      <c r="AF10" s="786" t="s">
        <v>397</v>
      </c>
      <c r="AG10" s="787"/>
      <c r="AH10" s="787"/>
      <c r="AI10" s="787"/>
      <c r="AJ10" s="788"/>
      <c r="AK10" s="769">
        <v>166804</v>
      </c>
      <c r="AL10" s="770"/>
      <c r="AM10" s="770"/>
      <c r="AN10" s="770"/>
      <c r="AO10" s="770"/>
      <c r="AP10" s="770">
        <v>0</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618</v>
      </c>
      <c r="BT10" s="774"/>
      <c r="BU10" s="774"/>
      <c r="BV10" s="774" t="s">
        <v>618</v>
      </c>
      <c r="BW10" s="774"/>
      <c r="BX10" s="774"/>
      <c r="BY10" s="774" t="s">
        <v>618</v>
      </c>
      <c r="BZ10" s="774"/>
      <c r="CA10" s="774"/>
      <c r="CB10" s="774" t="s">
        <v>618</v>
      </c>
      <c r="CC10" s="774"/>
      <c r="CD10" s="774"/>
      <c r="CE10" s="774" t="s">
        <v>618</v>
      </c>
      <c r="CF10" s="774"/>
      <c r="CG10" s="775"/>
      <c r="CH10" s="776">
        <v>-22</v>
      </c>
      <c r="CI10" s="777">
        <v>27</v>
      </c>
      <c r="CJ10" s="777">
        <v>27</v>
      </c>
      <c r="CK10" s="777">
        <v>27</v>
      </c>
      <c r="CL10" s="778">
        <v>27</v>
      </c>
      <c r="CM10" s="776">
        <v>584</v>
      </c>
      <c r="CN10" s="777"/>
      <c r="CO10" s="777"/>
      <c r="CP10" s="777"/>
      <c r="CQ10" s="778"/>
      <c r="CR10" s="776">
        <v>932</v>
      </c>
      <c r="CS10" s="777"/>
      <c r="CT10" s="777"/>
      <c r="CU10" s="777"/>
      <c r="CV10" s="778"/>
      <c r="CW10" s="776">
        <v>0</v>
      </c>
      <c r="CX10" s="777">
        <v>0</v>
      </c>
      <c r="CY10" s="777">
        <v>0</v>
      </c>
      <c r="CZ10" s="777">
        <v>0</v>
      </c>
      <c r="DA10" s="778">
        <v>0</v>
      </c>
      <c r="DB10" s="776">
        <v>585</v>
      </c>
      <c r="DC10" s="777">
        <v>598</v>
      </c>
      <c r="DD10" s="777">
        <v>598</v>
      </c>
      <c r="DE10" s="777">
        <v>598</v>
      </c>
      <c r="DF10" s="778">
        <v>598</v>
      </c>
      <c r="DG10" s="776">
        <v>0</v>
      </c>
      <c r="DH10" s="777"/>
      <c r="DI10" s="777"/>
      <c r="DJ10" s="777"/>
      <c r="DK10" s="778"/>
      <c r="DL10" s="776">
        <v>0</v>
      </c>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t="s">
        <v>398</v>
      </c>
      <c r="C11" s="781"/>
      <c r="D11" s="781"/>
      <c r="E11" s="781"/>
      <c r="F11" s="781"/>
      <c r="G11" s="781"/>
      <c r="H11" s="781"/>
      <c r="I11" s="781"/>
      <c r="J11" s="781"/>
      <c r="K11" s="781"/>
      <c r="L11" s="781"/>
      <c r="M11" s="781"/>
      <c r="N11" s="781"/>
      <c r="O11" s="781"/>
      <c r="P11" s="782"/>
      <c r="Q11" s="783">
        <v>3059</v>
      </c>
      <c r="R11" s="784"/>
      <c r="S11" s="784"/>
      <c r="T11" s="784"/>
      <c r="U11" s="784"/>
      <c r="V11" s="784">
        <v>3059</v>
      </c>
      <c r="W11" s="784"/>
      <c r="X11" s="784"/>
      <c r="Y11" s="784"/>
      <c r="Z11" s="784"/>
      <c r="AA11" s="784">
        <v>0</v>
      </c>
      <c r="AB11" s="784"/>
      <c r="AC11" s="784"/>
      <c r="AD11" s="784"/>
      <c r="AE11" s="785"/>
      <c r="AF11" s="786" t="s">
        <v>397</v>
      </c>
      <c r="AG11" s="787"/>
      <c r="AH11" s="787"/>
      <c r="AI11" s="787"/>
      <c r="AJ11" s="788"/>
      <c r="AK11" s="769">
        <v>0</v>
      </c>
      <c r="AL11" s="770"/>
      <c r="AM11" s="770"/>
      <c r="AN11" s="770"/>
      <c r="AO11" s="770"/>
      <c r="AP11" s="770">
        <v>9224</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619</v>
      </c>
      <c r="BT11" s="774"/>
      <c r="BU11" s="774"/>
      <c r="BV11" s="774" t="s">
        <v>619</v>
      </c>
      <c r="BW11" s="774"/>
      <c r="BX11" s="774"/>
      <c r="BY11" s="774" t="s">
        <v>619</v>
      </c>
      <c r="BZ11" s="774"/>
      <c r="CA11" s="774"/>
      <c r="CB11" s="774" t="s">
        <v>619</v>
      </c>
      <c r="CC11" s="774"/>
      <c r="CD11" s="774"/>
      <c r="CE11" s="774" t="s">
        <v>619</v>
      </c>
      <c r="CF11" s="774"/>
      <c r="CG11" s="775"/>
      <c r="CH11" s="776">
        <v>72</v>
      </c>
      <c r="CI11" s="777">
        <v>69</v>
      </c>
      <c r="CJ11" s="777">
        <v>69</v>
      </c>
      <c r="CK11" s="777">
        <v>69</v>
      </c>
      <c r="CL11" s="778">
        <v>69</v>
      </c>
      <c r="CM11" s="776">
        <v>827</v>
      </c>
      <c r="CN11" s="777"/>
      <c r="CO11" s="777"/>
      <c r="CP11" s="777"/>
      <c r="CQ11" s="778"/>
      <c r="CR11" s="776">
        <v>55</v>
      </c>
      <c r="CS11" s="777"/>
      <c r="CT11" s="777"/>
      <c r="CU11" s="777"/>
      <c r="CV11" s="778"/>
      <c r="CW11" s="776">
        <v>850</v>
      </c>
      <c r="CX11" s="777">
        <v>859.83600000000001</v>
      </c>
      <c r="CY11" s="777">
        <v>859.83600000000001</v>
      </c>
      <c r="CZ11" s="777">
        <v>859.83600000000001</v>
      </c>
      <c r="DA11" s="778">
        <v>859.83600000000001</v>
      </c>
      <c r="DB11" s="776">
        <v>0</v>
      </c>
      <c r="DC11" s="777">
        <v>0</v>
      </c>
      <c r="DD11" s="777">
        <v>0</v>
      </c>
      <c r="DE11" s="777">
        <v>0</v>
      </c>
      <c r="DF11" s="778">
        <v>0</v>
      </c>
      <c r="DG11" s="776">
        <v>0</v>
      </c>
      <c r="DH11" s="777"/>
      <c r="DI11" s="777"/>
      <c r="DJ11" s="777"/>
      <c r="DK11" s="778"/>
      <c r="DL11" s="776">
        <v>0</v>
      </c>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620</v>
      </c>
      <c r="BT12" s="774"/>
      <c r="BU12" s="774"/>
      <c r="BV12" s="774" t="s">
        <v>620</v>
      </c>
      <c r="BW12" s="774"/>
      <c r="BX12" s="774"/>
      <c r="BY12" s="774" t="s">
        <v>620</v>
      </c>
      <c r="BZ12" s="774"/>
      <c r="CA12" s="774"/>
      <c r="CB12" s="774" t="s">
        <v>620</v>
      </c>
      <c r="CC12" s="774"/>
      <c r="CD12" s="774"/>
      <c r="CE12" s="774" t="s">
        <v>620</v>
      </c>
      <c r="CF12" s="774"/>
      <c r="CG12" s="775"/>
      <c r="CH12" s="776">
        <v>20</v>
      </c>
      <c r="CI12" s="777">
        <v>7</v>
      </c>
      <c r="CJ12" s="777">
        <v>7</v>
      </c>
      <c r="CK12" s="777">
        <v>7</v>
      </c>
      <c r="CL12" s="778">
        <v>7</v>
      </c>
      <c r="CM12" s="776">
        <v>141</v>
      </c>
      <c r="CN12" s="777"/>
      <c r="CO12" s="777"/>
      <c r="CP12" s="777"/>
      <c r="CQ12" s="778"/>
      <c r="CR12" s="776">
        <v>15</v>
      </c>
      <c r="CS12" s="777"/>
      <c r="CT12" s="777"/>
      <c r="CU12" s="777"/>
      <c r="CV12" s="778"/>
      <c r="CW12" s="776">
        <v>20</v>
      </c>
      <c r="CX12" s="777">
        <v>24.824000000000002</v>
      </c>
      <c r="CY12" s="777">
        <v>24.824000000000002</v>
      </c>
      <c r="CZ12" s="777">
        <v>24.824000000000002</v>
      </c>
      <c r="DA12" s="778">
        <v>24.824000000000002</v>
      </c>
      <c r="DB12" s="776">
        <v>40</v>
      </c>
      <c r="DC12" s="777">
        <v>40</v>
      </c>
      <c r="DD12" s="777">
        <v>40</v>
      </c>
      <c r="DE12" s="777">
        <v>40</v>
      </c>
      <c r="DF12" s="778">
        <v>40</v>
      </c>
      <c r="DG12" s="776">
        <v>0</v>
      </c>
      <c r="DH12" s="777"/>
      <c r="DI12" s="777"/>
      <c r="DJ12" s="777"/>
      <c r="DK12" s="778"/>
      <c r="DL12" s="776">
        <v>0</v>
      </c>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621</v>
      </c>
      <c r="BT13" s="774"/>
      <c r="BU13" s="774"/>
      <c r="BV13" s="774" t="s">
        <v>621</v>
      </c>
      <c r="BW13" s="774"/>
      <c r="BX13" s="774"/>
      <c r="BY13" s="774" t="s">
        <v>621</v>
      </c>
      <c r="BZ13" s="774"/>
      <c r="CA13" s="774"/>
      <c r="CB13" s="774" t="s">
        <v>621</v>
      </c>
      <c r="CC13" s="774"/>
      <c r="CD13" s="774"/>
      <c r="CE13" s="774" t="s">
        <v>621</v>
      </c>
      <c r="CF13" s="774"/>
      <c r="CG13" s="775"/>
      <c r="CH13" s="776">
        <v>4</v>
      </c>
      <c r="CI13" s="777">
        <v>0</v>
      </c>
      <c r="CJ13" s="777">
        <v>0</v>
      </c>
      <c r="CK13" s="777">
        <v>0</v>
      </c>
      <c r="CL13" s="778">
        <v>0</v>
      </c>
      <c r="CM13" s="776">
        <v>35</v>
      </c>
      <c r="CN13" s="777"/>
      <c r="CO13" s="777"/>
      <c r="CP13" s="777"/>
      <c r="CQ13" s="778"/>
      <c r="CR13" s="776">
        <v>5</v>
      </c>
      <c r="CS13" s="777"/>
      <c r="CT13" s="777"/>
      <c r="CU13" s="777"/>
      <c r="CV13" s="778"/>
      <c r="CW13" s="776">
        <v>6.9349999999999996</v>
      </c>
      <c r="CX13" s="777">
        <v>6.9349999999999996</v>
      </c>
      <c r="CY13" s="777">
        <v>6.9349999999999996</v>
      </c>
      <c r="CZ13" s="777">
        <v>6.9349999999999996</v>
      </c>
      <c r="DA13" s="778">
        <v>6.9349999999999996</v>
      </c>
      <c r="DB13" s="776">
        <v>0</v>
      </c>
      <c r="DC13" s="777">
        <v>0</v>
      </c>
      <c r="DD13" s="777">
        <v>0</v>
      </c>
      <c r="DE13" s="777">
        <v>0</v>
      </c>
      <c r="DF13" s="778">
        <v>0</v>
      </c>
      <c r="DG13" s="776">
        <v>0</v>
      </c>
      <c r="DH13" s="777"/>
      <c r="DI13" s="777"/>
      <c r="DJ13" s="777"/>
      <c r="DK13" s="778"/>
      <c r="DL13" s="776">
        <v>0</v>
      </c>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622</v>
      </c>
      <c r="BT14" s="774"/>
      <c r="BU14" s="774"/>
      <c r="BV14" s="774" t="s">
        <v>622</v>
      </c>
      <c r="BW14" s="774"/>
      <c r="BX14" s="774"/>
      <c r="BY14" s="774" t="s">
        <v>622</v>
      </c>
      <c r="BZ14" s="774"/>
      <c r="CA14" s="774"/>
      <c r="CB14" s="774" t="s">
        <v>622</v>
      </c>
      <c r="CC14" s="774"/>
      <c r="CD14" s="774"/>
      <c r="CE14" s="774" t="s">
        <v>622</v>
      </c>
      <c r="CF14" s="774"/>
      <c r="CG14" s="775"/>
      <c r="CH14" s="776">
        <v>60</v>
      </c>
      <c r="CI14" s="777">
        <v>-99</v>
      </c>
      <c r="CJ14" s="777">
        <v>-99</v>
      </c>
      <c r="CK14" s="777">
        <v>-99</v>
      </c>
      <c r="CL14" s="778">
        <v>-99</v>
      </c>
      <c r="CM14" s="776">
        <v>1645</v>
      </c>
      <c r="CN14" s="777"/>
      <c r="CO14" s="777"/>
      <c r="CP14" s="777"/>
      <c r="CQ14" s="778"/>
      <c r="CR14" s="776">
        <v>100</v>
      </c>
      <c r="CS14" s="777"/>
      <c r="CT14" s="777"/>
      <c r="CU14" s="777"/>
      <c r="CV14" s="778"/>
      <c r="CW14" s="776">
        <v>295</v>
      </c>
      <c r="CX14" s="777">
        <v>249.22900000000001</v>
      </c>
      <c r="CY14" s="777">
        <v>249.22900000000001</v>
      </c>
      <c r="CZ14" s="777">
        <v>249.22900000000001</v>
      </c>
      <c r="DA14" s="778">
        <v>249.22900000000001</v>
      </c>
      <c r="DB14" s="776">
        <v>0</v>
      </c>
      <c r="DC14" s="777">
        <v>0</v>
      </c>
      <c r="DD14" s="777">
        <v>0</v>
      </c>
      <c r="DE14" s="777">
        <v>0</v>
      </c>
      <c r="DF14" s="778">
        <v>0</v>
      </c>
      <c r="DG14" s="776">
        <v>0</v>
      </c>
      <c r="DH14" s="777"/>
      <c r="DI14" s="777"/>
      <c r="DJ14" s="777"/>
      <c r="DK14" s="778"/>
      <c r="DL14" s="776">
        <v>0</v>
      </c>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623</v>
      </c>
      <c r="BT15" s="774"/>
      <c r="BU15" s="774"/>
      <c r="BV15" s="774" t="s">
        <v>623</v>
      </c>
      <c r="BW15" s="774"/>
      <c r="BX15" s="774"/>
      <c r="BY15" s="774" t="s">
        <v>623</v>
      </c>
      <c r="BZ15" s="774"/>
      <c r="CA15" s="774"/>
      <c r="CB15" s="774" t="s">
        <v>623</v>
      </c>
      <c r="CC15" s="774"/>
      <c r="CD15" s="774"/>
      <c r="CE15" s="774" t="s">
        <v>623</v>
      </c>
      <c r="CF15" s="774"/>
      <c r="CG15" s="775"/>
      <c r="CH15" s="776">
        <v>17</v>
      </c>
      <c r="CI15" s="777">
        <v>26</v>
      </c>
      <c r="CJ15" s="777">
        <v>26</v>
      </c>
      <c r="CK15" s="777">
        <v>26</v>
      </c>
      <c r="CL15" s="778">
        <v>26</v>
      </c>
      <c r="CM15" s="776">
        <v>461</v>
      </c>
      <c r="CN15" s="777"/>
      <c r="CO15" s="777"/>
      <c r="CP15" s="777"/>
      <c r="CQ15" s="778"/>
      <c r="CR15" s="776">
        <v>54</v>
      </c>
      <c r="CS15" s="777"/>
      <c r="CT15" s="777"/>
      <c r="CU15" s="777"/>
      <c r="CV15" s="778"/>
      <c r="CW15" s="776">
        <v>0</v>
      </c>
      <c r="CX15" s="777">
        <v>0.25</v>
      </c>
      <c r="CY15" s="777">
        <v>0.25</v>
      </c>
      <c r="CZ15" s="777">
        <v>0.25</v>
      </c>
      <c r="DA15" s="778">
        <v>0.25</v>
      </c>
      <c r="DB15" s="776">
        <v>0</v>
      </c>
      <c r="DC15" s="777">
        <v>0</v>
      </c>
      <c r="DD15" s="777">
        <v>0</v>
      </c>
      <c r="DE15" s="777">
        <v>0</v>
      </c>
      <c r="DF15" s="778">
        <v>0</v>
      </c>
      <c r="DG15" s="776">
        <v>0</v>
      </c>
      <c r="DH15" s="777"/>
      <c r="DI15" s="777"/>
      <c r="DJ15" s="777"/>
      <c r="DK15" s="778"/>
      <c r="DL15" s="776">
        <v>0</v>
      </c>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624</v>
      </c>
      <c r="BT16" s="774"/>
      <c r="BU16" s="774"/>
      <c r="BV16" s="774" t="s">
        <v>624</v>
      </c>
      <c r="BW16" s="774"/>
      <c r="BX16" s="774"/>
      <c r="BY16" s="774" t="s">
        <v>624</v>
      </c>
      <c r="BZ16" s="774"/>
      <c r="CA16" s="774"/>
      <c r="CB16" s="774" t="s">
        <v>624</v>
      </c>
      <c r="CC16" s="774"/>
      <c r="CD16" s="774"/>
      <c r="CE16" s="774" t="s">
        <v>624</v>
      </c>
      <c r="CF16" s="774"/>
      <c r="CG16" s="775"/>
      <c r="CH16" s="776">
        <v>377</v>
      </c>
      <c r="CI16" s="777">
        <v>473</v>
      </c>
      <c r="CJ16" s="777">
        <v>473</v>
      </c>
      <c r="CK16" s="777">
        <v>473</v>
      </c>
      <c r="CL16" s="778">
        <v>473</v>
      </c>
      <c r="CM16" s="776">
        <v>7907</v>
      </c>
      <c r="CN16" s="777"/>
      <c r="CO16" s="777"/>
      <c r="CP16" s="777"/>
      <c r="CQ16" s="778"/>
      <c r="CR16" s="776">
        <v>10</v>
      </c>
      <c r="CS16" s="777"/>
      <c r="CT16" s="777"/>
      <c r="CU16" s="777"/>
      <c r="CV16" s="778"/>
      <c r="CW16" s="776">
        <v>0</v>
      </c>
      <c r="CX16" s="777">
        <v>0</v>
      </c>
      <c r="CY16" s="777">
        <v>0</v>
      </c>
      <c r="CZ16" s="777">
        <v>0</v>
      </c>
      <c r="DA16" s="778">
        <v>0</v>
      </c>
      <c r="DB16" s="776">
        <v>4108</v>
      </c>
      <c r="DC16" s="777">
        <v>4368</v>
      </c>
      <c r="DD16" s="777">
        <v>4368</v>
      </c>
      <c r="DE16" s="777">
        <v>4368</v>
      </c>
      <c r="DF16" s="778">
        <v>4368</v>
      </c>
      <c r="DG16" s="776">
        <v>0</v>
      </c>
      <c r="DH16" s="777"/>
      <c r="DI16" s="777"/>
      <c r="DJ16" s="777"/>
      <c r="DK16" s="778"/>
      <c r="DL16" s="776">
        <v>0</v>
      </c>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625</v>
      </c>
      <c r="BT17" s="774"/>
      <c r="BU17" s="774"/>
      <c r="BV17" s="774" t="s">
        <v>625</v>
      </c>
      <c r="BW17" s="774"/>
      <c r="BX17" s="774"/>
      <c r="BY17" s="774" t="s">
        <v>625</v>
      </c>
      <c r="BZ17" s="774"/>
      <c r="CA17" s="774"/>
      <c r="CB17" s="774" t="s">
        <v>625</v>
      </c>
      <c r="CC17" s="774"/>
      <c r="CD17" s="774"/>
      <c r="CE17" s="774" t="s">
        <v>625</v>
      </c>
      <c r="CF17" s="774"/>
      <c r="CG17" s="775"/>
      <c r="CH17" s="776">
        <v>0</v>
      </c>
      <c r="CI17" s="777">
        <v>-11</v>
      </c>
      <c r="CJ17" s="777">
        <v>-11</v>
      </c>
      <c r="CK17" s="777">
        <v>-11</v>
      </c>
      <c r="CL17" s="778">
        <v>-11</v>
      </c>
      <c r="CM17" s="776">
        <v>243</v>
      </c>
      <c r="CN17" s="777"/>
      <c r="CO17" s="777"/>
      <c r="CP17" s="777"/>
      <c r="CQ17" s="778"/>
      <c r="CR17" s="776">
        <v>60</v>
      </c>
      <c r="CS17" s="777"/>
      <c r="CT17" s="777"/>
      <c r="CU17" s="777"/>
      <c r="CV17" s="778"/>
      <c r="CW17" s="776">
        <v>40</v>
      </c>
      <c r="CX17" s="777">
        <v>39.040999999999997</v>
      </c>
      <c r="CY17" s="777">
        <v>39.040999999999997</v>
      </c>
      <c r="CZ17" s="777">
        <v>39.040999999999997</v>
      </c>
      <c r="DA17" s="778">
        <v>39.040999999999997</v>
      </c>
      <c r="DB17" s="776">
        <v>0</v>
      </c>
      <c r="DC17" s="777">
        <v>0</v>
      </c>
      <c r="DD17" s="777">
        <v>0</v>
      </c>
      <c r="DE17" s="777">
        <v>0</v>
      </c>
      <c r="DF17" s="778">
        <v>0</v>
      </c>
      <c r="DG17" s="776">
        <v>0</v>
      </c>
      <c r="DH17" s="777"/>
      <c r="DI17" s="777"/>
      <c r="DJ17" s="777"/>
      <c r="DK17" s="778"/>
      <c r="DL17" s="776">
        <v>0</v>
      </c>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626</v>
      </c>
      <c r="BT18" s="774"/>
      <c r="BU18" s="774"/>
      <c r="BV18" s="774" t="s">
        <v>626</v>
      </c>
      <c r="BW18" s="774"/>
      <c r="BX18" s="774"/>
      <c r="BY18" s="774" t="s">
        <v>626</v>
      </c>
      <c r="BZ18" s="774"/>
      <c r="CA18" s="774"/>
      <c r="CB18" s="774" t="s">
        <v>626</v>
      </c>
      <c r="CC18" s="774"/>
      <c r="CD18" s="774"/>
      <c r="CE18" s="774" t="s">
        <v>626</v>
      </c>
      <c r="CF18" s="774"/>
      <c r="CG18" s="775"/>
      <c r="CH18" s="776">
        <v>-151</v>
      </c>
      <c r="CI18" s="777">
        <v>-136</v>
      </c>
      <c r="CJ18" s="777">
        <v>-136</v>
      </c>
      <c r="CK18" s="777">
        <v>-136</v>
      </c>
      <c r="CL18" s="778">
        <v>-136</v>
      </c>
      <c r="CM18" s="776">
        <v>1753</v>
      </c>
      <c r="CN18" s="777"/>
      <c r="CO18" s="777"/>
      <c r="CP18" s="777"/>
      <c r="CQ18" s="778"/>
      <c r="CR18" s="776">
        <v>2040</v>
      </c>
      <c r="CS18" s="777"/>
      <c r="CT18" s="777"/>
      <c r="CU18" s="777"/>
      <c r="CV18" s="778"/>
      <c r="CW18" s="776">
        <v>0</v>
      </c>
      <c r="CX18" s="777">
        <v>0</v>
      </c>
      <c r="CY18" s="777">
        <v>0</v>
      </c>
      <c r="CZ18" s="777">
        <v>0</v>
      </c>
      <c r="DA18" s="778">
        <v>0</v>
      </c>
      <c r="DB18" s="776">
        <v>5742</v>
      </c>
      <c r="DC18" s="777">
        <v>5812.424</v>
      </c>
      <c r="DD18" s="777">
        <v>5812.424</v>
      </c>
      <c r="DE18" s="777">
        <v>5812.424</v>
      </c>
      <c r="DF18" s="778">
        <v>5812.424</v>
      </c>
      <c r="DG18" s="776">
        <v>0</v>
      </c>
      <c r="DH18" s="777"/>
      <c r="DI18" s="777"/>
      <c r="DJ18" s="777"/>
      <c r="DK18" s="778"/>
      <c r="DL18" s="776">
        <v>1119</v>
      </c>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627</v>
      </c>
      <c r="BT19" s="774"/>
      <c r="BU19" s="774"/>
      <c r="BV19" s="774" t="s">
        <v>627</v>
      </c>
      <c r="BW19" s="774"/>
      <c r="BX19" s="774"/>
      <c r="BY19" s="774" t="s">
        <v>627</v>
      </c>
      <c r="BZ19" s="774"/>
      <c r="CA19" s="774"/>
      <c r="CB19" s="774" t="s">
        <v>627</v>
      </c>
      <c r="CC19" s="774"/>
      <c r="CD19" s="774"/>
      <c r="CE19" s="774" t="s">
        <v>627</v>
      </c>
      <c r="CF19" s="774"/>
      <c r="CG19" s="775"/>
      <c r="CH19" s="776">
        <v>-57</v>
      </c>
      <c r="CI19" s="777">
        <v>-2</v>
      </c>
      <c r="CJ19" s="777">
        <v>-2</v>
      </c>
      <c r="CK19" s="777">
        <v>-2</v>
      </c>
      <c r="CL19" s="778">
        <v>-2</v>
      </c>
      <c r="CM19" s="776">
        <v>1141</v>
      </c>
      <c r="CN19" s="777"/>
      <c r="CO19" s="777"/>
      <c r="CP19" s="777"/>
      <c r="CQ19" s="778"/>
      <c r="CR19" s="776">
        <v>1000</v>
      </c>
      <c r="CS19" s="777"/>
      <c r="CT19" s="777"/>
      <c r="CU19" s="777"/>
      <c r="CV19" s="778"/>
      <c r="CW19" s="776">
        <v>0</v>
      </c>
      <c r="CX19" s="777">
        <v>0</v>
      </c>
      <c r="CY19" s="777">
        <v>0</v>
      </c>
      <c r="CZ19" s="777">
        <v>0</v>
      </c>
      <c r="DA19" s="778">
        <v>0</v>
      </c>
      <c r="DB19" s="776">
        <v>0</v>
      </c>
      <c r="DC19" s="777">
        <v>0</v>
      </c>
      <c r="DD19" s="777">
        <v>0</v>
      </c>
      <c r="DE19" s="777">
        <v>0</v>
      </c>
      <c r="DF19" s="778">
        <v>0</v>
      </c>
      <c r="DG19" s="776">
        <v>0</v>
      </c>
      <c r="DH19" s="777"/>
      <c r="DI19" s="777"/>
      <c r="DJ19" s="777"/>
      <c r="DK19" s="778"/>
      <c r="DL19" s="776">
        <v>0</v>
      </c>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628</v>
      </c>
      <c r="BT20" s="774"/>
      <c r="BU20" s="774"/>
      <c r="BV20" s="774" t="s">
        <v>628</v>
      </c>
      <c r="BW20" s="774"/>
      <c r="BX20" s="774"/>
      <c r="BY20" s="774" t="s">
        <v>628</v>
      </c>
      <c r="BZ20" s="774"/>
      <c r="CA20" s="774"/>
      <c r="CB20" s="774" t="s">
        <v>628</v>
      </c>
      <c r="CC20" s="774"/>
      <c r="CD20" s="774"/>
      <c r="CE20" s="774" t="s">
        <v>628</v>
      </c>
      <c r="CF20" s="774"/>
      <c r="CG20" s="775"/>
      <c r="CH20" s="776">
        <v>120</v>
      </c>
      <c r="CI20" s="777">
        <v>64</v>
      </c>
      <c r="CJ20" s="777">
        <v>64</v>
      </c>
      <c r="CK20" s="777">
        <v>64</v>
      </c>
      <c r="CL20" s="778">
        <v>64</v>
      </c>
      <c r="CM20" s="776">
        <v>1245</v>
      </c>
      <c r="CN20" s="777"/>
      <c r="CO20" s="777"/>
      <c r="CP20" s="777"/>
      <c r="CQ20" s="778"/>
      <c r="CR20" s="776">
        <v>280</v>
      </c>
      <c r="CS20" s="777"/>
      <c r="CT20" s="777"/>
      <c r="CU20" s="777"/>
      <c r="CV20" s="778"/>
      <c r="CW20" s="776">
        <v>0</v>
      </c>
      <c r="CX20" s="777">
        <v>0</v>
      </c>
      <c r="CY20" s="777">
        <v>0</v>
      </c>
      <c r="CZ20" s="777">
        <v>0</v>
      </c>
      <c r="DA20" s="778">
        <v>0</v>
      </c>
      <c r="DB20" s="776">
        <v>0</v>
      </c>
      <c r="DC20" s="777">
        <v>0</v>
      </c>
      <c r="DD20" s="777">
        <v>0</v>
      </c>
      <c r="DE20" s="777">
        <v>0</v>
      </c>
      <c r="DF20" s="778">
        <v>0</v>
      </c>
      <c r="DG20" s="776">
        <v>0</v>
      </c>
      <c r="DH20" s="777"/>
      <c r="DI20" s="777"/>
      <c r="DJ20" s="777"/>
      <c r="DK20" s="778"/>
      <c r="DL20" s="776">
        <v>0</v>
      </c>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629</v>
      </c>
      <c r="BT21" s="774"/>
      <c r="BU21" s="774"/>
      <c r="BV21" s="774" t="s">
        <v>629</v>
      </c>
      <c r="BW21" s="774"/>
      <c r="BX21" s="774"/>
      <c r="BY21" s="774" t="s">
        <v>629</v>
      </c>
      <c r="BZ21" s="774"/>
      <c r="CA21" s="774"/>
      <c r="CB21" s="774" t="s">
        <v>629</v>
      </c>
      <c r="CC21" s="774"/>
      <c r="CD21" s="774"/>
      <c r="CE21" s="774" t="s">
        <v>629</v>
      </c>
      <c r="CF21" s="774"/>
      <c r="CG21" s="775"/>
      <c r="CH21" s="776">
        <v>24</v>
      </c>
      <c r="CI21" s="777">
        <v>3</v>
      </c>
      <c r="CJ21" s="777">
        <v>3</v>
      </c>
      <c r="CK21" s="777">
        <v>3</v>
      </c>
      <c r="CL21" s="778">
        <v>3</v>
      </c>
      <c r="CM21" s="776">
        <v>78</v>
      </c>
      <c r="CN21" s="777"/>
      <c r="CO21" s="777"/>
      <c r="CP21" s="777"/>
      <c r="CQ21" s="778"/>
      <c r="CR21" s="776">
        <v>10</v>
      </c>
      <c r="CS21" s="777"/>
      <c r="CT21" s="777"/>
      <c r="CU21" s="777"/>
      <c r="CV21" s="778"/>
      <c r="CW21" s="776">
        <v>0</v>
      </c>
      <c r="CX21" s="777">
        <v>0</v>
      </c>
      <c r="CY21" s="777">
        <v>0</v>
      </c>
      <c r="CZ21" s="777">
        <v>0</v>
      </c>
      <c r="DA21" s="778">
        <v>0</v>
      </c>
      <c r="DB21" s="776">
        <v>0</v>
      </c>
      <c r="DC21" s="777">
        <v>0</v>
      </c>
      <c r="DD21" s="777">
        <v>0</v>
      </c>
      <c r="DE21" s="777">
        <v>0</v>
      </c>
      <c r="DF21" s="778">
        <v>0</v>
      </c>
      <c r="DG21" s="776">
        <v>0</v>
      </c>
      <c r="DH21" s="777"/>
      <c r="DI21" s="777"/>
      <c r="DJ21" s="777"/>
      <c r="DK21" s="778"/>
      <c r="DL21" s="776">
        <v>0</v>
      </c>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399</v>
      </c>
      <c r="BA22" s="806"/>
      <c r="BB22" s="806"/>
      <c r="BC22" s="806"/>
      <c r="BD22" s="807"/>
      <c r="BE22" s="233"/>
      <c r="BF22" s="233"/>
      <c r="BG22" s="233"/>
      <c r="BH22" s="233"/>
      <c r="BI22" s="233"/>
      <c r="BJ22" s="233"/>
      <c r="BK22" s="233"/>
      <c r="BL22" s="233"/>
      <c r="BM22" s="233"/>
      <c r="BN22" s="233"/>
      <c r="BO22" s="233"/>
      <c r="BP22" s="233"/>
      <c r="BQ22" s="238">
        <v>16</v>
      </c>
      <c r="BR22" s="239"/>
      <c r="BS22" s="773" t="s">
        <v>630</v>
      </c>
      <c r="BT22" s="774"/>
      <c r="BU22" s="774"/>
      <c r="BV22" s="774" t="s">
        <v>630</v>
      </c>
      <c r="BW22" s="774"/>
      <c r="BX22" s="774"/>
      <c r="BY22" s="774" t="s">
        <v>630</v>
      </c>
      <c r="BZ22" s="774"/>
      <c r="CA22" s="774"/>
      <c r="CB22" s="774" t="s">
        <v>630</v>
      </c>
      <c r="CC22" s="774"/>
      <c r="CD22" s="774"/>
      <c r="CE22" s="774" t="s">
        <v>630</v>
      </c>
      <c r="CF22" s="774"/>
      <c r="CG22" s="775"/>
      <c r="CH22" s="776">
        <v>2</v>
      </c>
      <c r="CI22" s="777">
        <v>3</v>
      </c>
      <c r="CJ22" s="777">
        <v>3</v>
      </c>
      <c r="CK22" s="777">
        <v>3</v>
      </c>
      <c r="CL22" s="778">
        <v>3</v>
      </c>
      <c r="CM22" s="776">
        <v>206</v>
      </c>
      <c r="CN22" s="777"/>
      <c r="CO22" s="777"/>
      <c r="CP22" s="777"/>
      <c r="CQ22" s="778"/>
      <c r="CR22" s="776">
        <v>22</v>
      </c>
      <c r="CS22" s="777"/>
      <c r="CT22" s="777"/>
      <c r="CU22" s="777"/>
      <c r="CV22" s="778"/>
      <c r="CW22" s="776">
        <v>0</v>
      </c>
      <c r="CX22" s="777">
        <v>0</v>
      </c>
      <c r="CY22" s="777">
        <v>0</v>
      </c>
      <c r="CZ22" s="777">
        <v>0</v>
      </c>
      <c r="DA22" s="778">
        <v>0</v>
      </c>
      <c r="DB22" s="776">
        <v>0</v>
      </c>
      <c r="DC22" s="777">
        <v>0</v>
      </c>
      <c r="DD22" s="777">
        <v>0</v>
      </c>
      <c r="DE22" s="777">
        <v>0</v>
      </c>
      <c r="DF22" s="778">
        <v>0</v>
      </c>
      <c r="DG22" s="776">
        <v>0</v>
      </c>
      <c r="DH22" s="777"/>
      <c r="DI22" s="777"/>
      <c r="DJ22" s="777"/>
      <c r="DK22" s="778"/>
      <c r="DL22" s="776">
        <v>0</v>
      </c>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400</v>
      </c>
      <c r="B23" s="789" t="s">
        <v>401</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7707</v>
      </c>
      <c r="AG23" s="793"/>
      <c r="AH23" s="793"/>
      <c r="AI23" s="793"/>
      <c r="AJ23" s="796"/>
      <c r="AK23" s="797"/>
      <c r="AL23" s="798"/>
      <c r="AM23" s="798"/>
      <c r="AN23" s="798"/>
      <c r="AO23" s="798"/>
      <c r="AP23" s="793"/>
      <c r="AQ23" s="793"/>
      <c r="AR23" s="793"/>
      <c r="AS23" s="793"/>
      <c r="AT23" s="793"/>
      <c r="AU23" s="809"/>
      <c r="AV23" s="809"/>
      <c r="AW23" s="809"/>
      <c r="AX23" s="809"/>
      <c r="AY23" s="810"/>
      <c r="AZ23" s="811" t="s">
        <v>393</v>
      </c>
      <c r="BA23" s="812"/>
      <c r="BB23" s="812"/>
      <c r="BC23" s="812"/>
      <c r="BD23" s="813"/>
      <c r="BE23" s="233"/>
      <c r="BF23" s="233"/>
      <c r="BG23" s="233"/>
      <c r="BH23" s="233"/>
      <c r="BI23" s="233"/>
      <c r="BJ23" s="233"/>
      <c r="BK23" s="233"/>
      <c r="BL23" s="233"/>
      <c r="BM23" s="233"/>
      <c r="BN23" s="233"/>
      <c r="BO23" s="233"/>
      <c r="BP23" s="233"/>
      <c r="BQ23" s="238">
        <v>17</v>
      </c>
      <c r="BR23" s="239"/>
      <c r="BS23" s="773" t="s">
        <v>631</v>
      </c>
      <c r="BT23" s="774"/>
      <c r="BU23" s="774"/>
      <c r="BV23" s="774" t="s">
        <v>631</v>
      </c>
      <c r="BW23" s="774"/>
      <c r="BX23" s="774"/>
      <c r="BY23" s="774" t="s">
        <v>631</v>
      </c>
      <c r="BZ23" s="774"/>
      <c r="CA23" s="774"/>
      <c r="CB23" s="774" t="s">
        <v>631</v>
      </c>
      <c r="CC23" s="774"/>
      <c r="CD23" s="774"/>
      <c r="CE23" s="774" t="s">
        <v>631</v>
      </c>
      <c r="CF23" s="774"/>
      <c r="CG23" s="775"/>
      <c r="CH23" s="776">
        <v>7</v>
      </c>
      <c r="CI23" s="777">
        <v>25</v>
      </c>
      <c r="CJ23" s="777">
        <v>25</v>
      </c>
      <c r="CK23" s="777">
        <v>25</v>
      </c>
      <c r="CL23" s="778">
        <v>25</v>
      </c>
      <c r="CM23" s="776">
        <v>154</v>
      </c>
      <c r="CN23" s="777"/>
      <c r="CO23" s="777"/>
      <c r="CP23" s="777"/>
      <c r="CQ23" s="778"/>
      <c r="CR23" s="776">
        <v>80</v>
      </c>
      <c r="CS23" s="777"/>
      <c r="CT23" s="777"/>
      <c r="CU23" s="777"/>
      <c r="CV23" s="778"/>
      <c r="CW23" s="776">
        <v>0</v>
      </c>
      <c r="CX23" s="777">
        <v>0</v>
      </c>
      <c r="CY23" s="777">
        <v>0</v>
      </c>
      <c r="CZ23" s="777">
        <v>0</v>
      </c>
      <c r="DA23" s="778">
        <v>0</v>
      </c>
      <c r="DB23" s="776">
        <v>0</v>
      </c>
      <c r="DC23" s="777">
        <v>0</v>
      </c>
      <c r="DD23" s="777">
        <v>0</v>
      </c>
      <c r="DE23" s="777">
        <v>0</v>
      </c>
      <c r="DF23" s="778">
        <v>0</v>
      </c>
      <c r="DG23" s="776">
        <v>0</v>
      </c>
      <c r="DH23" s="777"/>
      <c r="DI23" s="777"/>
      <c r="DJ23" s="777"/>
      <c r="DK23" s="778"/>
      <c r="DL23" s="776">
        <v>0</v>
      </c>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374</v>
      </c>
      <c r="B26" s="728"/>
      <c r="C26" s="728"/>
      <c r="D26" s="728"/>
      <c r="E26" s="728"/>
      <c r="F26" s="728"/>
      <c r="G26" s="728"/>
      <c r="H26" s="728"/>
      <c r="I26" s="728"/>
      <c r="J26" s="728"/>
      <c r="K26" s="728"/>
      <c r="L26" s="728"/>
      <c r="M26" s="728"/>
      <c r="N26" s="728"/>
      <c r="O26" s="728"/>
      <c r="P26" s="729"/>
      <c r="Q26" s="733" t="s">
        <v>404</v>
      </c>
      <c r="R26" s="734"/>
      <c r="S26" s="734"/>
      <c r="T26" s="734"/>
      <c r="U26" s="735"/>
      <c r="V26" s="733" t="s">
        <v>405</v>
      </c>
      <c r="W26" s="734"/>
      <c r="X26" s="734"/>
      <c r="Y26" s="734"/>
      <c r="Z26" s="735"/>
      <c r="AA26" s="733" t="s">
        <v>406</v>
      </c>
      <c r="AB26" s="734"/>
      <c r="AC26" s="734"/>
      <c r="AD26" s="734"/>
      <c r="AE26" s="734"/>
      <c r="AF26" s="814" t="s">
        <v>407</v>
      </c>
      <c r="AG26" s="815"/>
      <c r="AH26" s="815"/>
      <c r="AI26" s="815"/>
      <c r="AJ26" s="816"/>
      <c r="AK26" s="734" t="s">
        <v>408</v>
      </c>
      <c r="AL26" s="734"/>
      <c r="AM26" s="734"/>
      <c r="AN26" s="734"/>
      <c r="AO26" s="735"/>
      <c r="AP26" s="733" t="s">
        <v>409</v>
      </c>
      <c r="AQ26" s="734"/>
      <c r="AR26" s="734"/>
      <c r="AS26" s="734"/>
      <c r="AT26" s="735"/>
      <c r="AU26" s="733" t="s">
        <v>410</v>
      </c>
      <c r="AV26" s="734"/>
      <c r="AW26" s="734"/>
      <c r="AX26" s="734"/>
      <c r="AY26" s="735"/>
      <c r="AZ26" s="733" t="s">
        <v>411</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412</v>
      </c>
      <c r="C28" s="750"/>
      <c r="D28" s="750"/>
      <c r="E28" s="750"/>
      <c r="F28" s="750"/>
      <c r="G28" s="750"/>
      <c r="H28" s="750"/>
      <c r="I28" s="750"/>
      <c r="J28" s="750"/>
      <c r="K28" s="750"/>
      <c r="L28" s="750"/>
      <c r="M28" s="750"/>
      <c r="N28" s="750"/>
      <c r="O28" s="750"/>
      <c r="P28" s="751"/>
      <c r="Q28" s="822">
        <v>143702</v>
      </c>
      <c r="R28" s="823"/>
      <c r="S28" s="823"/>
      <c r="T28" s="823"/>
      <c r="U28" s="823"/>
      <c r="V28" s="823">
        <v>140863</v>
      </c>
      <c r="W28" s="823"/>
      <c r="X28" s="823"/>
      <c r="Y28" s="823"/>
      <c r="Z28" s="823"/>
      <c r="AA28" s="823">
        <v>2839</v>
      </c>
      <c r="AB28" s="823"/>
      <c r="AC28" s="823"/>
      <c r="AD28" s="823"/>
      <c r="AE28" s="824"/>
      <c r="AF28" s="825">
        <v>2771</v>
      </c>
      <c r="AG28" s="823"/>
      <c r="AH28" s="823"/>
      <c r="AI28" s="823"/>
      <c r="AJ28" s="826"/>
      <c r="AK28" s="827">
        <v>15599</v>
      </c>
      <c r="AL28" s="828"/>
      <c r="AM28" s="828"/>
      <c r="AN28" s="828"/>
      <c r="AO28" s="828"/>
      <c r="AP28" s="828">
        <v>0</v>
      </c>
      <c r="AQ28" s="828"/>
      <c r="AR28" s="828"/>
      <c r="AS28" s="828"/>
      <c r="AT28" s="828"/>
      <c r="AU28" s="828">
        <v>0</v>
      </c>
      <c r="AV28" s="828"/>
      <c r="AW28" s="828"/>
      <c r="AX28" s="828"/>
      <c r="AY28" s="828"/>
      <c r="AZ28" s="829">
        <v>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413</v>
      </c>
      <c r="C29" s="781"/>
      <c r="D29" s="781"/>
      <c r="E29" s="781"/>
      <c r="F29" s="781"/>
      <c r="G29" s="781"/>
      <c r="H29" s="781"/>
      <c r="I29" s="781"/>
      <c r="J29" s="781"/>
      <c r="K29" s="781"/>
      <c r="L29" s="781"/>
      <c r="M29" s="781"/>
      <c r="N29" s="781"/>
      <c r="O29" s="781"/>
      <c r="P29" s="782"/>
      <c r="Q29" s="783">
        <v>153922</v>
      </c>
      <c r="R29" s="784"/>
      <c r="S29" s="784"/>
      <c r="T29" s="784"/>
      <c r="U29" s="784"/>
      <c r="V29" s="784">
        <v>149570</v>
      </c>
      <c r="W29" s="784"/>
      <c r="X29" s="784"/>
      <c r="Y29" s="784"/>
      <c r="Z29" s="784"/>
      <c r="AA29" s="784">
        <v>4352</v>
      </c>
      <c r="AB29" s="784"/>
      <c r="AC29" s="784"/>
      <c r="AD29" s="784"/>
      <c r="AE29" s="785"/>
      <c r="AF29" s="786">
        <v>4352</v>
      </c>
      <c r="AG29" s="787"/>
      <c r="AH29" s="787"/>
      <c r="AI29" s="787"/>
      <c r="AJ29" s="788"/>
      <c r="AK29" s="834">
        <v>23776</v>
      </c>
      <c r="AL29" s="830"/>
      <c r="AM29" s="830"/>
      <c r="AN29" s="830"/>
      <c r="AO29" s="830"/>
      <c r="AP29" s="830">
        <v>0</v>
      </c>
      <c r="AQ29" s="830"/>
      <c r="AR29" s="830"/>
      <c r="AS29" s="830"/>
      <c r="AT29" s="830"/>
      <c r="AU29" s="830">
        <v>0</v>
      </c>
      <c r="AV29" s="830"/>
      <c r="AW29" s="830"/>
      <c r="AX29" s="830"/>
      <c r="AY29" s="830"/>
      <c r="AZ29" s="831">
        <v>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414</v>
      </c>
      <c r="C30" s="781"/>
      <c r="D30" s="781"/>
      <c r="E30" s="781"/>
      <c r="F30" s="781"/>
      <c r="G30" s="781"/>
      <c r="H30" s="781"/>
      <c r="I30" s="781"/>
      <c r="J30" s="781"/>
      <c r="K30" s="781"/>
      <c r="L30" s="781"/>
      <c r="M30" s="781"/>
      <c r="N30" s="781"/>
      <c r="O30" s="781"/>
      <c r="P30" s="782"/>
      <c r="Q30" s="783">
        <v>24482</v>
      </c>
      <c r="R30" s="784"/>
      <c r="S30" s="784"/>
      <c r="T30" s="784"/>
      <c r="U30" s="784"/>
      <c r="V30" s="784">
        <v>23639</v>
      </c>
      <c r="W30" s="784"/>
      <c r="X30" s="784"/>
      <c r="Y30" s="784"/>
      <c r="Z30" s="784"/>
      <c r="AA30" s="784">
        <v>842</v>
      </c>
      <c r="AB30" s="784"/>
      <c r="AC30" s="784"/>
      <c r="AD30" s="784"/>
      <c r="AE30" s="785"/>
      <c r="AF30" s="786">
        <v>842</v>
      </c>
      <c r="AG30" s="787"/>
      <c r="AH30" s="787"/>
      <c r="AI30" s="787"/>
      <c r="AJ30" s="788"/>
      <c r="AK30" s="834">
        <v>4757</v>
      </c>
      <c r="AL30" s="830"/>
      <c r="AM30" s="830"/>
      <c r="AN30" s="830"/>
      <c r="AO30" s="830"/>
      <c r="AP30" s="830">
        <v>0</v>
      </c>
      <c r="AQ30" s="830"/>
      <c r="AR30" s="830"/>
      <c r="AS30" s="830"/>
      <c r="AT30" s="830"/>
      <c r="AU30" s="830">
        <v>0</v>
      </c>
      <c r="AV30" s="830"/>
      <c r="AW30" s="830"/>
      <c r="AX30" s="830"/>
      <c r="AY30" s="830"/>
      <c r="AZ30" s="831">
        <v>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415</v>
      </c>
      <c r="C31" s="781"/>
      <c r="D31" s="781"/>
      <c r="E31" s="781"/>
      <c r="F31" s="781"/>
      <c r="G31" s="781"/>
      <c r="H31" s="781"/>
      <c r="I31" s="781"/>
      <c r="J31" s="781"/>
      <c r="K31" s="781"/>
      <c r="L31" s="781"/>
      <c r="M31" s="781"/>
      <c r="N31" s="781"/>
      <c r="O31" s="781"/>
      <c r="P31" s="782"/>
      <c r="Q31" s="783">
        <v>17003</v>
      </c>
      <c r="R31" s="784"/>
      <c r="S31" s="784"/>
      <c r="T31" s="784"/>
      <c r="U31" s="784"/>
      <c r="V31" s="784">
        <v>9908</v>
      </c>
      <c r="W31" s="784"/>
      <c r="X31" s="784"/>
      <c r="Y31" s="784"/>
      <c r="Z31" s="784"/>
      <c r="AA31" s="784">
        <v>7095</v>
      </c>
      <c r="AB31" s="784"/>
      <c r="AC31" s="784"/>
      <c r="AD31" s="784"/>
      <c r="AE31" s="785"/>
      <c r="AF31" s="786">
        <v>7095</v>
      </c>
      <c r="AG31" s="787"/>
      <c r="AH31" s="787"/>
      <c r="AI31" s="787"/>
      <c r="AJ31" s="788"/>
      <c r="AK31" s="834">
        <v>2658</v>
      </c>
      <c r="AL31" s="830"/>
      <c r="AM31" s="830"/>
      <c r="AN31" s="830"/>
      <c r="AO31" s="830"/>
      <c r="AP31" s="830">
        <v>154831</v>
      </c>
      <c r="AQ31" s="830"/>
      <c r="AR31" s="830"/>
      <c r="AS31" s="830"/>
      <c r="AT31" s="830"/>
      <c r="AU31" s="830">
        <v>8825</v>
      </c>
      <c r="AV31" s="830"/>
      <c r="AW31" s="830"/>
      <c r="AX31" s="830"/>
      <c r="AY31" s="830"/>
      <c r="AZ31" s="831">
        <v>0</v>
      </c>
      <c r="BA31" s="831"/>
      <c r="BB31" s="831"/>
      <c r="BC31" s="831"/>
      <c r="BD31" s="831"/>
      <c r="BE31" s="832" t="s">
        <v>416</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417</v>
      </c>
      <c r="C32" s="781"/>
      <c r="D32" s="781"/>
      <c r="E32" s="781"/>
      <c r="F32" s="781"/>
      <c r="G32" s="781"/>
      <c r="H32" s="781"/>
      <c r="I32" s="781"/>
      <c r="J32" s="781"/>
      <c r="K32" s="781"/>
      <c r="L32" s="781"/>
      <c r="M32" s="781"/>
      <c r="N32" s="781"/>
      <c r="O32" s="781"/>
      <c r="P32" s="782"/>
      <c r="Q32" s="783">
        <v>13324</v>
      </c>
      <c r="R32" s="784"/>
      <c r="S32" s="784"/>
      <c r="T32" s="784"/>
      <c r="U32" s="784"/>
      <c r="V32" s="784">
        <v>8520</v>
      </c>
      <c r="W32" s="784"/>
      <c r="X32" s="784"/>
      <c r="Y32" s="784"/>
      <c r="Z32" s="784"/>
      <c r="AA32" s="784">
        <v>4804</v>
      </c>
      <c r="AB32" s="784"/>
      <c r="AC32" s="784"/>
      <c r="AD32" s="784"/>
      <c r="AE32" s="785"/>
      <c r="AF32" s="786">
        <v>4804</v>
      </c>
      <c r="AG32" s="787"/>
      <c r="AH32" s="787"/>
      <c r="AI32" s="787"/>
      <c r="AJ32" s="788"/>
      <c r="AK32" s="834">
        <v>19111</v>
      </c>
      <c r="AL32" s="830"/>
      <c r="AM32" s="830"/>
      <c r="AN32" s="830"/>
      <c r="AO32" s="830"/>
      <c r="AP32" s="830">
        <v>246735</v>
      </c>
      <c r="AQ32" s="830"/>
      <c r="AR32" s="830"/>
      <c r="AS32" s="830"/>
      <c r="AT32" s="830"/>
      <c r="AU32" s="830">
        <v>151170</v>
      </c>
      <c r="AV32" s="830"/>
      <c r="AW32" s="830"/>
      <c r="AX32" s="830"/>
      <c r="AY32" s="830"/>
      <c r="AZ32" s="831">
        <v>0</v>
      </c>
      <c r="BA32" s="831"/>
      <c r="BB32" s="831"/>
      <c r="BC32" s="831"/>
      <c r="BD32" s="831"/>
      <c r="BE32" s="832" t="s">
        <v>418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419</v>
      </c>
      <c r="C33" s="781"/>
      <c r="D33" s="781"/>
      <c r="E33" s="781"/>
      <c r="F33" s="781"/>
      <c r="G33" s="781"/>
      <c r="H33" s="781"/>
      <c r="I33" s="781"/>
      <c r="J33" s="781"/>
      <c r="K33" s="781"/>
      <c r="L33" s="781"/>
      <c r="M33" s="781"/>
      <c r="N33" s="781"/>
      <c r="O33" s="781"/>
      <c r="P33" s="782"/>
      <c r="Q33" s="783">
        <v>4405</v>
      </c>
      <c r="R33" s="784"/>
      <c r="S33" s="784"/>
      <c r="T33" s="784"/>
      <c r="U33" s="784"/>
      <c r="V33" s="784">
        <v>4203</v>
      </c>
      <c r="W33" s="784"/>
      <c r="X33" s="784"/>
      <c r="Y33" s="784"/>
      <c r="Z33" s="784"/>
      <c r="AA33" s="784">
        <v>-680</v>
      </c>
      <c r="AB33" s="784"/>
      <c r="AC33" s="784"/>
      <c r="AD33" s="784"/>
      <c r="AE33" s="785"/>
      <c r="AF33" s="786" t="s">
        <v>420</v>
      </c>
      <c r="AG33" s="787"/>
      <c r="AH33" s="787"/>
      <c r="AI33" s="787"/>
      <c r="AJ33" s="788"/>
      <c r="AK33" s="834">
        <v>464</v>
      </c>
      <c r="AL33" s="830"/>
      <c r="AM33" s="830"/>
      <c r="AN33" s="830"/>
      <c r="AO33" s="830"/>
      <c r="AP33" s="830">
        <v>7997</v>
      </c>
      <c r="AQ33" s="830"/>
      <c r="AR33" s="830"/>
      <c r="AS33" s="830"/>
      <c r="AT33" s="830"/>
      <c r="AU33" s="830">
        <v>216</v>
      </c>
      <c r="AV33" s="830"/>
      <c r="AW33" s="830"/>
      <c r="AX33" s="830"/>
      <c r="AY33" s="830"/>
      <c r="AZ33" s="831">
        <v>0</v>
      </c>
      <c r="BA33" s="831"/>
      <c r="BB33" s="831"/>
      <c r="BC33" s="831"/>
      <c r="BD33" s="831"/>
      <c r="BE33" s="832" t="s">
        <v>421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422</v>
      </c>
      <c r="C34" s="781"/>
      <c r="D34" s="781"/>
      <c r="E34" s="781"/>
      <c r="F34" s="781"/>
      <c r="G34" s="781"/>
      <c r="H34" s="781"/>
      <c r="I34" s="781"/>
      <c r="J34" s="781"/>
      <c r="K34" s="781"/>
      <c r="L34" s="781"/>
      <c r="M34" s="781"/>
      <c r="N34" s="781"/>
      <c r="O34" s="781"/>
      <c r="P34" s="782"/>
      <c r="Q34" s="783">
        <v>2849</v>
      </c>
      <c r="R34" s="784"/>
      <c r="S34" s="784"/>
      <c r="T34" s="784"/>
      <c r="U34" s="784"/>
      <c r="V34" s="784">
        <v>33350</v>
      </c>
      <c r="W34" s="784"/>
      <c r="X34" s="784"/>
      <c r="Y34" s="784"/>
      <c r="Z34" s="784"/>
      <c r="AA34" s="784">
        <v>-43393</v>
      </c>
      <c r="AB34" s="784"/>
      <c r="AC34" s="784"/>
      <c r="AD34" s="784"/>
      <c r="AE34" s="785"/>
      <c r="AF34" s="786" t="s">
        <v>420</v>
      </c>
      <c r="AG34" s="787"/>
      <c r="AH34" s="787"/>
      <c r="AI34" s="787"/>
      <c r="AJ34" s="788"/>
      <c r="AK34" s="834">
        <v>5336</v>
      </c>
      <c r="AL34" s="830"/>
      <c r="AM34" s="830"/>
      <c r="AN34" s="830"/>
      <c r="AO34" s="830"/>
      <c r="AP34" s="830">
        <v>310108</v>
      </c>
      <c r="AQ34" s="830"/>
      <c r="AR34" s="830"/>
      <c r="AS34" s="830"/>
      <c r="AT34" s="830"/>
      <c r="AU34" s="830">
        <v>56750</v>
      </c>
      <c r="AV34" s="830"/>
      <c r="AW34" s="830"/>
      <c r="AX34" s="830"/>
      <c r="AY34" s="830"/>
      <c r="AZ34" s="831">
        <v>0</v>
      </c>
      <c r="BA34" s="831"/>
      <c r="BB34" s="831"/>
      <c r="BC34" s="831"/>
      <c r="BD34" s="831"/>
      <c r="BE34" s="832" t="s">
        <v>423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424</v>
      </c>
      <c r="C35" s="781"/>
      <c r="D35" s="781"/>
      <c r="E35" s="781"/>
      <c r="F35" s="781"/>
      <c r="G35" s="781"/>
      <c r="H35" s="781"/>
      <c r="I35" s="781"/>
      <c r="J35" s="781"/>
      <c r="K35" s="781"/>
      <c r="L35" s="781"/>
      <c r="M35" s="781"/>
      <c r="N35" s="781"/>
      <c r="O35" s="781"/>
      <c r="P35" s="782"/>
      <c r="Q35" s="783">
        <v>10206</v>
      </c>
      <c r="R35" s="784"/>
      <c r="S35" s="784"/>
      <c r="T35" s="784"/>
      <c r="U35" s="784"/>
      <c r="V35" s="784">
        <v>9271</v>
      </c>
      <c r="W35" s="784"/>
      <c r="X35" s="784"/>
      <c r="Y35" s="784"/>
      <c r="Z35" s="784"/>
      <c r="AA35" s="784">
        <v>935</v>
      </c>
      <c r="AB35" s="784"/>
      <c r="AC35" s="784"/>
      <c r="AD35" s="784"/>
      <c r="AE35" s="785"/>
      <c r="AF35" s="786">
        <v>935</v>
      </c>
      <c r="AG35" s="787"/>
      <c r="AH35" s="787"/>
      <c r="AI35" s="787"/>
      <c r="AJ35" s="788"/>
      <c r="AK35" s="834">
        <v>1220</v>
      </c>
      <c r="AL35" s="830"/>
      <c r="AM35" s="830"/>
      <c r="AN35" s="830"/>
      <c r="AO35" s="830"/>
      <c r="AP35" s="830">
        <v>16534</v>
      </c>
      <c r="AQ35" s="830"/>
      <c r="AR35" s="830"/>
      <c r="AS35" s="830"/>
      <c r="AT35" s="830"/>
      <c r="AU35" s="830">
        <v>10764</v>
      </c>
      <c r="AV35" s="830"/>
      <c r="AW35" s="830"/>
      <c r="AX35" s="830"/>
      <c r="AY35" s="830"/>
      <c r="AZ35" s="831">
        <v>0</v>
      </c>
      <c r="BA35" s="831"/>
      <c r="BB35" s="831"/>
      <c r="BC35" s="831"/>
      <c r="BD35" s="831"/>
      <c r="BE35" s="832" t="s">
        <v>425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426</v>
      </c>
      <c r="C36" s="781"/>
      <c r="D36" s="781"/>
      <c r="E36" s="781"/>
      <c r="F36" s="781"/>
      <c r="G36" s="781"/>
      <c r="H36" s="781"/>
      <c r="I36" s="781"/>
      <c r="J36" s="781"/>
      <c r="K36" s="781"/>
      <c r="L36" s="781"/>
      <c r="M36" s="781"/>
      <c r="N36" s="781"/>
      <c r="O36" s="781"/>
      <c r="P36" s="782"/>
      <c r="Q36" s="783">
        <v>1788</v>
      </c>
      <c r="R36" s="784"/>
      <c r="S36" s="784"/>
      <c r="T36" s="784"/>
      <c r="U36" s="784"/>
      <c r="V36" s="784">
        <v>1514</v>
      </c>
      <c r="W36" s="784"/>
      <c r="X36" s="784"/>
      <c r="Y36" s="784"/>
      <c r="Z36" s="784"/>
      <c r="AA36" s="784">
        <v>274</v>
      </c>
      <c r="AB36" s="784"/>
      <c r="AC36" s="784"/>
      <c r="AD36" s="784"/>
      <c r="AE36" s="785"/>
      <c r="AF36" s="786">
        <v>274</v>
      </c>
      <c r="AG36" s="787"/>
      <c r="AH36" s="787"/>
      <c r="AI36" s="787"/>
      <c r="AJ36" s="788"/>
      <c r="AK36" s="834">
        <v>472</v>
      </c>
      <c r="AL36" s="830"/>
      <c r="AM36" s="830"/>
      <c r="AN36" s="830"/>
      <c r="AO36" s="830"/>
      <c r="AP36" s="830">
        <v>6844</v>
      </c>
      <c r="AQ36" s="830"/>
      <c r="AR36" s="830"/>
      <c r="AS36" s="830"/>
      <c r="AT36" s="830"/>
      <c r="AU36" s="830">
        <v>3011</v>
      </c>
      <c r="AV36" s="830"/>
      <c r="AW36" s="830"/>
      <c r="AX36" s="830"/>
      <c r="AY36" s="830"/>
      <c r="AZ36" s="831">
        <v>0</v>
      </c>
      <c r="BA36" s="831"/>
      <c r="BB36" s="831"/>
      <c r="BC36" s="831"/>
      <c r="BD36" s="831"/>
      <c r="BE36" s="832" t="s">
        <v>427</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428</v>
      </c>
      <c r="C37" s="781"/>
      <c r="D37" s="781"/>
      <c r="E37" s="781"/>
      <c r="F37" s="781"/>
      <c r="G37" s="781"/>
      <c r="H37" s="781"/>
      <c r="I37" s="781"/>
      <c r="J37" s="781"/>
      <c r="K37" s="781"/>
      <c r="L37" s="781"/>
      <c r="M37" s="781"/>
      <c r="N37" s="781"/>
      <c r="O37" s="781"/>
      <c r="P37" s="782"/>
      <c r="Q37" s="783">
        <v>53</v>
      </c>
      <c r="R37" s="784"/>
      <c r="S37" s="784"/>
      <c r="T37" s="784"/>
      <c r="U37" s="784"/>
      <c r="V37" s="784">
        <v>53</v>
      </c>
      <c r="W37" s="784"/>
      <c r="X37" s="784"/>
      <c r="Y37" s="784"/>
      <c r="Z37" s="784"/>
      <c r="AA37" s="784">
        <v>0</v>
      </c>
      <c r="AB37" s="784"/>
      <c r="AC37" s="784"/>
      <c r="AD37" s="784"/>
      <c r="AE37" s="785"/>
      <c r="AF37" s="786" t="s">
        <v>429</v>
      </c>
      <c r="AG37" s="787"/>
      <c r="AH37" s="787"/>
      <c r="AI37" s="787"/>
      <c r="AJ37" s="788"/>
      <c r="AK37" s="834">
        <v>40</v>
      </c>
      <c r="AL37" s="830"/>
      <c r="AM37" s="830"/>
      <c r="AN37" s="830"/>
      <c r="AO37" s="830"/>
      <c r="AP37" s="830">
        <v>188</v>
      </c>
      <c r="AQ37" s="830"/>
      <c r="AR37" s="830"/>
      <c r="AS37" s="830"/>
      <c r="AT37" s="830"/>
      <c r="AU37" s="830">
        <v>136</v>
      </c>
      <c r="AV37" s="830"/>
      <c r="AW37" s="830"/>
      <c r="AX37" s="830"/>
      <c r="AY37" s="830"/>
      <c r="AZ37" s="831">
        <v>0</v>
      </c>
      <c r="BA37" s="831"/>
      <c r="BB37" s="831"/>
      <c r="BC37" s="831"/>
      <c r="BD37" s="831"/>
      <c r="BE37" s="832" t="s">
        <v>430</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431</v>
      </c>
      <c r="C38" s="781"/>
      <c r="D38" s="781"/>
      <c r="E38" s="781"/>
      <c r="F38" s="781"/>
      <c r="G38" s="781"/>
      <c r="H38" s="781"/>
      <c r="I38" s="781"/>
      <c r="J38" s="781"/>
      <c r="K38" s="781"/>
      <c r="L38" s="781"/>
      <c r="M38" s="781"/>
      <c r="N38" s="781"/>
      <c r="O38" s="781"/>
      <c r="P38" s="782"/>
      <c r="Q38" s="783">
        <v>504</v>
      </c>
      <c r="R38" s="784"/>
      <c r="S38" s="784"/>
      <c r="T38" s="784"/>
      <c r="U38" s="784"/>
      <c r="V38" s="784">
        <v>213</v>
      </c>
      <c r="W38" s="784"/>
      <c r="X38" s="784"/>
      <c r="Y38" s="784"/>
      <c r="Z38" s="784"/>
      <c r="AA38" s="784">
        <v>295</v>
      </c>
      <c r="AB38" s="784"/>
      <c r="AC38" s="784"/>
      <c r="AD38" s="784"/>
      <c r="AE38" s="785"/>
      <c r="AF38" s="786">
        <v>295</v>
      </c>
      <c r="AG38" s="787"/>
      <c r="AH38" s="787"/>
      <c r="AI38" s="787"/>
      <c r="AJ38" s="788"/>
      <c r="AK38" s="834">
        <v>0</v>
      </c>
      <c r="AL38" s="830"/>
      <c r="AM38" s="830"/>
      <c r="AN38" s="830"/>
      <c r="AO38" s="830"/>
      <c r="AP38" s="830">
        <v>0</v>
      </c>
      <c r="AQ38" s="830"/>
      <c r="AR38" s="830"/>
      <c r="AS38" s="830"/>
      <c r="AT38" s="830"/>
      <c r="AU38" s="830">
        <v>0</v>
      </c>
      <c r="AV38" s="830"/>
      <c r="AW38" s="830"/>
      <c r="AX38" s="830"/>
      <c r="AY38" s="830"/>
      <c r="AZ38" s="831">
        <v>0</v>
      </c>
      <c r="BA38" s="831"/>
      <c r="BB38" s="831"/>
      <c r="BC38" s="831"/>
      <c r="BD38" s="831"/>
      <c r="BE38" s="832" t="s">
        <v>427</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432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400</v>
      </c>
      <c r="B63" s="789" t="s">
        <v>433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21369</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434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435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436</v>
      </c>
      <c r="B66" s="728"/>
      <c r="C66" s="728"/>
      <c r="D66" s="728"/>
      <c r="E66" s="728"/>
      <c r="F66" s="728"/>
      <c r="G66" s="728"/>
      <c r="H66" s="728"/>
      <c r="I66" s="728"/>
      <c r="J66" s="728"/>
      <c r="K66" s="728"/>
      <c r="L66" s="728"/>
      <c r="M66" s="728"/>
      <c r="N66" s="728"/>
      <c r="O66" s="728"/>
      <c r="P66" s="729"/>
      <c r="Q66" s="733" t="s">
        <v>437</v>
      </c>
      <c r="R66" s="734"/>
      <c r="S66" s="734"/>
      <c r="T66" s="734"/>
      <c r="U66" s="735"/>
      <c r="V66" s="733" t="s">
        <v>438</v>
      </c>
      <c r="W66" s="734"/>
      <c r="X66" s="734"/>
      <c r="Y66" s="734"/>
      <c r="Z66" s="735"/>
      <c r="AA66" s="733" t="s">
        <v>439</v>
      </c>
      <c r="AB66" s="734"/>
      <c r="AC66" s="734"/>
      <c r="AD66" s="734"/>
      <c r="AE66" s="735"/>
      <c r="AF66" s="854" t="s">
        <v>440</v>
      </c>
      <c r="AG66" s="815"/>
      <c r="AH66" s="815"/>
      <c r="AI66" s="815"/>
      <c r="AJ66" s="855"/>
      <c r="AK66" s="733" t="s">
        <v>441</v>
      </c>
      <c r="AL66" s="728"/>
      <c r="AM66" s="728"/>
      <c r="AN66" s="728"/>
      <c r="AO66" s="729"/>
      <c r="AP66" s="733" t="s">
        <v>442</v>
      </c>
      <c r="AQ66" s="734"/>
      <c r="AR66" s="734"/>
      <c r="AS66" s="734"/>
      <c r="AT66" s="735"/>
      <c r="AU66" s="733" t="s">
        <v>443</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610</v>
      </c>
      <c r="C68" s="870"/>
      <c r="D68" s="870"/>
      <c r="E68" s="870"/>
      <c r="F68" s="870"/>
      <c r="G68" s="870"/>
      <c r="H68" s="870"/>
      <c r="I68" s="870"/>
      <c r="J68" s="870"/>
      <c r="K68" s="870"/>
      <c r="L68" s="870"/>
      <c r="M68" s="870"/>
      <c r="N68" s="870"/>
      <c r="O68" s="870"/>
      <c r="P68" s="871"/>
      <c r="Q68" s="872">
        <v>24</v>
      </c>
      <c r="R68" s="866"/>
      <c r="S68" s="866"/>
      <c r="T68" s="866"/>
      <c r="U68" s="866"/>
      <c r="V68" s="866">
        <v>19</v>
      </c>
      <c r="W68" s="866"/>
      <c r="X68" s="866"/>
      <c r="Y68" s="866"/>
      <c r="Z68" s="866"/>
      <c r="AA68" s="866">
        <v>5</v>
      </c>
      <c r="AB68" s="866"/>
      <c r="AC68" s="866"/>
      <c r="AD68" s="866"/>
      <c r="AE68" s="866"/>
      <c r="AF68" s="866">
        <v>5</v>
      </c>
      <c r="AG68" s="866"/>
      <c r="AH68" s="866"/>
      <c r="AI68" s="866"/>
      <c r="AJ68" s="866"/>
      <c r="AK68" s="866">
        <v>0</v>
      </c>
      <c r="AL68" s="866"/>
      <c r="AM68" s="866"/>
      <c r="AN68" s="866"/>
      <c r="AO68" s="866"/>
      <c r="AP68" s="866">
        <v>0</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611</v>
      </c>
      <c r="C69" s="874"/>
      <c r="D69" s="874"/>
      <c r="E69" s="874"/>
      <c r="F69" s="874"/>
      <c r="G69" s="874"/>
      <c r="H69" s="874"/>
      <c r="I69" s="874"/>
      <c r="J69" s="874"/>
      <c r="K69" s="874"/>
      <c r="L69" s="874"/>
      <c r="M69" s="874"/>
      <c r="N69" s="874"/>
      <c r="O69" s="874"/>
      <c r="P69" s="875"/>
      <c r="Q69" s="876">
        <v>23</v>
      </c>
      <c r="R69" s="830"/>
      <c r="S69" s="830"/>
      <c r="T69" s="830"/>
      <c r="U69" s="830"/>
      <c r="V69" s="830">
        <v>16</v>
      </c>
      <c r="W69" s="830"/>
      <c r="X69" s="830"/>
      <c r="Y69" s="830"/>
      <c r="Z69" s="830"/>
      <c r="AA69" s="830">
        <v>7</v>
      </c>
      <c r="AB69" s="830"/>
      <c r="AC69" s="830"/>
      <c r="AD69" s="830"/>
      <c r="AE69" s="830"/>
      <c r="AF69" s="830">
        <v>7</v>
      </c>
      <c r="AG69" s="830"/>
      <c r="AH69" s="830"/>
      <c r="AI69" s="830"/>
      <c r="AJ69" s="830"/>
      <c r="AK69" s="830">
        <v>0</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612</v>
      </c>
      <c r="C70" s="874"/>
      <c r="D70" s="874"/>
      <c r="E70" s="874"/>
      <c r="F70" s="874"/>
      <c r="G70" s="874"/>
      <c r="H70" s="874"/>
      <c r="I70" s="874"/>
      <c r="J70" s="874"/>
      <c r="K70" s="874"/>
      <c r="L70" s="874"/>
      <c r="M70" s="874"/>
      <c r="N70" s="874"/>
      <c r="O70" s="874"/>
      <c r="P70" s="875"/>
      <c r="Q70" s="876">
        <v>15</v>
      </c>
      <c r="R70" s="830"/>
      <c r="S70" s="830"/>
      <c r="T70" s="830"/>
      <c r="U70" s="830"/>
      <c r="V70" s="830">
        <v>11</v>
      </c>
      <c r="W70" s="830"/>
      <c r="X70" s="830"/>
      <c r="Y70" s="830"/>
      <c r="Z70" s="830"/>
      <c r="AA70" s="830">
        <v>4</v>
      </c>
      <c r="AB70" s="830"/>
      <c r="AC70" s="830"/>
      <c r="AD70" s="830"/>
      <c r="AE70" s="830"/>
      <c r="AF70" s="830">
        <v>4</v>
      </c>
      <c r="AG70" s="830"/>
      <c r="AH70" s="830"/>
      <c r="AI70" s="830"/>
      <c r="AJ70" s="830"/>
      <c r="AK70" s="830">
        <v>0</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613</v>
      </c>
      <c r="C71" s="874"/>
      <c r="D71" s="874"/>
      <c r="E71" s="874"/>
      <c r="F71" s="874"/>
      <c r="G71" s="874"/>
      <c r="H71" s="874"/>
      <c r="I71" s="874"/>
      <c r="J71" s="874"/>
      <c r="K71" s="874"/>
      <c r="L71" s="874"/>
      <c r="M71" s="874"/>
      <c r="N71" s="874"/>
      <c r="O71" s="874"/>
      <c r="P71" s="875"/>
      <c r="Q71" s="876">
        <v>399766</v>
      </c>
      <c r="R71" s="830"/>
      <c r="S71" s="830"/>
      <c r="T71" s="830"/>
      <c r="U71" s="830"/>
      <c r="V71" s="830">
        <v>389225</v>
      </c>
      <c r="W71" s="830"/>
      <c r="X71" s="830"/>
      <c r="Y71" s="830"/>
      <c r="Z71" s="830"/>
      <c r="AA71" s="830">
        <v>10541</v>
      </c>
      <c r="AB71" s="830"/>
      <c r="AC71" s="830"/>
      <c r="AD71" s="830"/>
      <c r="AE71" s="830"/>
      <c r="AF71" s="830">
        <v>10541</v>
      </c>
      <c r="AG71" s="830"/>
      <c r="AH71" s="830"/>
      <c r="AI71" s="830"/>
      <c r="AJ71" s="830"/>
      <c r="AK71" s="830">
        <v>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614</v>
      </c>
      <c r="C72" s="874"/>
      <c r="D72" s="874"/>
      <c r="E72" s="874"/>
      <c r="F72" s="874"/>
      <c r="G72" s="874"/>
      <c r="H72" s="874"/>
      <c r="I72" s="874"/>
      <c r="J72" s="874"/>
      <c r="K72" s="874"/>
      <c r="L72" s="874"/>
      <c r="M72" s="874"/>
      <c r="N72" s="874"/>
      <c r="O72" s="874"/>
      <c r="P72" s="875"/>
      <c r="Q72" s="876">
        <v>2743</v>
      </c>
      <c r="R72" s="830"/>
      <c r="S72" s="830"/>
      <c r="T72" s="830"/>
      <c r="U72" s="830"/>
      <c r="V72" s="830">
        <v>2681</v>
      </c>
      <c r="W72" s="830"/>
      <c r="X72" s="830"/>
      <c r="Y72" s="830"/>
      <c r="Z72" s="830"/>
      <c r="AA72" s="830">
        <v>62</v>
      </c>
      <c r="AB72" s="830"/>
      <c r="AC72" s="830"/>
      <c r="AD72" s="830"/>
      <c r="AE72" s="830"/>
      <c r="AF72" s="830">
        <v>62</v>
      </c>
      <c r="AG72" s="830"/>
      <c r="AH72" s="830"/>
      <c r="AI72" s="830"/>
      <c r="AJ72" s="830"/>
      <c r="AK72" s="830">
        <v>0</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400</v>
      </c>
      <c r="B88" s="789" t="s">
        <v>444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789" t="s">
        <v>445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446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447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450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451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452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453</v>
      </c>
      <c r="AB109" s="893"/>
      <c r="AC109" s="893"/>
      <c r="AD109" s="893"/>
      <c r="AE109" s="894"/>
      <c r="AF109" s="892" t="s">
        <v>454</v>
      </c>
      <c r="AG109" s="893"/>
      <c r="AH109" s="893"/>
      <c r="AI109" s="893"/>
      <c r="AJ109" s="894"/>
      <c r="AK109" s="892" t="s">
        <v>310</v>
      </c>
      <c r="AL109" s="893"/>
      <c r="AM109" s="893"/>
      <c r="AN109" s="893"/>
      <c r="AO109" s="894"/>
      <c r="AP109" s="892" t="s">
        <v>455</v>
      </c>
      <c r="AQ109" s="893"/>
      <c r="AR109" s="893"/>
      <c r="AS109" s="893"/>
      <c r="AT109" s="895"/>
      <c r="AU109" s="912" t="s">
        <v>452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453</v>
      </c>
      <c r="BR109" s="893"/>
      <c r="BS109" s="893"/>
      <c r="BT109" s="893"/>
      <c r="BU109" s="894"/>
      <c r="BV109" s="892" t="s">
        <v>454</v>
      </c>
      <c r="BW109" s="893"/>
      <c r="BX109" s="893"/>
      <c r="BY109" s="893"/>
      <c r="BZ109" s="894"/>
      <c r="CA109" s="892" t="s">
        <v>310</v>
      </c>
      <c r="CB109" s="893"/>
      <c r="CC109" s="893"/>
      <c r="CD109" s="893"/>
      <c r="CE109" s="894"/>
      <c r="CF109" s="913" t="s">
        <v>455</v>
      </c>
      <c r="CG109" s="913"/>
      <c r="CH109" s="913"/>
      <c r="CI109" s="913"/>
      <c r="CJ109" s="913"/>
      <c r="CK109" s="892" t="s">
        <v>456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453</v>
      </c>
      <c r="DH109" s="893"/>
      <c r="DI109" s="893"/>
      <c r="DJ109" s="893"/>
      <c r="DK109" s="894"/>
      <c r="DL109" s="892" t="s">
        <v>454</v>
      </c>
      <c r="DM109" s="893"/>
      <c r="DN109" s="893"/>
      <c r="DO109" s="893"/>
      <c r="DP109" s="894"/>
      <c r="DQ109" s="892" t="s">
        <v>310</v>
      </c>
      <c r="DR109" s="893"/>
      <c r="DS109" s="893"/>
      <c r="DT109" s="893"/>
      <c r="DU109" s="894"/>
      <c r="DV109" s="892" t="s">
        <v>455</v>
      </c>
      <c r="DW109" s="893"/>
      <c r="DX109" s="893"/>
      <c r="DY109" s="893"/>
      <c r="DZ109" s="895"/>
    </row>
    <row r="110" spans="1:131" s="230" customFormat="1" ht="26.25" customHeight="1" x14ac:dyDescent="0.15">
      <c r="A110" s="896" t="s">
        <v>457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46755300</v>
      </c>
      <c r="AB110" s="900"/>
      <c r="AC110" s="900"/>
      <c r="AD110" s="900"/>
      <c r="AE110" s="901"/>
      <c r="AF110" s="902">
        <v>47258123</v>
      </c>
      <c r="AG110" s="900"/>
      <c r="AH110" s="900"/>
      <c r="AI110" s="900"/>
      <c r="AJ110" s="901"/>
      <c r="AK110" s="902">
        <v>46610811</v>
      </c>
      <c r="AL110" s="900"/>
      <c r="AM110" s="900"/>
      <c r="AN110" s="900"/>
      <c r="AO110" s="901"/>
      <c r="AP110" s="903">
        <v>12.9</v>
      </c>
      <c r="AQ110" s="904"/>
      <c r="AR110" s="904"/>
      <c r="AS110" s="904"/>
      <c r="AT110" s="905"/>
      <c r="AU110" s="906" t="s">
        <v>75</v>
      </c>
      <c r="AV110" s="907"/>
      <c r="AW110" s="907"/>
      <c r="AX110" s="907"/>
      <c r="AY110" s="907"/>
      <c r="AZ110" s="929" t="s">
        <v>458</v>
      </c>
      <c r="BA110" s="897"/>
      <c r="BB110" s="897"/>
      <c r="BC110" s="897"/>
      <c r="BD110" s="897"/>
      <c r="BE110" s="897"/>
      <c r="BF110" s="897"/>
      <c r="BG110" s="897"/>
      <c r="BH110" s="897"/>
      <c r="BI110" s="897"/>
      <c r="BJ110" s="897"/>
      <c r="BK110" s="897"/>
      <c r="BL110" s="897"/>
      <c r="BM110" s="897"/>
      <c r="BN110" s="897"/>
      <c r="BO110" s="897"/>
      <c r="BP110" s="898"/>
      <c r="BQ110" s="930">
        <v>1548503741</v>
      </c>
      <c r="BR110" s="931"/>
      <c r="BS110" s="931"/>
      <c r="BT110" s="931"/>
      <c r="BU110" s="931"/>
      <c r="BV110" s="931">
        <v>1550133471</v>
      </c>
      <c r="BW110" s="931"/>
      <c r="BX110" s="931"/>
      <c r="BY110" s="931"/>
      <c r="BZ110" s="931"/>
      <c r="CA110" s="931">
        <v>1545924452</v>
      </c>
      <c r="CB110" s="931"/>
      <c r="CC110" s="931"/>
      <c r="CD110" s="931"/>
      <c r="CE110" s="931"/>
      <c r="CF110" s="944">
        <v>429</v>
      </c>
      <c r="CG110" s="945"/>
      <c r="CH110" s="945"/>
      <c r="CI110" s="945"/>
      <c r="CJ110" s="945"/>
      <c r="CK110" s="946" t="s">
        <v>459</v>
      </c>
      <c r="CL110" s="947"/>
      <c r="CM110" s="929" t="s">
        <v>460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3831409</v>
      </c>
      <c r="DH110" s="931"/>
      <c r="DI110" s="931"/>
      <c r="DJ110" s="931"/>
      <c r="DK110" s="931"/>
      <c r="DL110" s="931">
        <v>3061447</v>
      </c>
      <c r="DM110" s="931"/>
      <c r="DN110" s="931"/>
      <c r="DO110" s="931"/>
      <c r="DP110" s="931"/>
      <c r="DQ110" s="931">
        <v>2403769</v>
      </c>
      <c r="DR110" s="931"/>
      <c r="DS110" s="931"/>
      <c r="DT110" s="931"/>
      <c r="DU110" s="931"/>
      <c r="DV110" s="932">
        <v>0.7</v>
      </c>
      <c r="DW110" s="932"/>
      <c r="DX110" s="932"/>
      <c r="DY110" s="932"/>
      <c r="DZ110" s="933"/>
    </row>
    <row r="111" spans="1:131" s="230" customFormat="1" ht="26.25" customHeight="1" x14ac:dyDescent="0.15">
      <c r="A111" s="934" t="s">
        <v>461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v>9646116</v>
      </c>
      <c r="AB111" s="938"/>
      <c r="AC111" s="938"/>
      <c r="AD111" s="938"/>
      <c r="AE111" s="939"/>
      <c r="AF111" s="940">
        <v>9793748</v>
      </c>
      <c r="AG111" s="938"/>
      <c r="AH111" s="938"/>
      <c r="AI111" s="938"/>
      <c r="AJ111" s="939"/>
      <c r="AK111" s="940">
        <v>8010140</v>
      </c>
      <c r="AL111" s="938"/>
      <c r="AM111" s="938"/>
      <c r="AN111" s="938"/>
      <c r="AO111" s="939"/>
      <c r="AP111" s="941">
        <v>2.2000000000000002</v>
      </c>
      <c r="AQ111" s="942"/>
      <c r="AR111" s="942"/>
      <c r="AS111" s="942"/>
      <c r="AT111" s="943"/>
      <c r="AU111" s="908"/>
      <c r="AV111" s="909"/>
      <c r="AW111" s="909"/>
      <c r="AX111" s="909"/>
      <c r="AY111" s="909"/>
      <c r="AZ111" s="922" t="s">
        <v>462</v>
      </c>
      <c r="BA111" s="923"/>
      <c r="BB111" s="923"/>
      <c r="BC111" s="923"/>
      <c r="BD111" s="923"/>
      <c r="BE111" s="923"/>
      <c r="BF111" s="923"/>
      <c r="BG111" s="923"/>
      <c r="BH111" s="923"/>
      <c r="BI111" s="923"/>
      <c r="BJ111" s="923"/>
      <c r="BK111" s="923"/>
      <c r="BL111" s="923"/>
      <c r="BM111" s="923"/>
      <c r="BN111" s="923"/>
      <c r="BO111" s="923"/>
      <c r="BP111" s="924"/>
      <c r="BQ111" s="925">
        <v>8690910</v>
      </c>
      <c r="BR111" s="926"/>
      <c r="BS111" s="926"/>
      <c r="BT111" s="926"/>
      <c r="BU111" s="926"/>
      <c r="BV111" s="926">
        <v>7923953</v>
      </c>
      <c r="BW111" s="926"/>
      <c r="BX111" s="926"/>
      <c r="BY111" s="926"/>
      <c r="BZ111" s="926"/>
      <c r="CA111" s="926">
        <v>7290058</v>
      </c>
      <c r="CB111" s="926"/>
      <c r="CC111" s="926"/>
      <c r="CD111" s="926"/>
      <c r="CE111" s="926"/>
      <c r="CF111" s="920">
        <v>2</v>
      </c>
      <c r="CG111" s="921"/>
      <c r="CH111" s="921"/>
      <c r="CI111" s="921"/>
      <c r="CJ111" s="921"/>
      <c r="CK111" s="948"/>
      <c r="CL111" s="949"/>
      <c r="CM111" s="922" t="s">
        <v>463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393</v>
      </c>
      <c r="DH111" s="926"/>
      <c r="DI111" s="926"/>
      <c r="DJ111" s="926"/>
      <c r="DK111" s="926"/>
      <c r="DL111" s="926" t="s">
        <v>393</v>
      </c>
      <c r="DM111" s="926"/>
      <c r="DN111" s="926"/>
      <c r="DO111" s="926"/>
      <c r="DP111" s="926"/>
      <c r="DQ111" s="926" t="s">
        <v>434</v>
      </c>
      <c r="DR111" s="926"/>
      <c r="DS111" s="926"/>
      <c r="DT111" s="926"/>
      <c r="DU111" s="926"/>
      <c r="DV111" s="927" t="s">
        <v>393</v>
      </c>
      <c r="DW111" s="927"/>
      <c r="DX111" s="927"/>
      <c r="DY111" s="927"/>
      <c r="DZ111" s="928"/>
    </row>
    <row r="112" spans="1:131" s="230" customFormat="1" ht="26.25" customHeight="1" x14ac:dyDescent="0.15">
      <c r="A112" s="952" t="s">
        <v>464</v>
      </c>
      <c r="B112" s="953"/>
      <c r="C112" s="923" t="s">
        <v>465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46050207</v>
      </c>
      <c r="AB112" s="959"/>
      <c r="AC112" s="959"/>
      <c r="AD112" s="959"/>
      <c r="AE112" s="960"/>
      <c r="AF112" s="961">
        <v>47478870</v>
      </c>
      <c r="AG112" s="959"/>
      <c r="AH112" s="959"/>
      <c r="AI112" s="959"/>
      <c r="AJ112" s="960"/>
      <c r="AK112" s="961">
        <v>48810607</v>
      </c>
      <c r="AL112" s="959"/>
      <c r="AM112" s="959"/>
      <c r="AN112" s="959"/>
      <c r="AO112" s="960"/>
      <c r="AP112" s="962">
        <v>13.5</v>
      </c>
      <c r="AQ112" s="963"/>
      <c r="AR112" s="963"/>
      <c r="AS112" s="963"/>
      <c r="AT112" s="964"/>
      <c r="AU112" s="908"/>
      <c r="AV112" s="909"/>
      <c r="AW112" s="909"/>
      <c r="AX112" s="909"/>
      <c r="AY112" s="909"/>
      <c r="AZ112" s="922" t="s">
        <v>466</v>
      </c>
      <c r="BA112" s="923"/>
      <c r="BB112" s="923"/>
      <c r="BC112" s="923"/>
      <c r="BD112" s="923"/>
      <c r="BE112" s="923"/>
      <c r="BF112" s="923"/>
      <c r="BG112" s="923"/>
      <c r="BH112" s="923"/>
      <c r="BI112" s="923"/>
      <c r="BJ112" s="923"/>
      <c r="BK112" s="923"/>
      <c r="BL112" s="923"/>
      <c r="BM112" s="923"/>
      <c r="BN112" s="923"/>
      <c r="BO112" s="923"/>
      <c r="BP112" s="924"/>
      <c r="BQ112" s="925">
        <v>233769023</v>
      </c>
      <c r="BR112" s="926"/>
      <c r="BS112" s="926"/>
      <c r="BT112" s="926"/>
      <c r="BU112" s="926"/>
      <c r="BV112" s="926">
        <v>242182168</v>
      </c>
      <c r="BW112" s="926"/>
      <c r="BX112" s="926"/>
      <c r="BY112" s="926"/>
      <c r="BZ112" s="926"/>
      <c r="CA112" s="926">
        <v>236872390</v>
      </c>
      <c r="CB112" s="926"/>
      <c r="CC112" s="926"/>
      <c r="CD112" s="926"/>
      <c r="CE112" s="926"/>
      <c r="CF112" s="920">
        <v>65.7</v>
      </c>
      <c r="CG112" s="921"/>
      <c r="CH112" s="921"/>
      <c r="CI112" s="921"/>
      <c r="CJ112" s="921"/>
      <c r="CK112" s="948"/>
      <c r="CL112" s="949"/>
      <c r="CM112" s="922" t="s">
        <v>467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434</v>
      </c>
      <c r="DH112" s="926"/>
      <c r="DI112" s="926"/>
      <c r="DJ112" s="926"/>
      <c r="DK112" s="926"/>
      <c r="DL112" s="926" t="s">
        <v>434</v>
      </c>
      <c r="DM112" s="926"/>
      <c r="DN112" s="926"/>
      <c r="DO112" s="926"/>
      <c r="DP112" s="926"/>
      <c r="DQ112" s="926" t="s">
        <v>434</v>
      </c>
      <c r="DR112" s="926"/>
      <c r="DS112" s="926"/>
      <c r="DT112" s="926"/>
      <c r="DU112" s="926"/>
      <c r="DV112" s="927" t="s">
        <v>468</v>
      </c>
      <c r="DW112" s="927"/>
      <c r="DX112" s="927"/>
      <c r="DY112" s="927"/>
      <c r="DZ112" s="928"/>
    </row>
    <row r="113" spans="1:130" s="230" customFormat="1" ht="26.25" customHeight="1" x14ac:dyDescent="0.15">
      <c r="A113" s="954"/>
      <c r="B113" s="955"/>
      <c r="C113" s="923" t="s">
        <v>469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19110572</v>
      </c>
      <c r="AB113" s="938"/>
      <c r="AC113" s="938"/>
      <c r="AD113" s="938"/>
      <c r="AE113" s="939"/>
      <c r="AF113" s="940">
        <v>18658876</v>
      </c>
      <c r="AG113" s="938"/>
      <c r="AH113" s="938"/>
      <c r="AI113" s="938"/>
      <c r="AJ113" s="939"/>
      <c r="AK113" s="940">
        <v>18227202</v>
      </c>
      <c r="AL113" s="938"/>
      <c r="AM113" s="938"/>
      <c r="AN113" s="938"/>
      <c r="AO113" s="939"/>
      <c r="AP113" s="941">
        <v>5.0999999999999996</v>
      </c>
      <c r="AQ113" s="942"/>
      <c r="AR113" s="942"/>
      <c r="AS113" s="942"/>
      <c r="AT113" s="943"/>
      <c r="AU113" s="908"/>
      <c r="AV113" s="909"/>
      <c r="AW113" s="909"/>
      <c r="AX113" s="909"/>
      <c r="AY113" s="909"/>
      <c r="AZ113" s="922" t="s">
        <v>470</v>
      </c>
      <c r="BA113" s="923"/>
      <c r="BB113" s="923"/>
      <c r="BC113" s="923"/>
      <c r="BD113" s="923"/>
      <c r="BE113" s="923"/>
      <c r="BF113" s="923"/>
      <c r="BG113" s="923"/>
      <c r="BH113" s="923"/>
      <c r="BI113" s="923"/>
      <c r="BJ113" s="923"/>
      <c r="BK113" s="923"/>
      <c r="BL113" s="923"/>
      <c r="BM113" s="923"/>
      <c r="BN113" s="923"/>
      <c r="BO113" s="923"/>
      <c r="BP113" s="924"/>
      <c r="BQ113" s="925" t="s">
        <v>468</v>
      </c>
      <c r="BR113" s="926"/>
      <c r="BS113" s="926"/>
      <c r="BT113" s="926"/>
      <c r="BU113" s="926"/>
      <c r="BV113" s="926" t="s">
        <v>434</v>
      </c>
      <c r="BW113" s="926"/>
      <c r="BX113" s="926"/>
      <c r="BY113" s="926"/>
      <c r="BZ113" s="926"/>
      <c r="CA113" s="926" t="s">
        <v>434</v>
      </c>
      <c r="CB113" s="926"/>
      <c r="CC113" s="926"/>
      <c r="CD113" s="926"/>
      <c r="CE113" s="926"/>
      <c r="CF113" s="920" t="s">
        <v>434</v>
      </c>
      <c r="CG113" s="921"/>
      <c r="CH113" s="921"/>
      <c r="CI113" s="921"/>
      <c r="CJ113" s="921"/>
      <c r="CK113" s="948"/>
      <c r="CL113" s="949"/>
      <c r="CM113" s="922" t="s">
        <v>471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393</v>
      </c>
      <c r="DH113" s="959"/>
      <c r="DI113" s="959"/>
      <c r="DJ113" s="959"/>
      <c r="DK113" s="960"/>
      <c r="DL113" s="961" t="s">
        <v>468</v>
      </c>
      <c r="DM113" s="959"/>
      <c r="DN113" s="959"/>
      <c r="DO113" s="959"/>
      <c r="DP113" s="960"/>
      <c r="DQ113" s="961" t="s">
        <v>468</v>
      </c>
      <c r="DR113" s="959"/>
      <c r="DS113" s="959"/>
      <c r="DT113" s="959"/>
      <c r="DU113" s="960"/>
      <c r="DV113" s="962" t="s">
        <v>468</v>
      </c>
      <c r="DW113" s="963"/>
      <c r="DX113" s="963"/>
      <c r="DY113" s="963"/>
      <c r="DZ113" s="964"/>
    </row>
    <row r="114" spans="1:130" s="230" customFormat="1" ht="26.25" customHeight="1" x14ac:dyDescent="0.15">
      <c r="A114" s="954"/>
      <c r="B114" s="955"/>
      <c r="C114" s="923" t="s">
        <v>472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468</v>
      </c>
      <c r="AB114" s="959"/>
      <c r="AC114" s="959"/>
      <c r="AD114" s="959"/>
      <c r="AE114" s="960"/>
      <c r="AF114" s="961" t="s">
        <v>473</v>
      </c>
      <c r="AG114" s="959"/>
      <c r="AH114" s="959"/>
      <c r="AI114" s="959"/>
      <c r="AJ114" s="960"/>
      <c r="AK114" s="961" t="s">
        <v>393</v>
      </c>
      <c r="AL114" s="959"/>
      <c r="AM114" s="959"/>
      <c r="AN114" s="959"/>
      <c r="AO114" s="960"/>
      <c r="AP114" s="962" t="s">
        <v>434</v>
      </c>
      <c r="AQ114" s="963"/>
      <c r="AR114" s="963"/>
      <c r="AS114" s="963"/>
      <c r="AT114" s="964"/>
      <c r="AU114" s="908"/>
      <c r="AV114" s="909"/>
      <c r="AW114" s="909"/>
      <c r="AX114" s="909"/>
      <c r="AY114" s="909"/>
      <c r="AZ114" s="922" t="s">
        <v>474</v>
      </c>
      <c r="BA114" s="923"/>
      <c r="BB114" s="923"/>
      <c r="BC114" s="923"/>
      <c r="BD114" s="923"/>
      <c r="BE114" s="923"/>
      <c r="BF114" s="923"/>
      <c r="BG114" s="923"/>
      <c r="BH114" s="923"/>
      <c r="BI114" s="923"/>
      <c r="BJ114" s="923"/>
      <c r="BK114" s="923"/>
      <c r="BL114" s="923"/>
      <c r="BM114" s="923"/>
      <c r="BN114" s="923"/>
      <c r="BO114" s="923"/>
      <c r="BP114" s="924"/>
      <c r="BQ114" s="925">
        <v>96999910</v>
      </c>
      <c r="BR114" s="926"/>
      <c r="BS114" s="926"/>
      <c r="BT114" s="926"/>
      <c r="BU114" s="926"/>
      <c r="BV114" s="926">
        <v>94968493</v>
      </c>
      <c r="BW114" s="926"/>
      <c r="BX114" s="926"/>
      <c r="BY114" s="926"/>
      <c r="BZ114" s="926"/>
      <c r="CA114" s="926">
        <v>92247285</v>
      </c>
      <c r="CB114" s="926"/>
      <c r="CC114" s="926"/>
      <c r="CD114" s="926"/>
      <c r="CE114" s="926"/>
      <c r="CF114" s="920">
        <v>25.6</v>
      </c>
      <c r="CG114" s="921"/>
      <c r="CH114" s="921"/>
      <c r="CI114" s="921"/>
      <c r="CJ114" s="921"/>
      <c r="CK114" s="948"/>
      <c r="CL114" s="949"/>
      <c r="CM114" s="922" t="s">
        <v>475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473</v>
      </c>
      <c r="DH114" s="959"/>
      <c r="DI114" s="959"/>
      <c r="DJ114" s="959"/>
      <c r="DK114" s="960"/>
      <c r="DL114" s="961" t="s">
        <v>473</v>
      </c>
      <c r="DM114" s="959"/>
      <c r="DN114" s="959"/>
      <c r="DO114" s="959"/>
      <c r="DP114" s="960"/>
      <c r="DQ114" s="961" t="s">
        <v>473</v>
      </c>
      <c r="DR114" s="959"/>
      <c r="DS114" s="959"/>
      <c r="DT114" s="959"/>
      <c r="DU114" s="960"/>
      <c r="DV114" s="962" t="s">
        <v>473</v>
      </c>
      <c r="DW114" s="963"/>
      <c r="DX114" s="963"/>
      <c r="DY114" s="963"/>
      <c r="DZ114" s="964"/>
    </row>
    <row r="115" spans="1:130" s="230" customFormat="1" ht="26.25" customHeight="1" x14ac:dyDescent="0.15">
      <c r="A115" s="954"/>
      <c r="B115" s="955"/>
      <c r="C115" s="923" t="s">
        <v>476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657420</v>
      </c>
      <c r="AB115" s="938"/>
      <c r="AC115" s="938"/>
      <c r="AD115" s="938"/>
      <c r="AE115" s="939"/>
      <c r="AF115" s="940">
        <v>769961</v>
      </c>
      <c r="AG115" s="938"/>
      <c r="AH115" s="938"/>
      <c r="AI115" s="938"/>
      <c r="AJ115" s="939"/>
      <c r="AK115" s="940">
        <v>657659</v>
      </c>
      <c r="AL115" s="938"/>
      <c r="AM115" s="938"/>
      <c r="AN115" s="938"/>
      <c r="AO115" s="939"/>
      <c r="AP115" s="941">
        <v>0.2</v>
      </c>
      <c r="AQ115" s="942"/>
      <c r="AR115" s="942"/>
      <c r="AS115" s="942"/>
      <c r="AT115" s="943"/>
      <c r="AU115" s="908"/>
      <c r="AV115" s="909"/>
      <c r="AW115" s="909"/>
      <c r="AX115" s="909"/>
      <c r="AY115" s="909"/>
      <c r="AZ115" s="922" t="s">
        <v>477</v>
      </c>
      <c r="BA115" s="923"/>
      <c r="BB115" s="923"/>
      <c r="BC115" s="923"/>
      <c r="BD115" s="923"/>
      <c r="BE115" s="923"/>
      <c r="BF115" s="923"/>
      <c r="BG115" s="923"/>
      <c r="BH115" s="923"/>
      <c r="BI115" s="923"/>
      <c r="BJ115" s="923"/>
      <c r="BK115" s="923"/>
      <c r="BL115" s="923"/>
      <c r="BM115" s="923"/>
      <c r="BN115" s="923"/>
      <c r="BO115" s="923"/>
      <c r="BP115" s="924"/>
      <c r="BQ115" s="925">
        <v>3881899</v>
      </c>
      <c r="BR115" s="926"/>
      <c r="BS115" s="926"/>
      <c r="BT115" s="926"/>
      <c r="BU115" s="926"/>
      <c r="BV115" s="926">
        <v>1978181</v>
      </c>
      <c r="BW115" s="926"/>
      <c r="BX115" s="926"/>
      <c r="BY115" s="926"/>
      <c r="BZ115" s="926"/>
      <c r="CA115" s="926">
        <v>736834</v>
      </c>
      <c r="CB115" s="926"/>
      <c r="CC115" s="926"/>
      <c r="CD115" s="926"/>
      <c r="CE115" s="926"/>
      <c r="CF115" s="920">
        <v>0.2</v>
      </c>
      <c r="CG115" s="921"/>
      <c r="CH115" s="921"/>
      <c r="CI115" s="921"/>
      <c r="CJ115" s="921"/>
      <c r="CK115" s="948"/>
      <c r="CL115" s="949"/>
      <c r="CM115" s="922" t="s">
        <v>478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4859501</v>
      </c>
      <c r="DH115" s="959"/>
      <c r="DI115" s="959"/>
      <c r="DJ115" s="959"/>
      <c r="DK115" s="960"/>
      <c r="DL115" s="961">
        <v>4862506</v>
      </c>
      <c r="DM115" s="959"/>
      <c r="DN115" s="959"/>
      <c r="DO115" s="959"/>
      <c r="DP115" s="960"/>
      <c r="DQ115" s="961">
        <v>4886289</v>
      </c>
      <c r="DR115" s="959"/>
      <c r="DS115" s="959"/>
      <c r="DT115" s="959"/>
      <c r="DU115" s="960"/>
      <c r="DV115" s="962">
        <v>1.4</v>
      </c>
      <c r="DW115" s="963"/>
      <c r="DX115" s="963"/>
      <c r="DY115" s="963"/>
      <c r="DZ115" s="964"/>
    </row>
    <row r="116" spans="1:130" s="230" customFormat="1" ht="26.25" customHeight="1" x14ac:dyDescent="0.15">
      <c r="A116" s="956"/>
      <c r="B116" s="957"/>
      <c r="C116" s="965" t="s">
        <v>479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73</v>
      </c>
      <c r="AB116" s="959"/>
      <c r="AC116" s="959"/>
      <c r="AD116" s="959"/>
      <c r="AE116" s="960"/>
      <c r="AF116" s="961">
        <v>4198</v>
      </c>
      <c r="AG116" s="959"/>
      <c r="AH116" s="959"/>
      <c r="AI116" s="959"/>
      <c r="AJ116" s="960"/>
      <c r="AK116" s="961" t="s">
        <v>473</v>
      </c>
      <c r="AL116" s="959"/>
      <c r="AM116" s="959"/>
      <c r="AN116" s="959"/>
      <c r="AO116" s="960"/>
      <c r="AP116" s="962" t="s">
        <v>393</v>
      </c>
      <c r="AQ116" s="963"/>
      <c r="AR116" s="963"/>
      <c r="AS116" s="963"/>
      <c r="AT116" s="964"/>
      <c r="AU116" s="908"/>
      <c r="AV116" s="909"/>
      <c r="AW116" s="909"/>
      <c r="AX116" s="909"/>
      <c r="AY116" s="909"/>
      <c r="AZ116" s="967" t="s">
        <v>480</v>
      </c>
      <c r="BA116" s="968"/>
      <c r="BB116" s="968"/>
      <c r="BC116" s="968"/>
      <c r="BD116" s="968"/>
      <c r="BE116" s="968"/>
      <c r="BF116" s="968"/>
      <c r="BG116" s="968"/>
      <c r="BH116" s="968"/>
      <c r="BI116" s="968"/>
      <c r="BJ116" s="968"/>
      <c r="BK116" s="968"/>
      <c r="BL116" s="968"/>
      <c r="BM116" s="968"/>
      <c r="BN116" s="968"/>
      <c r="BO116" s="968"/>
      <c r="BP116" s="969"/>
      <c r="BQ116" s="925" t="s">
        <v>434</v>
      </c>
      <c r="BR116" s="926"/>
      <c r="BS116" s="926"/>
      <c r="BT116" s="926"/>
      <c r="BU116" s="926"/>
      <c r="BV116" s="926" t="s">
        <v>393</v>
      </c>
      <c r="BW116" s="926"/>
      <c r="BX116" s="926"/>
      <c r="BY116" s="926"/>
      <c r="BZ116" s="926"/>
      <c r="CA116" s="926" t="s">
        <v>468</v>
      </c>
      <c r="CB116" s="926"/>
      <c r="CC116" s="926"/>
      <c r="CD116" s="926"/>
      <c r="CE116" s="926"/>
      <c r="CF116" s="920" t="s">
        <v>468</v>
      </c>
      <c r="CG116" s="921"/>
      <c r="CH116" s="921"/>
      <c r="CI116" s="921"/>
      <c r="CJ116" s="921"/>
      <c r="CK116" s="948"/>
      <c r="CL116" s="949"/>
      <c r="CM116" s="922" t="s">
        <v>481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429</v>
      </c>
      <c r="DH116" s="959"/>
      <c r="DI116" s="959"/>
      <c r="DJ116" s="959"/>
      <c r="DK116" s="960"/>
      <c r="DL116" s="961" t="s">
        <v>473</v>
      </c>
      <c r="DM116" s="959"/>
      <c r="DN116" s="959"/>
      <c r="DO116" s="959"/>
      <c r="DP116" s="960"/>
      <c r="DQ116" s="961" t="s">
        <v>468</v>
      </c>
      <c r="DR116" s="959"/>
      <c r="DS116" s="959"/>
      <c r="DT116" s="959"/>
      <c r="DU116" s="960"/>
      <c r="DV116" s="962" t="s">
        <v>434</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482</v>
      </c>
      <c r="Z117" s="894"/>
      <c r="AA117" s="978">
        <v>122219688</v>
      </c>
      <c r="AB117" s="979"/>
      <c r="AC117" s="979"/>
      <c r="AD117" s="979"/>
      <c r="AE117" s="980"/>
      <c r="AF117" s="981">
        <v>123963776</v>
      </c>
      <c r="AG117" s="979"/>
      <c r="AH117" s="979"/>
      <c r="AI117" s="979"/>
      <c r="AJ117" s="980"/>
      <c r="AK117" s="981">
        <v>122316419</v>
      </c>
      <c r="AL117" s="979"/>
      <c r="AM117" s="979"/>
      <c r="AN117" s="979"/>
      <c r="AO117" s="980"/>
      <c r="AP117" s="982"/>
      <c r="AQ117" s="983"/>
      <c r="AR117" s="983"/>
      <c r="AS117" s="983"/>
      <c r="AT117" s="984"/>
      <c r="AU117" s="908"/>
      <c r="AV117" s="909"/>
      <c r="AW117" s="909"/>
      <c r="AX117" s="909"/>
      <c r="AY117" s="909"/>
      <c r="AZ117" s="974" t="s">
        <v>483</v>
      </c>
      <c r="BA117" s="975"/>
      <c r="BB117" s="975"/>
      <c r="BC117" s="975"/>
      <c r="BD117" s="975"/>
      <c r="BE117" s="975"/>
      <c r="BF117" s="975"/>
      <c r="BG117" s="975"/>
      <c r="BH117" s="975"/>
      <c r="BI117" s="975"/>
      <c r="BJ117" s="975"/>
      <c r="BK117" s="975"/>
      <c r="BL117" s="975"/>
      <c r="BM117" s="975"/>
      <c r="BN117" s="975"/>
      <c r="BO117" s="975"/>
      <c r="BP117" s="976"/>
      <c r="BQ117" s="925" t="s">
        <v>393</v>
      </c>
      <c r="BR117" s="926"/>
      <c r="BS117" s="926"/>
      <c r="BT117" s="926"/>
      <c r="BU117" s="926"/>
      <c r="BV117" s="926" t="s">
        <v>429</v>
      </c>
      <c r="BW117" s="926"/>
      <c r="BX117" s="926"/>
      <c r="BY117" s="926"/>
      <c r="BZ117" s="926"/>
      <c r="CA117" s="926" t="s">
        <v>393</v>
      </c>
      <c r="CB117" s="926"/>
      <c r="CC117" s="926"/>
      <c r="CD117" s="926"/>
      <c r="CE117" s="926"/>
      <c r="CF117" s="920" t="s">
        <v>393</v>
      </c>
      <c r="CG117" s="921"/>
      <c r="CH117" s="921"/>
      <c r="CI117" s="921"/>
      <c r="CJ117" s="921"/>
      <c r="CK117" s="948"/>
      <c r="CL117" s="949"/>
      <c r="CM117" s="922" t="s">
        <v>484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434</v>
      </c>
      <c r="DH117" s="959"/>
      <c r="DI117" s="959"/>
      <c r="DJ117" s="959"/>
      <c r="DK117" s="960"/>
      <c r="DL117" s="961" t="s">
        <v>429</v>
      </c>
      <c r="DM117" s="959"/>
      <c r="DN117" s="959"/>
      <c r="DO117" s="959"/>
      <c r="DP117" s="960"/>
      <c r="DQ117" s="961" t="s">
        <v>393</v>
      </c>
      <c r="DR117" s="959"/>
      <c r="DS117" s="959"/>
      <c r="DT117" s="959"/>
      <c r="DU117" s="960"/>
      <c r="DV117" s="962" t="s">
        <v>393</v>
      </c>
      <c r="DW117" s="963"/>
      <c r="DX117" s="963"/>
      <c r="DY117" s="963"/>
      <c r="DZ117" s="964"/>
    </row>
    <row r="118" spans="1:130" s="230" customFormat="1" ht="26.25" customHeight="1" x14ac:dyDescent="0.15">
      <c r="A118" s="912" t="s">
        <v>456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453</v>
      </c>
      <c r="AB118" s="893"/>
      <c r="AC118" s="893"/>
      <c r="AD118" s="893"/>
      <c r="AE118" s="894"/>
      <c r="AF118" s="892" t="s">
        <v>454</v>
      </c>
      <c r="AG118" s="893"/>
      <c r="AH118" s="893"/>
      <c r="AI118" s="893"/>
      <c r="AJ118" s="894"/>
      <c r="AK118" s="892" t="s">
        <v>310</v>
      </c>
      <c r="AL118" s="893"/>
      <c r="AM118" s="893"/>
      <c r="AN118" s="893"/>
      <c r="AO118" s="894"/>
      <c r="AP118" s="970" t="s">
        <v>455</v>
      </c>
      <c r="AQ118" s="971"/>
      <c r="AR118" s="971"/>
      <c r="AS118" s="971"/>
      <c r="AT118" s="972"/>
      <c r="AU118" s="908"/>
      <c r="AV118" s="909"/>
      <c r="AW118" s="909"/>
      <c r="AX118" s="909"/>
      <c r="AY118" s="909"/>
      <c r="AZ118" s="973" t="s">
        <v>485</v>
      </c>
      <c r="BA118" s="965"/>
      <c r="BB118" s="965"/>
      <c r="BC118" s="965"/>
      <c r="BD118" s="965"/>
      <c r="BE118" s="965"/>
      <c r="BF118" s="965"/>
      <c r="BG118" s="965"/>
      <c r="BH118" s="965"/>
      <c r="BI118" s="965"/>
      <c r="BJ118" s="965"/>
      <c r="BK118" s="965"/>
      <c r="BL118" s="965"/>
      <c r="BM118" s="965"/>
      <c r="BN118" s="965"/>
      <c r="BO118" s="965"/>
      <c r="BP118" s="966"/>
      <c r="BQ118" s="999" t="s">
        <v>434</v>
      </c>
      <c r="BR118" s="1000"/>
      <c r="BS118" s="1000"/>
      <c r="BT118" s="1000"/>
      <c r="BU118" s="1000"/>
      <c r="BV118" s="1000" t="s">
        <v>434</v>
      </c>
      <c r="BW118" s="1000"/>
      <c r="BX118" s="1000"/>
      <c r="BY118" s="1000"/>
      <c r="BZ118" s="1000"/>
      <c r="CA118" s="1000" t="s">
        <v>393</v>
      </c>
      <c r="CB118" s="1000"/>
      <c r="CC118" s="1000"/>
      <c r="CD118" s="1000"/>
      <c r="CE118" s="1000"/>
      <c r="CF118" s="920" t="s">
        <v>434</v>
      </c>
      <c r="CG118" s="921"/>
      <c r="CH118" s="921"/>
      <c r="CI118" s="921"/>
      <c r="CJ118" s="921"/>
      <c r="CK118" s="948"/>
      <c r="CL118" s="949"/>
      <c r="CM118" s="922" t="s">
        <v>486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429</v>
      </c>
      <c r="DH118" s="959"/>
      <c r="DI118" s="959"/>
      <c r="DJ118" s="959"/>
      <c r="DK118" s="960"/>
      <c r="DL118" s="961" t="s">
        <v>434</v>
      </c>
      <c r="DM118" s="959"/>
      <c r="DN118" s="959"/>
      <c r="DO118" s="959"/>
      <c r="DP118" s="960"/>
      <c r="DQ118" s="961" t="s">
        <v>434</v>
      </c>
      <c r="DR118" s="959"/>
      <c r="DS118" s="959"/>
      <c r="DT118" s="959"/>
      <c r="DU118" s="960"/>
      <c r="DV118" s="962" t="s">
        <v>393</v>
      </c>
      <c r="DW118" s="963"/>
      <c r="DX118" s="963"/>
      <c r="DY118" s="963"/>
      <c r="DZ118" s="964"/>
    </row>
    <row r="119" spans="1:130" s="230" customFormat="1" ht="26.25" customHeight="1" x14ac:dyDescent="0.15">
      <c r="A119" s="1056" t="s">
        <v>459</v>
      </c>
      <c r="B119" s="947"/>
      <c r="C119" s="929" t="s">
        <v>460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657420</v>
      </c>
      <c r="AB119" s="900"/>
      <c r="AC119" s="900"/>
      <c r="AD119" s="900"/>
      <c r="AE119" s="901"/>
      <c r="AF119" s="902">
        <v>769961</v>
      </c>
      <c r="AG119" s="900"/>
      <c r="AH119" s="900"/>
      <c r="AI119" s="900"/>
      <c r="AJ119" s="901"/>
      <c r="AK119" s="902">
        <v>657659</v>
      </c>
      <c r="AL119" s="900"/>
      <c r="AM119" s="900"/>
      <c r="AN119" s="900"/>
      <c r="AO119" s="901"/>
      <c r="AP119" s="903">
        <v>0.2</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487</v>
      </c>
      <c r="BP119" s="1005"/>
      <c r="BQ119" s="999">
        <v>1891845483</v>
      </c>
      <c r="BR119" s="1000"/>
      <c r="BS119" s="1000"/>
      <c r="BT119" s="1000"/>
      <c r="BU119" s="1000"/>
      <c r="BV119" s="1000">
        <v>1897186266</v>
      </c>
      <c r="BW119" s="1000"/>
      <c r="BX119" s="1000"/>
      <c r="BY119" s="1000"/>
      <c r="BZ119" s="1000"/>
      <c r="CA119" s="1000">
        <v>1883071019</v>
      </c>
      <c r="CB119" s="1000"/>
      <c r="CC119" s="1000"/>
      <c r="CD119" s="1000"/>
      <c r="CE119" s="1000"/>
      <c r="CF119" s="1001"/>
      <c r="CG119" s="1002"/>
      <c r="CH119" s="1002"/>
      <c r="CI119" s="1002"/>
      <c r="CJ119" s="1003"/>
      <c r="CK119" s="950"/>
      <c r="CL119" s="951"/>
      <c r="CM119" s="973" t="s">
        <v>488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434</v>
      </c>
      <c r="DH119" s="986"/>
      <c r="DI119" s="986"/>
      <c r="DJ119" s="986"/>
      <c r="DK119" s="987"/>
      <c r="DL119" s="985" t="s">
        <v>434</v>
      </c>
      <c r="DM119" s="986"/>
      <c r="DN119" s="986"/>
      <c r="DO119" s="986"/>
      <c r="DP119" s="987"/>
      <c r="DQ119" s="985" t="s">
        <v>434</v>
      </c>
      <c r="DR119" s="986"/>
      <c r="DS119" s="986"/>
      <c r="DT119" s="986"/>
      <c r="DU119" s="987"/>
      <c r="DV119" s="988" t="s">
        <v>434</v>
      </c>
      <c r="DW119" s="989"/>
      <c r="DX119" s="989"/>
      <c r="DY119" s="989"/>
      <c r="DZ119" s="990"/>
    </row>
    <row r="120" spans="1:130" s="230" customFormat="1" ht="26.25" customHeight="1" x14ac:dyDescent="0.15">
      <c r="A120" s="1057"/>
      <c r="B120" s="949"/>
      <c r="C120" s="922" t="s">
        <v>463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434</v>
      </c>
      <c r="AB120" s="959"/>
      <c r="AC120" s="959"/>
      <c r="AD120" s="959"/>
      <c r="AE120" s="960"/>
      <c r="AF120" s="961" t="s">
        <v>434</v>
      </c>
      <c r="AG120" s="959"/>
      <c r="AH120" s="959"/>
      <c r="AI120" s="959"/>
      <c r="AJ120" s="960"/>
      <c r="AK120" s="961" t="s">
        <v>434</v>
      </c>
      <c r="AL120" s="959"/>
      <c r="AM120" s="959"/>
      <c r="AN120" s="959"/>
      <c r="AO120" s="960"/>
      <c r="AP120" s="962" t="s">
        <v>434</v>
      </c>
      <c r="AQ120" s="963"/>
      <c r="AR120" s="963"/>
      <c r="AS120" s="963"/>
      <c r="AT120" s="964"/>
      <c r="AU120" s="991" t="s">
        <v>489</v>
      </c>
      <c r="AV120" s="992"/>
      <c r="AW120" s="992"/>
      <c r="AX120" s="992"/>
      <c r="AY120" s="993"/>
      <c r="AZ120" s="929" t="s">
        <v>490</v>
      </c>
      <c r="BA120" s="897"/>
      <c r="BB120" s="897"/>
      <c r="BC120" s="897"/>
      <c r="BD120" s="897"/>
      <c r="BE120" s="897"/>
      <c r="BF120" s="897"/>
      <c r="BG120" s="897"/>
      <c r="BH120" s="897"/>
      <c r="BI120" s="897"/>
      <c r="BJ120" s="897"/>
      <c r="BK120" s="897"/>
      <c r="BL120" s="897"/>
      <c r="BM120" s="897"/>
      <c r="BN120" s="897"/>
      <c r="BO120" s="897"/>
      <c r="BP120" s="898"/>
      <c r="BQ120" s="930">
        <v>166250663</v>
      </c>
      <c r="BR120" s="931"/>
      <c r="BS120" s="931"/>
      <c r="BT120" s="931"/>
      <c r="BU120" s="931"/>
      <c r="BV120" s="931">
        <v>212623984</v>
      </c>
      <c r="BW120" s="931"/>
      <c r="BX120" s="931"/>
      <c r="BY120" s="931"/>
      <c r="BZ120" s="931"/>
      <c r="CA120" s="931">
        <v>231814338</v>
      </c>
      <c r="CB120" s="931"/>
      <c r="CC120" s="931"/>
      <c r="CD120" s="931"/>
      <c r="CE120" s="931"/>
      <c r="CF120" s="944">
        <v>64.3</v>
      </c>
      <c r="CG120" s="945"/>
      <c r="CH120" s="945"/>
      <c r="CI120" s="945"/>
      <c r="CJ120" s="945"/>
      <c r="CK120" s="1006" t="s">
        <v>491</v>
      </c>
      <c r="CL120" s="1007"/>
      <c r="CM120" s="1007"/>
      <c r="CN120" s="1007"/>
      <c r="CO120" s="1008"/>
      <c r="CP120" s="1014" t="s">
        <v>492</v>
      </c>
      <c r="CQ120" s="1015"/>
      <c r="CR120" s="1015"/>
      <c r="CS120" s="1015"/>
      <c r="CT120" s="1015"/>
      <c r="CU120" s="1015"/>
      <c r="CV120" s="1015"/>
      <c r="CW120" s="1015"/>
      <c r="CX120" s="1015"/>
      <c r="CY120" s="1015"/>
      <c r="CZ120" s="1015"/>
      <c r="DA120" s="1015"/>
      <c r="DB120" s="1015"/>
      <c r="DC120" s="1015"/>
      <c r="DD120" s="1015"/>
      <c r="DE120" s="1015"/>
      <c r="DF120" s="1016"/>
      <c r="DG120" s="930">
        <v>163453343</v>
      </c>
      <c r="DH120" s="931"/>
      <c r="DI120" s="931"/>
      <c r="DJ120" s="931"/>
      <c r="DK120" s="931"/>
      <c r="DL120" s="931">
        <v>164258121</v>
      </c>
      <c r="DM120" s="931"/>
      <c r="DN120" s="931"/>
      <c r="DO120" s="931"/>
      <c r="DP120" s="931"/>
      <c r="DQ120" s="931">
        <v>157170454</v>
      </c>
      <c r="DR120" s="931"/>
      <c r="DS120" s="931"/>
      <c r="DT120" s="931"/>
      <c r="DU120" s="931"/>
      <c r="DV120" s="932">
        <v>43.6</v>
      </c>
      <c r="DW120" s="932"/>
      <c r="DX120" s="932"/>
      <c r="DY120" s="932"/>
      <c r="DZ120" s="933"/>
    </row>
    <row r="121" spans="1:130" s="230" customFormat="1" ht="26.25" customHeight="1" x14ac:dyDescent="0.15">
      <c r="A121" s="1057"/>
      <c r="B121" s="949"/>
      <c r="C121" s="974" t="s">
        <v>493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434</v>
      </c>
      <c r="AB121" s="959"/>
      <c r="AC121" s="959"/>
      <c r="AD121" s="959"/>
      <c r="AE121" s="960"/>
      <c r="AF121" s="961" t="s">
        <v>434</v>
      </c>
      <c r="AG121" s="959"/>
      <c r="AH121" s="959"/>
      <c r="AI121" s="959"/>
      <c r="AJ121" s="960"/>
      <c r="AK121" s="961" t="s">
        <v>434</v>
      </c>
      <c r="AL121" s="959"/>
      <c r="AM121" s="959"/>
      <c r="AN121" s="959"/>
      <c r="AO121" s="960"/>
      <c r="AP121" s="962" t="s">
        <v>434</v>
      </c>
      <c r="AQ121" s="963"/>
      <c r="AR121" s="963"/>
      <c r="AS121" s="963"/>
      <c r="AT121" s="964"/>
      <c r="AU121" s="994"/>
      <c r="AV121" s="995"/>
      <c r="AW121" s="995"/>
      <c r="AX121" s="995"/>
      <c r="AY121" s="996"/>
      <c r="AZ121" s="922" t="s">
        <v>494</v>
      </c>
      <c r="BA121" s="923"/>
      <c r="BB121" s="923"/>
      <c r="BC121" s="923"/>
      <c r="BD121" s="923"/>
      <c r="BE121" s="923"/>
      <c r="BF121" s="923"/>
      <c r="BG121" s="923"/>
      <c r="BH121" s="923"/>
      <c r="BI121" s="923"/>
      <c r="BJ121" s="923"/>
      <c r="BK121" s="923"/>
      <c r="BL121" s="923"/>
      <c r="BM121" s="923"/>
      <c r="BN121" s="923"/>
      <c r="BO121" s="923"/>
      <c r="BP121" s="924"/>
      <c r="BQ121" s="925">
        <v>316059050</v>
      </c>
      <c r="BR121" s="926"/>
      <c r="BS121" s="926"/>
      <c r="BT121" s="926"/>
      <c r="BU121" s="926"/>
      <c r="BV121" s="926">
        <v>319857730</v>
      </c>
      <c r="BW121" s="926"/>
      <c r="BX121" s="926"/>
      <c r="BY121" s="926"/>
      <c r="BZ121" s="926"/>
      <c r="CA121" s="926">
        <v>392959034</v>
      </c>
      <c r="CB121" s="926"/>
      <c r="CC121" s="926"/>
      <c r="CD121" s="926"/>
      <c r="CE121" s="926"/>
      <c r="CF121" s="920">
        <v>109.1</v>
      </c>
      <c r="CG121" s="921"/>
      <c r="CH121" s="921"/>
      <c r="CI121" s="921"/>
      <c r="CJ121" s="921"/>
      <c r="CK121" s="1009"/>
      <c r="CL121" s="1010"/>
      <c r="CM121" s="1010"/>
      <c r="CN121" s="1010"/>
      <c r="CO121" s="1011"/>
      <c r="CP121" s="1019" t="s">
        <v>495</v>
      </c>
      <c r="CQ121" s="1020"/>
      <c r="CR121" s="1020"/>
      <c r="CS121" s="1020"/>
      <c r="CT121" s="1020"/>
      <c r="CU121" s="1020"/>
      <c r="CV121" s="1020"/>
      <c r="CW121" s="1020"/>
      <c r="CX121" s="1020"/>
      <c r="CY121" s="1020"/>
      <c r="CZ121" s="1020"/>
      <c r="DA121" s="1020"/>
      <c r="DB121" s="1020"/>
      <c r="DC121" s="1020"/>
      <c r="DD121" s="1020"/>
      <c r="DE121" s="1020"/>
      <c r="DF121" s="1021"/>
      <c r="DG121" s="925">
        <v>52437856</v>
      </c>
      <c r="DH121" s="926"/>
      <c r="DI121" s="926"/>
      <c r="DJ121" s="926"/>
      <c r="DK121" s="926"/>
      <c r="DL121" s="926">
        <v>57513327</v>
      </c>
      <c r="DM121" s="926"/>
      <c r="DN121" s="926"/>
      <c r="DO121" s="926"/>
      <c r="DP121" s="926"/>
      <c r="DQ121" s="926">
        <v>56749754</v>
      </c>
      <c r="DR121" s="926"/>
      <c r="DS121" s="926"/>
      <c r="DT121" s="926"/>
      <c r="DU121" s="926"/>
      <c r="DV121" s="927">
        <v>15.7</v>
      </c>
      <c r="DW121" s="927"/>
      <c r="DX121" s="927"/>
      <c r="DY121" s="927"/>
      <c r="DZ121" s="928"/>
    </row>
    <row r="122" spans="1:130" s="230" customFormat="1" ht="26.25" customHeight="1" x14ac:dyDescent="0.15">
      <c r="A122" s="1057"/>
      <c r="B122" s="949"/>
      <c r="C122" s="922" t="s">
        <v>475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393</v>
      </c>
      <c r="AB122" s="959"/>
      <c r="AC122" s="959"/>
      <c r="AD122" s="959"/>
      <c r="AE122" s="960"/>
      <c r="AF122" s="961" t="s">
        <v>434</v>
      </c>
      <c r="AG122" s="959"/>
      <c r="AH122" s="959"/>
      <c r="AI122" s="959"/>
      <c r="AJ122" s="960"/>
      <c r="AK122" s="961" t="s">
        <v>434</v>
      </c>
      <c r="AL122" s="959"/>
      <c r="AM122" s="959"/>
      <c r="AN122" s="959"/>
      <c r="AO122" s="960"/>
      <c r="AP122" s="962" t="s">
        <v>434</v>
      </c>
      <c r="AQ122" s="963"/>
      <c r="AR122" s="963"/>
      <c r="AS122" s="963"/>
      <c r="AT122" s="964"/>
      <c r="AU122" s="994"/>
      <c r="AV122" s="995"/>
      <c r="AW122" s="995"/>
      <c r="AX122" s="995"/>
      <c r="AY122" s="996"/>
      <c r="AZ122" s="973" t="s">
        <v>496</v>
      </c>
      <c r="BA122" s="965"/>
      <c r="BB122" s="965"/>
      <c r="BC122" s="965"/>
      <c r="BD122" s="965"/>
      <c r="BE122" s="965"/>
      <c r="BF122" s="965"/>
      <c r="BG122" s="965"/>
      <c r="BH122" s="965"/>
      <c r="BI122" s="965"/>
      <c r="BJ122" s="965"/>
      <c r="BK122" s="965"/>
      <c r="BL122" s="965"/>
      <c r="BM122" s="965"/>
      <c r="BN122" s="965"/>
      <c r="BO122" s="965"/>
      <c r="BP122" s="966"/>
      <c r="BQ122" s="999">
        <v>728305585</v>
      </c>
      <c r="BR122" s="1000"/>
      <c r="BS122" s="1000"/>
      <c r="BT122" s="1000"/>
      <c r="BU122" s="1000"/>
      <c r="BV122" s="1000">
        <v>732035711</v>
      </c>
      <c r="BW122" s="1000"/>
      <c r="BX122" s="1000"/>
      <c r="BY122" s="1000"/>
      <c r="BZ122" s="1000"/>
      <c r="CA122" s="1000">
        <v>722521280</v>
      </c>
      <c r="CB122" s="1000"/>
      <c r="CC122" s="1000"/>
      <c r="CD122" s="1000"/>
      <c r="CE122" s="1000"/>
      <c r="CF122" s="1017">
        <v>200.5</v>
      </c>
      <c r="CG122" s="1018"/>
      <c r="CH122" s="1018"/>
      <c r="CI122" s="1018"/>
      <c r="CJ122" s="1018"/>
      <c r="CK122" s="1009"/>
      <c r="CL122" s="1010"/>
      <c r="CM122" s="1010"/>
      <c r="CN122" s="1010"/>
      <c r="CO122" s="1011"/>
      <c r="CP122" s="1019" t="s">
        <v>497</v>
      </c>
      <c r="CQ122" s="1020"/>
      <c r="CR122" s="1020"/>
      <c r="CS122" s="1020"/>
      <c r="CT122" s="1020"/>
      <c r="CU122" s="1020"/>
      <c r="CV122" s="1020"/>
      <c r="CW122" s="1020"/>
      <c r="CX122" s="1020"/>
      <c r="CY122" s="1020"/>
      <c r="CZ122" s="1020"/>
      <c r="DA122" s="1020"/>
      <c r="DB122" s="1020"/>
      <c r="DC122" s="1020"/>
      <c r="DD122" s="1020"/>
      <c r="DE122" s="1020"/>
      <c r="DF122" s="1021"/>
      <c r="DG122" s="925">
        <v>5624341</v>
      </c>
      <c r="DH122" s="926"/>
      <c r="DI122" s="926"/>
      <c r="DJ122" s="926"/>
      <c r="DK122" s="926"/>
      <c r="DL122" s="926">
        <v>8231413</v>
      </c>
      <c r="DM122" s="926"/>
      <c r="DN122" s="926"/>
      <c r="DO122" s="926"/>
      <c r="DP122" s="926"/>
      <c r="DQ122" s="926">
        <v>10763695</v>
      </c>
      <c r="DR122" s="926"/>
      <c r="DS122" s="926"/>
      <c r="DT122" s="926"/>
      <c r="DU122" s="926"/>
      <c r="DV122" s="927">
        <v>3</v>
      </c>
      <c r="DW122" s="927"/>
      <c r="DX122" s="927"/>
      <c r="DY122" s="927"/>
      <c r="DZ122" s="928"/>
    </row>
    <row r="123" spans="1:130" s="230" customFormat="1" ht="26.25" customHeight="1" x14ac:dyDescent="0.15">
      <c r="A123" s="1057"/>
      <c r="B123" s="949"/>
      <c r="C123" s="922" t="s">
        <v>481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393</v>
      </c>
      <c r="AB123" s="959"/>
      <c r="AC123" s="959"/>
      <c r="AD123" s="959"/>
      <c r="AE123" s="960"/>
      <c r="AF123" s="961" t="s">
        <v>393</v>
      </c>
      <c r="AG123" s="959"/>
      <c r="AH123" s="959"/>
      <c r="AI123" s="959"/>
      <c r="AJ123" s="960"/>
      <c r="AK123" s="961" t="s">
        <v>498</v>
      </c>
      <c r="AL123" s="959"/>
      <c r="AM123" s="959"/>
      <c r="AN123" s="959"/>
      <c r="AO123" s="960"/>
      <c r="AP123" s="962" t="s">
        <v>393</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499</v>
      </c>
      <c r="BP123" s="1005"/>
      <c r="BQ123" s="1063">
        <v>1210615298</v>
      </c>
      <c r="BR123" s="1064"/>
      <c r="BS123" s="1064"/>
      <c r="BT123" s="1064"/>
      <c r="BU123" s="1064"/>
      <c r="BV123" s="1064">
        <v>1264517425</v>
      </c>
      <c r="BW123" s="1064"/>
      <c r="BX123" s="1064"/>
      <c r="BY123" s="1064"/>
      <c r="BZ123" s="1064"/>
      <c r="CA123" s="1064">
        <v>1347294652</v>
      </c>
      <c r="CB123" s="1064"/>
      <c r="CC123" s="1064"/>
      <c r="CD123" s="1064"/>
      <c r="CE123" s="1064"/>
      <c r="CF123" s="1001"/>
      <c r="CG123" s="1002"/>
      <c r="CH123" s="1002"/>
      <c r="CI123" s="1002"/>
      <c r="CJ123" s="1003"/>
      <c r="CK123" s="1009"/>
      <c r="CL123" s="1010"/>
      <c r="CM123" s="1010"/>
      <c r="CN123" s="1010"/>
      <c r="CO123" s="1011"/>
      <c r="CP123" s="1019" t="s">
        <v>500</v>
      </c>
      <c r="CQ123" s="1020"/>
      <c r="CR123" s="1020"/>
      <c r="CS123" s="1020"/>
      <c r="CT123" s="1020"/>
      <c r="CU123" s="1020"/>
      <c r="CV123" s="1020"/>
      <c r="CW123" s="1020"/>
      <c r="CX123" s="1020"/>
      <c r="CY123" s="1020"/>
      <c r="CZ123" s="1020"/>
      <c r="DA123" s="1020"/>
      <c r="DB123" s="1020"/>
      <c r="DC123" s="1020"/>
      <c r="DD123" s="1020"/>
      <c r="DE123" s="1020"/>
      <c r="DF123" s="1021"/>
      <c r="DG123" s="958">
        <v>8058248</v>
      </c>
      <c r="DH123" s="959"/>
      <c r="DI123" s="959"/>
      <c r="DJ123" s="959"/>
      <c r="DK123" s="960"/>
      <c r="DL123" s="961">
        <v>8486478</v>
      </c>
      <c r="DM123" s="959"/>
      <c r="DN123" s="959"/>
      <c r="DO123" s="959"/>
      <c r="DP123" s="960"/>
      <c r="DQ123" s="961">
        <v>8825358</v>
      </c>
      <c r="DR123" s="959"/>
      <c r="DS123" s="959"/>
      <c r="DT123" s="959"/>
      <c r="DU123" s="960"/>
      <c r="DV123" s="962">
        <v>2.4</v>
      </c>
      <c r="DW123" s="963"/>
      <c r="DX123" s="963"/>
      <c r="DY123" s="963"/>
      <c r="DZ123" s="964"/>
    </row>
    <row r="124" spans="1:130" s="230" customFormat="1" ht="26.25" customHeight="1" thickBot="1" x14ac:dyDescent="0.2">
      <c r="A124" s="1057"/>
      <c r="B124" s="949"/>
      <c r="C124" s="922" t="s">
        <v>484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473</v>
      </c>
      <c r="AB124" s="959"/>
      <c r="AC124" s="959"/>
      <c r="AD124" s="959"/>
      <c r="AE124" s="960"/>
      <c r="AF124" s="961" t="s">
        <v>393</v>
      </c>
      <c r="AG124" s="959"/>
      <c r="AH124" s="959"/>
      <c r="AI124" s="959"/>
      <c r="AJ124" s="960"/>
      <c r="AK124" s="961" t="s">
        <v>473</v>
      </c>
      <c r="AL124" s="959"/>
      <c r="AM124" s="959"/>
      <c r="AN124" s="959"/>
      <c r="AO124" s="960"/>
      <c r="AP124" s="962" t="s">
        <v>420</v>
      </c>
      <c r="AQ124" s="963"/>
      <c r="AR124" s="963"/>
      <c r="AS124" s="963"/>
      <c r="AT124" s="964"/>
      <c r="AU124" s="1059" t="s">
        <v>501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193.4</v>
      </c>
      <c r="BR124" s="1027"/>
      <c r="BS124" s="1027"/>
      <c r="BT124" s="1027"/>
      <c r="BU124" s="1027"/>
      <c r="BV124" s="1027">
        <v>170.4</v>
      </c>
      <c r="BW124" s="1027"/>
      <c r="BX124" s="1027"/>
      <c r="BY124" s="1027"/>
      <c r="BZ124" s="1027"/>
      <c r="CA124" s="1027">
        <v>148.6</v>
      </c>
      <c r="CB124" s="1027"/>
      <c r="CC124" s="1027"/>
      <c r="CD124" s="1027"/>
      <c r="CE124" s="1027"/>
      <c r="CF124" s="1028"/>
      <c r="CG124" s="1029"/>
      <c r="CH124" s="1029"/>
      <c r="CI124" s="1029"/>
      <c r="CJ124" s="1030"/>
      <c r="CK124" s="1012"/>
      <c r="CL124" s="1012"/>
      <c r="CM124" s="1012"/>
      <c r="CN124" s="1012"/>
      <c r="CO124" s="1013"/>
      <c r="CP124" s="1019" t="s">
        <v>502</v>
      </c>
      <c r="CQ124" s="1020"/>
      <c r="CR124" s="1020"/>
      <c r="CS124" s="1020"/>
      <c r="CT124" s="1020"/>
      <c r="CU124" s="1020"/>
      <c r="CV124" s="1020"/>
      <c r="CW124" s="1020"/>
      <c r="CX124" s="1020"/>
      <c r="CY124" s="1020"/>
      <c r="CZ124" s="1020"/>
      <c r="DA124" s="1020"/>
      <c r="DB124" s="1020"/>
      <c r="DC124" s="1020"/>
      <c r="DD124" s="1020"/>
      <c r="DE124" s="1020"/>
      <c r="DF124" s="1021"/>
      <c r="DG124" s="1004">
        <v>4195235</v>
      </c>
      <c r="DH124" s="986"/>
      <c r="DI124" s="986"/>
      <c r="DJ124" s="986"/>
      <c r="DK124" s="987"/>
      <c r="DL124" s="985">
        <v>3692829</v>
      </c>
      <c r="DM124" s="986"/>
      <c r="DN124" s="986"/>
      <c r="DO124" s="986"/>
      <c r="DP124" s="987"/>
      <c r="DQ124" s="985">
        <v>3363129</v>
      </c>
      <c r="DR124" s="986"/>
      <c r="DS124" s="986"/>
      <c r="DT124" s="986"/>
      <c r="DU124" s="987"/>
      <c r="DV124" s="988">
        <v>0.9</v>
      </c>
      <c r="DW124" s="989"/>
      <c r="DX124" s="989"/>
      <c r="DY124" s="989"/>
      <c r="DZ124" s="990"/>
    </row>
    <row r="125" spans="1:130" s="230" customFormat="1" ht="26.25" customHeight="1" x14ac:dyDescent="0.15">
      <c r="A125" s="1057"/>
      <c r="B125" s="949"/>
      <c r="C125" s="922" t="s">
        <v>486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498</v>
      </c>
      <c r="AB125" s="959"/>
      <c r="AC125" s="959"/>
      <c r="AD125" s="959"/>
      <c r="AE125" s="960"/>
      <c r="AF125" s="961" t="s">
        <v>503</v>
      </c>
      <c r="AG125" s="959"/>
      <c r="AH125" s="959"/>
      <c r="AI125" s="959"/>
      <c r="AJ125" s="960"/>
      <c r="AK125" s="961" t="s">
        <v>393</v>
      </c>
      <c r="AL125" s="959"/>
      <c r="AM125" s="959"/>
      <c r="AN125" s="959"/>
      <c r="AO125" s="960"/>
      <c r="AP125" s="962" t="s">
        <v>393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504</v>
      </c>
      <c r="CL125" s="1007"/>
      <c r="CM125" s="1007"/>
      <c r="CN125" s="1007"/>
      <c r="CO125" s="1008"/>
      <c r="CP125" s="929" t="s">
        <v>505</v>
      </c>
      <c r="CQ125" s="897"/>
      <c r="CR125" s="897"/>
      <c r="CS125" s="897"/>
      <c r="CT125" s="897"/>
      <c r="CU125" s="897"/>
      <c r="CV125" s="897"/>
      <c r="CW125" s="897"/>
      <c r="CX125" s="897"/>
      <c r="CY125" s="897"/>
      <c r="CZ125" s="897"/>
      <c r="DA125" s="897"/>
      <c r="DB125" s="897"/>
      <c r="DC125" s="897"/>
      <c r="DD125" s="897"/>
      <c r="DE125" s="897"/>
      <c r="DF125" s="898"/>
      <c r="DG125" s="930" t="s">
        <v>393</v>
      </c>
      <c r="DH125" s="931"/>
      <c r="DI125" s="931"/>
      <c r="DJ125" s="931"/>
      <c r="DK125" s="931"/>
      <c r="DL125" s="931" t="s">
        <v>506</v>
      </c>
      <c r="DM125" s="931"/>
      <c r="DN125" s="931"/>
      <c r="DO125" s="931"/>
      <c r="DP125" s="931"/>
      <c r="DQ125" s="931" t="s">
        <v>506</v>
      </c>
      <c r="DR125" s="931"/>
      <c r="DS125" s="931"/>
      <c r="DT125" s="931"/>
      <c r="DU125" s="931"/>
      <c r="DV125" s="932" t="s">
        <v>420</v>
      </c>
      <c r="DW125" s="932"/>
      <c r="DX125" s="932"/>
      <c r="DY125" s="932"/>
      <c r="DZ125" s="933"/>
    </row>
    <row r="126" spans="1:130" s="230" customFormat="1" ht="26.25" customHeight="1" thickBot="1" x14ac:dyDescent="0.2">
      <c r="A126" s="1057"/>
      <c r="B126" s="949"/>
      <c r="C126" s="922" t="s">
        <v>488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506</v>
      </c>
      <c r="AB126" s="959"/>
      <c r="AC126" s="959"/>
      <c r="AD126" s="959"/>
      <c r="AE126" s="960"/>
      <c r="AF126" s="961" t="s">
        <v>506</v>
      </c>
      <c r="AG126" s="959"/>
      <c r="AH126" s="959"/>
      <c r="AI126" s="959"/>
      <c r="AJ126" s="960"/>
      <c r="AK126" s="961" t="s">
        <v>498</v>
      </c>
      <c r="AL126" s="959"/>
      <c r="AM126" s="959"/>
      <c r="AN126" s="959"/>
      <c r="AO126" s="960"/>
      <c r="AP126" s="962" t="s">
        <v>393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507</v>
      </c>
      <c r="CQ126" s="923"/>
      <c r="CR126" s="923"/>
      <c r="CS126" s="923"/>
      <c r="CT126" s="923"/>
      <c r="CU126" s="923"/>
      <c r="CV126" s="923"/>
      <c r="CW126" s="923"/>
      <c r="CX126" s="923"/>
      <c r="CY126" s="923"/>
      <c r="CZ126" s="923"/>
      <c r="DA126" s="923"/>
      <c r="DB126" s="923"/>
      <c r="DC126" s="923"/>
      <c r="DD126" s="923"/>
      <c r="DE126" s="923"/>
      <c r="DF126" s="924"/>
      <c r="DG126" s="925" t="s">
        <v>508</v>
      </c>
      <c r="DH126" s="926"/>
      <c r="DI126" s="926"/>
      <c r="DJ126" s="926"/>
      <c r="DK126" s="926"/>
      <c r="DL126" s="926" t="s">
        <v>420</v>
      </c>
      <c r="DM126" s="926"/>
      <c r="DN126" s="926"/>
      <c r="DO126" s="926"/>
      <c r="DP126" s="926"/>
      <c r="DQ126" s="926" t="s">
        <v>420</v>
      </c>
      <c r="DR126" s="926"/>
      <c r="DS126" s="926"/>
      <c r="DT126" s="926"/>
      <c r="DU126" s="926"/>
      <c r="DV126" s="927" t="s">
        <v>393</v>
      </c>
      <c r="DW126" s="927"/>
      <c r="DX126" s="927"/>
      <c r="DY126" s="927"/>
      <c r="DZ126" s="928"/>
    </row>
    <row r="127" spans="1:130" s="230" customFormat="1" ht="26.25" customHeight="1" x14ac:dyDescent="0.15">
      <c r="A127" s="1058"/>
      <c r="B127" s="951"/>
      <c r="C127" s="973" t="s">
        <v>509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498</v>
      </c>
      <c r="AB127" s="959"/>
      <c r="AC127" s="959"/>
      <c r="AD127" s="959"/>
      <c r="AE127" s="960"/>
      <c r="AF127" s="961" t="s">
        <v>506</v>
      </c>
      <c r="AG127" s="959"/>
      <c r="AH127" s="959"/>
      <c r="AI127" s="959"/>
      <c r="AJ127" s="960"/>
      <c r="AK127" s="961" t="s">
        <v>393</v>
      </c>
      <c r="AL127" s="959"/>
      <c r="AM127" s="959"/>
      <c r="AN127" s="959"/>
      <c r="AO127" s="960"/>
      <c r="AP127" s="962" t="s">
        <v>506</v>
      </c>
      <c r="AQ127" s="963"/>
      <c r="AR127" s="963"/>
      <c r="AS127" s="963"/>
      <c r="AT127" s="964"/>
      <c r="AU127" s="232"/>
      <c r="AV127" s="232"/>
      <c r="AW127" s="232"/>
      <c r="AX127" s="1031" t="s">
        <v>510</v>
      </c>
      <c r="AY127" s="1032"/>
      <c r="AZ127" s="1032"/>
      <c r="BA127" s="1032"/>
      <c r="BB127" s="1032"/>
      <c r="BC127" s="1032"/>
      <c r="BD127" s="1032"/>
      <c r="BE127" s="1033"/>
      <c r="BF127" s="1034" t="s">
        <v>511</v>
      </c>
      <c r="BG127" s="1032"/>
      <c r="BH127" s="1032"/>
      <c r="BI127" s="1032"/>
      <c r="BJ127" s="1032"/>
      <c r="BK127" s="1032"/>
      <c r="BL127" s="1033"/>
      <c r="BM127" s="1034" t="s">
        <v>512</v>
      </c>
      <c r="BN127" s="1032"/>
      <c r="BO127" s="1032"/>
      <c r="BP127" s="1032"/>
      <c r="BQ127" s="1032"/>
      <c r="BR127" s="1032"/>
      <c r="BS127" s="1033"/>
      <c r="BT127" s="1034" t="s">
        <v>513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514</v>
      </c>
      <c r="CQ127" s="923"/>
      <c r="CR127" s="923"/>
      <c r="CS127" s="923"/>
      <c r="CT127" s="923"/>
      <c r="CU127" s="923"/>
      <c r="CV127" s="923"/>
      <c r="CW127" s="923"/>
      <c r="CX127" s="923"/>
      <c r="CY127" s="923"/>
      <c r="CZ127" s="923"/>
      <c r="DA127" s="923"/>
      <c r="DB127" s="923"/>
      <c r="DC127" s="923"/>
      <c r="DD127" s="923"/>
      <c r="DE127" s="923"/>
      <c r="DF127" s="924"/>
      <c r="DG127" s="925">
        <v>2700847</v>
      </c>
      <c r="DH127" s="926"/>
      <c r="DI127" s="926"/>
      <c r="DJ127" s="926"/>
      <c r="DK127" s="926"/>
      <c r="DL127" s="926">
        <v>1834307</v>
      </c>
      <c r="DM127" s="926"/>
      <c r="DN127" s="926"/>
      <c r="DO127" s="926"/>
      <c r="DP127" s="926"/>
      <c r="DQ127" s="926">
        <v>624932</v>
      </c>
      <c r="DR127" s="926"/>
      <c r="DS127" s="926"/>
      <c r="DT127" s="926"/>
      <c r="DU127" s="926"/>
      <c r="DV127" s="927">
        <v>0.2</v>
      </c>
      <c r="DW127" s="927"/>
      <c r="DX127" s="927"/>
      <c r="DY127" s="927"/>
      <c r="DZ127" s="928"/>
    </row>
    <row r="128" spans="1:130" s="230" customFormat="1" ht="26.25" customHeight="1" thickBot="1" x14ac:dyDescent="0.2">
      <c r="A128" s="1041" t="s">
        <v>515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516</v>
      </c>
      <c r="X128" s="1043"/>
      <c r="Y128" s="1043"/>
      <c r="Z128" s="1044"/>
      <c r="AA128" s="1045">
        <v>26888760</v>
      </c>
      <c r="AB128" s="1046"/>
      <c r="AC128" s="1046"/>
      <c r="AD128" s="1046"/>
      <c r="AE128" s="1047"/>
      <c r="AF128" s="1048">
        <v>25659040</v>
      </c>
      <c r="AG128" s="1046"/>
      <c r="AH128" s="1046"/>
      <c r="AI128" s="1046"/>
      <c r="AJ128" s="1047"/>
      <c r="AK128" s="1048">
        <v>27652180</v>
      </c>
      <c r="AL128" s="1046"/>
      <c r="AM128" s="1046"/>
      <c r="AN128" s="1046"/>
      <c r="AO128" s="1047"/>
      <c r="AP128" s="1049"/>
      <c r="AQ128" s="1050"/>
      <c r="AR128" s="1050"/>
      <c r="AS128" s="1050"/>
      <c r="AT128" s="1051"/>
      <c r="AU128" s="232"/>
      <c r="AV128" s="232"/>
      <c r="AW128" s="232"/>
      <c r="AX128" s="896" t="s">
        <v>517</v>
      </c>
      <c r="AY128" s="897"/>
      <c r="AZ128" s="897"/>
      <c r="BA128" s="897"/>
      <c r="BB128" s="897"/>
      <c r="BC128" s="897"/>
      <c r="BD128" s="897"/>
      <c r="BE128" s="898"/>
      <c r="BF128" s="1052" t="s">
        <v>506</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518</v>
      </c>
      <c r="CQ128" s="726"/>
      <c r="CR128" s="726"/>
      <c r="CS128" s="726"/>
      <c r="CT128" s="726"/>
      <c r="CU128" s="726"/>
      <c r="CV128" s="726"/>
      <c r="CW128" s="726"/>
      <c r="CX128" s="726"/>
      <c r="CY128" s="726"/>
      <c r="CZ128" s="726"/>
      <c r="DA128" s="726"/>
      <c r="DB128" s="726"/>
      <c r="DC128" s="726"/>
      <c r="DD128" s="726"/>
      <c r="DE128" s="726"/>
      <c r="DF128" s="1036"/>
      <c r="DG128" s="1037">
        <v>1181052</v>
      </c>
      <c r="DH128" s="1038"/>
      <c r="DI128" s="1038"/>
      <c r="DJ128" s="1038"/>
      <c r="DK128" s="1038"/>
      <c r="DL128" s="1038">
        <v>143874</v>
      </c>
      <c r="DM128" s="1038"/>
      <c r="DN128" s="1038"/>
      <c r="DO128" s="1038"/>
      <c r="DP128" s="1038"/>
      <c r="DQ128" s="1038">
        <v>111902</v>
      </c>
      <c r="DR128" s="1038"/>
      <c r="DS128" s="1038"/>
      <c r="DT128" s="1038"/>
      <c r="DU128" s="1038"/>
      <c r="DV128" s="1039">
        <v>0</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519</v>
      </c>
      <c r="X129" s="1071"/>
      <c r="Y129" s="1071"/>
      <c r="Z129" s="1072"/>
      <c r="AA129" s="958">
        <v>405033797</v>
      </c>
      <c r="AB129" s="959"/>
      <c r="AC129" s="959"/>
      <c r="AD129" s="959"/>
      <c r="AE129" s="960"/>
      <c r="AF129" s="961">
        <v>424382561</v>
      </c>
      <c r="AG129" s="959"/>
      <c r="AH129" s="959"/>
      <c r="AI129" s="959"/>
      <c r="AJ129" s="960"/>
      <c r="AK129" s="961">
        <v>412907930</v>
      </c>
      <c r="AL129" s="959"/>
      <c r="AM129" s="959"/>
      <c r="AN129" s="959"/>
      <c r="AO129" s="960"/>
      <c r="AP129" s="1073"/>
      <c r="AQ129" s="1074"/>
      <c r="AR129" s="1074"/>
      <c r="AS129" s="1074"/>
      <c r="AT129" s="1075"/>
      <c r="AU129" s="233"/>
      <c r="AV129" s="233"/>
      <c r="AW129" s="233"/>
      <c r="AX129" s="1065" t="s">
        <v>520</v>
      </c>
      <c r="AY129" s="923"/>
      <c r="AZ129" s="923"/>
      <c r="BA129" s="923"/>
      <c r="BB129" s="923"/>
      <c r="BC129" s="923"/>
      <c r="BD129" s="923"/>
      <c r="BE129" s="924"/>
      <c r="BF129" s="1066" t="s">
        <v>420</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521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522</v>
      </c>
      <c r="X130" s="1071"/>
      <c r="Y130" s="1071"/>
      <c r="Z130" s="1072"/>
      <c r="AA130" s="958">
        <v>52916387</v>
      </c>
      <c r="AB130" s="959"/>
      <c r="AC130" s="959"/>
      <c r="AD130" s="959"/>
      <c r="AE130" s="960"/>
      <c r="AF130" s="961">
        <v>53111463</v>
      </c>
      <c r="AG130" s="959"/>
      <c r="AH130" s="959"/>
      <c r="AI130" s="959"/>
      <c r="AJ130" s="960"/>
      <c r="AK130" s="961">
        <v>52563779</v>
      </c>
      <c r="AL130" s="959"/>
      <c r="AM130" s="959"/>
      <c r="AN130" s="959"/>
      <c r="AO130" s="960"/>
      <c r="AP130" s="1073"/>
      <c r="AQ130" s="1074"/>
      <c r="AR130" s="1074"/>
      <c r="AS130" s="1074"/>
      <c r="AT130" s="1075"/>
      <c r="AU130" s="233"/>
      <c r="AV130" s="233"/>
      <c r="AW130" s="233"/>
      <c r="AX130" s="1065" t="s">
        <v>523</v>
      </c>
      <c r="AY130" s="923"/>
      <c r="AZ130" s="923"/>
      <c r="BA130" s="923"/>
      <c r="BB130" s="923"/>
      <c r="BC130" s="923"/>
      <c r="BD130" s="923"/>
      <c r="BE130" s="924"/>
      <c r="BF130" s="1101">
        <v>11.9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524</v>
      </c>
      <c r="X131" s="1108"/>
      <c r="Y131" s="1108"/>
      <c r="Z131" s="1109"/>
      <c r="AA131" s="1004">
        <v>352117410</v>
      </c>
      <c r="AB131" s="986"/>
      <c r="AC131" s="986"/>
      <c r="AD131" s="986"/>
      <c r="AE131" s="987"/>
      <c r="AF131" s="985">
        <v>371271098</v>
      </c>
      <c r="AG131" s="986"/>
      <c r="AH131" s="986"/>
      <c r="AI131" s="986"/>
      <c r="AJ131" s="987"/>
      <c r="AK131" s="985">
        <v>360344151</v>
      </c>
      <c r="AL131" s="986"/>
      <c r="AM131" s="986"/>
      <c r="AN131" s="986"/>
      <c r="AO131" s="987"/>
      <c r="AP131" s="1110"/>
      <c r="AQ131" s="1111"/>
      <c r="AR131" s="1111"/>
      <c r="AS131" s="1111"/>
      <c r="AT131" s="1112"/>
      <c r="AU131" s="233"/>
      <c r="AV131" s="233"/>
      <c r="AW131" s="233"/>
      <c r="AX131" s="1083" t="s">
        <v>525</v>
      </c>
      <c r="AY131" s="726"/>
      <c r="AZ131" s="726"/>
      <c r="BA131" s="726"/>
      <c r="BB131" s="726"/>
      <c r="BC131" s="726"/>
      <c r="BD131" s="726"/>
      <c r="BE131" s="1036"/>
      <c r="BF131" s="1084">
        <v>148.6</v>
      </c>
      <c r="BG131" s="1085"/>
      <c r="BH131" s="1085"/>
      <c r="BI131" s="1085"/>
      <c r="BJ131" s="1085"/>
      <c r="BK131" s="1085"/>
      <c r="BL131" s="1086"/>
      <c r="BM131" s="1084">
        <v>400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526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527</v>
      </c>
      <c r="W132" s="1094"/>
      <c r="X132" s="1094"/>
      <c r="Y132" s="1094"/>
      <c r="Z132" s="1095"/>
      <c r="AA132" s="1096">
        <v>12.045567699999999</v>
      </c>
      <c r="AB132" s="1097"/>
      <c r="AC132" s="1097"/>
      <c r="AD132" s="1097"/>
      <c r="AE132" s="1098"/>
      <c r="AF132" s="1099">
        <v>12.17258043</v>
      </c>
      <c r="AG132" s="1097"/>
      <c r="AH132" s="1097"/>
      <c r="AI132" s="1097"/>
      <c r="AJ132" s="1098"/>
      <c r="AK132" s="1099">
        <v>11.683403309999999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528</v>
      </c>
      <c r="W133" s="1077"/>
      <c r="X133" s="1077"/>
      <c r="Y133" s="1077"/>
      <c r="Z133" s="1078"/>
      <c r="AA133" s="1079">
        <v>11.4</v>
      </c>
      <c r="AB133" s="1080"/>
      <c r="AC133" s="1080"/>
      <c r="AD133" s="1080"/>
      <c r="AE133" s="1081"/>
      <c r="AF133" s="1079">
        <v>11.8</v>
      </c>
      <c r="AG133" s="1080"/>
      <c r="AH133" s="1080"/>
      <c r="AI133" s="1080"/>
      <c r="AJ133" s="1081"/>
      <c r="AK133" s="1079">
        <v>11.9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75Tx3nOHpy/t7pEQKyMAPr5DN0lXdSOEfvnRGH455KTmKcGI96s63NFP4KpHqIYOcSUGveJBRJv4Dj3Ol71g==" saltValue="ZPmmNC7e6Ni55DxLrTsx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V37" zoomScaleNormal="85" zoomScaleSheetLayoutView="100" workbookViewId="0">
      <selection activeCell="AX73" sqref="AX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1s/a4DxiwGFBHsk5rJb9lLX92GgpSLPKYiyv6uBqBXbzR/RidJN/YGaUN/9RuDcm+dZI1icVQBpi4BVIfckzQ==" saltValue="PRowhaRYkonvYslzE/jv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qi+oMmT5QtAdFt4NiL9tP+Bau50PT7G08PHBcXaV42b2k9DrD05jMjHtxjEuFhYFYm9v9cDcpSBPxfrbrcjWQ==" saltValue="g34KAUHs+fLImFjicyS3F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8"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530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532</v>
      </c>
      <c r="AP7" s="272"/>
      <c r="AQ7" s="273" t="s">
        <v>533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534</v>
      </c>
      <c r="AQ8" s="279" t="s">
        <v>535</v>
      </c>
      <c r="AR8" s="280" t="s">
        <v>536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537</v>
      </c>
      <c r="AL9" s="1117"/>
      <c r="AM9" s="1117"/>
      <c r="AN9" s="1118"/>
      <c r="AO9" s="281">
        <v>160787037</v>
      </c>
      <c r="AP9" s="281">
        <v>116076</v>
      </c>
      <c r="AQ9" s="282">
        <v>106216</v>
      </c>
      <c r="AR9" s="283">
        <v>9.3000000000000007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538</v>
      </c>
      <c r="AL10" s="1117"/>
      <c r="AM10" s="1117"/>
      <c r="AN10" s="1118"/>
      <c r="AO10" s="284">
        <v>4435</v>
      </c>
      <c r="AP10" s="284">
        <v>3</v>
      </c>
      <c r="AQ10" s="285">
        <v>93</v>
      </c>
      <c r="AR10" s="286">
        <v>-96.8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539</v>
      </c>
      <c r="AL11" s="1117"/>
      <c r="AM11" s="1117"/>
      <c r="AN11" s="1118"/>
      <c r="AO11" s="284">
        <v>2032520</v>
      </c>
      <c r="AP11" s="284">
        <v>1467</v>
      </c>
      <c r="AQ11" s="285">
        <v>1081</v>
      </c>
      <c r="AR11" s="286">
        <v>35.700000000000003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540</v>
      </c>
      <c r="AL12" s="1117"/>
      <c r="AM12" s="1117"/>
      <c r="AN12" s="1118"/>
      <c r="AO12" s="284" t="s">
        <v>541</v>
      </c>
      <c r="AP12" s="284" t="s">
        <v>541</v>
      </c>
      <c r="AQ12" s="285">
        <v>5</v>
      </c>
      <c r="AR12" s="286" t="s">
        <v>541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542</v>
      </c>
      <c r="AL13" s="1117"/>
      <c r="AM13" s="1117"/>
      <c r="AN13" s="1118"/>
      <c r="AO13" s="284">
        <v>4551697</v>
      </c>
      <c r="AP13" s="284">
        <v>3286</v>
      </c>
      <c r="AQ13" s="285">
        <v>1912</v>
      </c>
      <c r="AR13" s="286">
        <v>71.900000000000006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543</v>
      </c>
      <c r="AL14" s="1117"/>
      <c r="AM14" s="1117"/>
      <c r="AN14" s="1118"/>
      <c r="AO14" s="284">
        <v>993857</v>
      </c>
      <c r="AP14" s="284">
        <v>717</v>
      </c>
      <c r="AQ14" s="285">
        <v>1291</v>
      </c>
      <c r="AR14" s="286">
        <v>-44.5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544</v>
      </c>
      <c r="AL15" s="1120"/>
      <c r="AM15" s="1120"/>
      <c r="AN15" s="1121"/>
      <c r="AO15" s="284">
        <v>-12053986</v>
      </c>
      <c r="AP15" s="284">
        <v>-8702</v>
      </c>
      <c r="AQ15" s="285">
        <v>-7284</v>
      </c>
      <c r="AR15" s="286">
        <v>19.5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156315560</v>
      </c>
      <c r="AP16" s="284">
        <v>112848</v>
      </c>
      <c r="AQ16" s="285">
        <v>103314</v>
      </c>
      <c r="AR16" s="286">
        <v>9.1999999999999993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546</v>
      </c>
      <c r="AP20" s="293" t="s">
        <v>547</v>
      </c>
      <c r="AQ20" s="294" t="s">
        <v>548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549</v>
      </c>
      <c r="AL21" s="1123"/>
      <c r="AM21" s="1123"/>
      <c r="AN21" s="1124"/>
      <c r="AO21" s="297">
        <v>12.52</v>
      </c>
      <c r="AP21" s="298">
        <v>11.33</v>
      </c>
      <c r="AQ21" s="299">
        <v>1.19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550</v>
      </c>
      <c r="AL22" s="1123"/>
      <c r="AM22" s="1123"/>
      <c r="AN22" s="1124"/>
      <c r="AO22" s="302">
        <v>99</v>
      </c>
      <c r="AP22" s="303">
        <v>99.7</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551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552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532</v>
      </c>
      <c r="AP30" s="272"/>
      <c r="AQ30" s="273" t="s">
        <v>533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534</v>
      </c>
      <c r="AQ31" s="279" t="s">
        <v>535</v>
      </c>
      <c r="AR31" s="280" t="s">
        <v>536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554</v>
      </c>
      <c r="AL32" s="1131"/>
      <c r="AM32" s="1131"/>
      <c r="AN32" s="1132"/>
      <c r="AO32" s="312">
        <v>46610811</v>
      </c>
      <c r="AP32" s="312">
        <v>33649</v>
      </c>
      <c r="AQ32" s="313">
        <v>30951</v>
      </c>
      <c r="AR32" s="314">
        <v>8.6999999999999993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555</v>
      </c>
      <c r="AL33" s="1131"/>
      <c r="AM33" s="1131"/>
      <c r="AN33" s="1132"/>
      <c r="AO33" s="312">
        <v>8010140</v>
      </c>
      <c r="AP33" s="312">
        <v>5783</v>
      </c>
      <c r="AQ33" s="313">
        <v>1792</v>
      </c>
      <c r="AR33" s="314">
        <v>222.7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556</v>
      </c>
      <c r="AL34" s="1131"/>
      <c r="AM34" s="1131"/>
      <c r="AN34" s="1132"/>
      <c r="AO34" s="312">
        <v>48810607</v>
      </c>
      <c r="AP34" s="312">
        <v>35237</v>
      </c>
      <c r="AQ34" s="313">
        <v>21367</v>
      </c>
      <c r="AR34" s="314">
        <v>64.900000000000006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557</v>
      </c>
      <c r="AL35" s="1131"/>
      <c r="AM35" s="1131"/>
      <c r="AN35" s="1132"/>
      <c r="AO35" s="312">
        <v>18227202</v>
      </c>
      <c r="AP35" s="312">
        <v>13159</v>
      </c>
      <c r="AQ35" s="313">
        <v>9606</v>
      </c>
      <c r="AR35" s="314">
        <v>37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558</v>
      </c>
      <c r="AL36" s="1131"/>
      <c r="AM36" s="1131"/>
      <c r="AN36" s="1132"/>
      <c r="AO36" s="312" t="s">
        <v>541</v>
      </c>
      <c r="AP36" s="312" t="s">
        <v>541</v>
      </c>
      <c r="AQ36" s="313">
        <v>129</v>
      </c>
      <c r="AR36" s="314" t="s">
        <v>541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559</v>
      </c>
      <c r="AL37" s="1131"/>
      <c r="AM37" s="1131"/>
      <c r="AN37" s="1132"/>
      <c r="AO37" s="312">
        <v>657659</v>
      </c>
      <c r="AP37" s="312">
        <v>475</v>
      </c>
      <c r="AQ37" s="313">
        <v>1458</v>
      </c>
      <c r="AR37" s="314">
        <v>-67.400000000000006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560</v>
      </c>
      <c r="AL38" s="1134"/>
      <c r="AM38" s="1134"/>
      <c r="AN38" s="1135"/>
      <c r="AO38" s="315" t="s">
        <v>541</v>
      </c>
      <c r="AP38" s="315" t="s">
        <v>541</v>
      </c>
      <c r="AQ38" s="316">
        <v>0</v>
      </c>
      <c r="AR38" s="304" t="s">
        <v>541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561</v>
      </c>
      <c r="AL39" s="1134"/>
      <c r="AM39" s="1134"/>
      <c r="AN39" s="1135"/>
      <c r="AO39" s="312">
        <v>-27652180</v>
      </c>
      <c r="AP39" s="312">
        <v>-19963</v>
      </c>
      <c r="AQ39" s="313">
        <v>-17360</v>
      </c>
      <c r="AR39" s="314">
        <v>15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562</v>
      </c>
      <c r="AL40" s="1131"/>
      <c r="AM40" s="1131"/>
      <c r="AN40" s="1132"/>
      <c r="AO40" s="312">
        <v>-52563779</v>
      </c>
      <c r="AP40" s="312">
        <v>-37947</v>
      </c>
      <c r="AQ40" s="313">
        <v>-31639</v>
      </c>
      <c r="AR40" s="314">
        <v>19.899999999999999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42100460</v>
      </c>
      <c r="AP41" s="312">
        <v>30393</v>
      </c>
      <c r="AQ41" s="313">
        <v>16304</v>
      </c>
      <c r="AR41" s="314">
        <v>86.4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532</v>
      </c>
      <c r="AN49" s="1127" t="s">
        <v>566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567</v>
      </c>
      <c r="AO50" s="329" t="s">
        <v>568</v>
      </c>
      <c r="AP50" s="330" t="s">
        <v>569</v>
      </c>
      <c r="AQ50" s="331" t="s">
        <v>570</v>
      </c>
      <c r="AR50" s="332" t="s">
        <v>571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572</v>
      </c>
      <c r="AL51" s="325"/>
      <c r="AM51" s="333">
        <v>81292048</v>
      </c>
      <c r="AN51" s="334">
        <v>57549</v>
      </c>
      <c r="AO51" s="335">
        <v>32.799999999999997</v>
      </c>
      <c r="AP51" s="336">
        <v>54945</v>
      </c>
      <c r="AQ51" s="337">
        <v>3.9</v>
      </c>
      <c r="AR51" s="338">
        <v>28.9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573</v>
      </c>
      <c r="AM52" s="341">
        <v>41395792</v>
      </c>
      <c r="AN52" s="342">
        <v>29305</v>
      </c>
      <c r="AO52" s="343">
        <v>24.1</v>
      </c>
      <c r="AP52" s="344">
        <v>29293</v>
      </c>
      <c r="AQ52" s="345">
        <v>8.4</v>
      </c>
      <c r="AR52" s="346">
        <v>15.7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574</v>
      </c>
      <c r="AL53" s="325"/>
      <c r="AM53" s="333">
        <v>77705547</v>
      </c>
      <c r="AN53" s="334">
        <v>55122</v>
      </c>
      <c r="AO53" s="335">
        <v>-4.2</v>
      </c>
      <c r="AP53" s="336">
        <v>57132</v>
      </c>
      <c r="AQ53" s="337">
        <v>4</v>
      </c>
      <c r="AR53" s="338">
        <v>-8.1999999999999993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573</v>
      </c>
      <c r="AM54" s="341">
        <v>48597258</v>
      </c>
      <c r="AN54" s="342">
        <v>34473</v>
      </c>
      <c r="AO54" s="343">
        <v>17.600000000000001</v>
      </c>
      <c r="AP54" s="344">
        <v>30126</v>
      </c>
      <c r="AQ54" s="345">
        <v>2.8</v>
      </c>
      <c r="AR54" s="346">
        <v>14.8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575</v>
      </c>
      <c r="AL55" s="325"/>
      <c r="AM55" s="333">
        <v>67915624</v>
      </c>
      <c r="AN55" s="334">
        <v>48486</v>
      </c>
      <c r="AO55" s="335">
        <v>-12</v>
      </c>
      <c r="AP55" s="336">
        <v>58766</v>
      </c>
      <c r="AQ55" s="337">
        <v>2.9</v>
      </c>
      <c r="AR55" s="338">
        <v>-14.9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573</v>
      </c>
      <c r="AM56" s="341">
        <v>35457568</v>
      </c>
      <c r="AN56" s="342">
        <v>25314</v>
      </c>
      <c r="AO56" s="343">
        <v>-26.6</v>
      </c>
      <c r="AP56" s="344">
        <v>29363</v>
      </c>
      <c r="AQ56" s="345">
        <v>-2.5</v>
      </c>
      <c r="AR56" s="346">
        <v>-24.1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576</v>
      </c>
      <c r="AL57" s="325"/>
      <c r="AM57" s="333">
        <v>62698140</v>
      </c>
      <c r="AN57" s="334">
        <v>45145</v>
      </c>
      <c r="AO57" s="335">
        <v>-6.9</v>
      </c>
      <c r="AP57" s="336">
        <v>62482</v>
      </c>
      <c r="AQ57" s="337">
        <v>6.3</v>
      </c>
      <c r="AR57" s="338">
        <v>-13.2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573</v>
      </c>
      <c r="AM58" s="341">
        <v>35268072</v>
      </c>
      <c r="AN58" s="342">
        <v>25395</v>
      </c>
      <c r="AO58" s="343">
        <v>0.3</v>
      </c>
      <c r="AP58" s="344">
        <v>34626</v>
      </c>
      <c r="AQ58" s="345">
        <v>17.899999999999999</v>
      </c>
      <c r="AR58" s="346">
        <v>-17.600000000000001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577</v>
      </c>
      <c r="AL59" s="325"/>
      <c r="AM59" s="333">
        <v>65155627</v>
      </c>
      <c r="AN59" s="334">
        <v>47037</v>
      </c>
      <c r="AO59" s="335">
        <v>4.2</v>
      </c>
      <c r="AP59" s="336">
        <v>59288</v>
      </c>
      <c r="AQ59" s="337">
        <v>-5.0999999999999996</v>
      </c>
      <c r="AR59" s="338">
        <v>9.3000000000000007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573</v>
      </c>
      <c r="AM60" s="341">
        <v>46741673</v>
      </c>
      <c r="AN60" s="342">
        <v>33744</v>
      </c>
      <c r="AO60" s="343">
        <v>32.9</v>
      </c>
      <c r="AP60" s="344">
        <v>32670</v>
      </c>
      <c r="AQ60" s="345">
        <v>-5.6</v>
      </c>
      <c r="AR60" s="346">
        <v>38.5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578</v>
      </c>
      <c r="AL61" s="347"/>
      <c r="AM61" s="348">
        <v>70953397</v>
      </c>
      <c r="AN61" s="349">
        <v>50668</v>
      </c>
      <c r="AO61" s="350">
        <v>2.8</v>
      </c>
      <c r="AP61" s="351">
        <v>58523</v>
      </c>
      <c r="AQ61" s="352">
        <v>2.4</v>
      </c>
      <c r="AR61" s="338">
        <v>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573</v>
      </c>
      <c r="AM62" s="341">
        <v>41492073</v>
      </c>
      <c r="AN62" s="342">
        <v>29646</v>
      </c>
      <c r="AO62" s="343">
        <v>9.6999999999999993</v>
      </c>
      <c r="AP62" s="344">
        <v>31216</v>
      </c>
      <c r="AQ62" s="345">
        <v>4.2</v>
      </c>
      <c r="AR62" s="346">
        <v>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cZLnQT9qdd0qIvGKI+x8lovO7EZ5MYZTf9iq+UBPXz3MvAuhPQ7ZA01TfeTYK0yXlmesxNTG90w3mEOofi+2g==" saltValue="Wo/cRrf1Da6ceZw/RCUT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580</v>
      </c>
    </row>
    <row r="121" spans="125:125" ht="13.5" hidden="1" customHeight="1" x14ac:dyDescent="0.15">
      <c r="DU121" s="259"/>
    </row>
  </sheetData>
  <sheetProtection algorithmName="SHA-512" hashValue="luysKS9pipJ6L3FEvrHWLQHIcpLh6jJMubiNNFfXR/HBRteLibhvGxlhlBgFiY1KGKG1/u8drHKNwWxr4Ei8Tw==" saltValue="VDxgHWbi79qkiRZMrV76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581</v>
      </c>
    </row>
  </sheetData>
  <sheetProtection algorithmName="SHA-512" hashValue="xriKZhvc+P/y5iTJfrXXHZ9LOnfK1eY+h0G6iSwepH41UV2U/ZNW7Tq30tnjTOy5UQvLJUQe1MMAWF5rMqs2zw==" saltValue="MZX8yf+9qftKfr8qNSd4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582</v>
      </c>
      <c r="G46" s="8" t="s">
        <v>583</v>
      </c>
      <c r="H46" s="8" t="s">
        <v>584</v>
      </c>
      <c r="I46" s="8" t="s">
        <v>585</v>
      </c>
      <c r="J46" s="9" t="s">
        <v>586</v>
      </c>
    </row>
    <row r="47" spans="2:10" ht="57.75" customHeight="1" x14ac:dyDescent="0.15">
      <c r="B47" s="10"/>
      <c r="C47" s="1139" t="s">
        <v>3</v>
      </c>
      <c r="D47" s="1139"/>
      <c r="E47" s="1140"/>
      <c r="F47" s="11">
        <v>0.89</v>
      </c>
      <c r="G47" s="12" t="s">
        <v>541</v>
      </c>
      <c r="H47" s="12" t="s">
        <v>541</v>
      </c>
      <c r="I47" s="12">
        <v>2.23</v>
      </c>
      <c r="J47" s="13">
        <v>2.29</v>
      </c>
    </row>
    <row r="48" spans="2:10" ht="57.75" customHeight="1" x14ac:dyDescent="0.15">
      <c r="B48" s="14"/>
      <c r="C48" s="1141" t="s">
        <v>4</v>
      </c>
      <c r="D48" s="1141"/>
      <c r="E48" s="1142"/>
      <c r="F48" s="15">
        <v>0.09</v>
      </c>
      <c r="G48" s="16">
        <v>0.1</v>
      </c>
      <c r="H48" s="16" t="s">
        <v>587</v>
      </c>
      <c r="I48" s="16">
        <v>0.09</v>
      </c>
      <c r="J48" s="17">
        <v>1.87</v>
      </c>
    </row>
    <row r="49" spans="2:10" ht="57.75" customHeight="1" thickBot="1" x14ac:dyDescent="0.2">
      <c r="B49" s="18"/>
      <c r="C49" s="1143" t="s">
        <v>5</v>
      </c>
      <c r="D49" s="1143"/>
      <c r="E49" s="1144"/>
      <c r="F49" s="19" t="s">
        <v>588</v>
      </c>
      <c r="G49" s="20" t="s">
        <v>589</v>
      </c>
      <c r="H49" s="20" t="s">
        <v>590</v>
      </c>
      <c r="I49" s="20">
        <v>2.39</v>
      </c>
      <c r="J49" s="21">
        <v>1.67</v>
      </c>
    </row>
    <row r="50" spans="2:10" x14ac:dyDescent="0.15"/>
  </sheetData>
  <sheetProtection algorithmName="SHA-512" hashValue="GyiX1yg9tPl6WLNZ4CeIrafsIOZdJOnMhIjATDR/kfnsG4mONxKVsoYtr0RYL5sajfL6bUp7aMcAyCvyxuQq+A==" saltValue="78bzR6mAFaWgUl2jsRJD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15">
      <c r="A34" s="22"/>
      <c r="B34" s="31"/>
      <c r="C34" s="1151" t="s">
        <v>591</v>
      </c>
      <c r="D34" s="1151"/>
      <c r="E34" s="1152"/>
      <c r="F34" s="32">
        <v>0.08</v>
      </c>
      <c r="G34" s="33">
        <v>0.1</v>
      </c>
      <c r="H34" s="33" t="s">
        <v>592</v>
      </c>
      <c r="I34" s="33">
        <v>0.09</v>
      </c>
      <c r="J34" s="34">
        <v>1.86</v>
      </c>
      <c r="K34" s="22"/>
      <c r="L34" s="22"/>
      <c r="M34" s="22"/>
      <c r="N34" s="22"/>
      <c r="O34" s="22"/>
      <c r="P34" s="22"/>
    </row>
    <row r="35" spans="1:16" ht="39" customHeight="1" x14ac:dyDescent="0.15">
      <c r="A35" s="22"/>
      <c r="B35" s="35"/>
      <c r="C35" s="1145" t="s">
        <v>593</v>
      </c>
      <c r="D35" s="1146"/>
      <c r="E35" s="1147"/>
      <c r="F35" s="36">
        <v>2.2200000000000002</v>
      </c>
      <c r="G35" s="37">
        <v>1.71</v>
      </c>
      <c r="H35" s="37">
        <v>1.37</v>
      </c>
      <c r="I35" s="37">
        <v>1.55</v>
      </c>
      <c r="J35" s="38">
        <v>1.71</v>
      </c>
      <c r="K35" s="22"/>
      <c r="L35" s="22"/>
      <c r="M35" s="22"/>
      <c r="N35" s="22"/>
      <c r="O35" s="22"/>
      <c r="P35" s="22"/>
    </row>
    <row r="36" spans="1:16" ht="39" customHeight="1" x14ac:dyDescent="0.15">
      <c r="A36" s="22"/>
      <c r="B36" s="35"/>
      <c r="C36" s="1145" t="s">
        <v>594</v>
      </c>
      <c r="D36" s="1146"/>
      <c r="E36" s="1147"/>
      <c r="F36" s="36">
        <v>2.04</v>
      </c>
      <c r="G36" s="37">
        <v>2.58</v>
      </c>
      <c r="H36" s="37">
        <v>1.42</v>
      </c>
      <c r="I36" s="37">
        <v>1.54</v>
      </c>
      <c r="J36" s="38">
        <v>1.1599999999999999</v>
      </c>
      <c r="K36" s="22"/>
      <c r="L36" s="22"/>
      <c r="M36" s="22"/>
      <c r="N36" s="22"/>
      <c r="O36" s="22"/>
      <c r="P36" s="22"/>
    </row>
    <row r="37" spans="1:16" ht="39" customHeight="1" x14ac:dyDescent="0.15">
      <c r="A37" s="22"/>
      <c r="B37" s="35"/>
      <c r="C37" s="1145" t="s">
        <v>595</v>
      </c>
      <c r="D37" s="1146"/>
      <c r="E37" s="1147"/>
      <c r="F37" s="36">
        <v>0.48</v>
      </c>
      <c r="G37" s="37">
        <v>0.38</v>
      </c>
      <c r="H37" s="37">
        <v>0.47</v>
      </c>
      <c r="I37" s="37">
        <v>0.76</v>
      </c>
      <c r="J37" s="38">
        <v>1.05</v>
      </c>
      <c r="K37" s="22"/>
      <c r="L37" s="22"/>
      <c r="M37" s="22"/>
      <c r="N37" s="22"/>
      <c r="O37" s="22"/>
      <c r="P37" s="22"/>
    </row>
    <row r="38" spans="1:16" ht="39" customHeight="1" x14ac:dyDescent="0.15">
      <c r="A38" s="22"/>
      <c r="B38" s="35"/>
      <c r="C38" s="1145" t="s">
        <v>596</v>
      </c>
      <c r="D38" s="1146"/>
      <c r="E38" s="1147"/>
      <c r="F38" s="36">
        <v>0.3</v>
      </c>
      <c r="G38" s="37">
        <v>0.16</v>
      </c>
      <c r="H38" s="37">
        <v>0.86</v>
      </c>
      <c r="I38" s="37">
        <v>0.42</v>
      </c>
      <c r="J38" s="38">
        <v>0.67</v>
      </c>
      <c r="K38" s="22"/>
      <c r="L38" s="22"/>
      <c r="M38" s="22"/>
      <c r="N38" s="22"/>
      <c r="O38" s="22"/>
      <c r="P38" s="22"/>
    </row>
    <row r="39" spans="1:16" ht="39" customHeight="1" x14ac:dyDescent="0.15">
      <c r="A39" s="22"/>
      <c r="B39" s="35"/>
      <c r="C39" s="1145" t="s">
        <v>597</v>
      </c>
      <c r="D39" s="1146"/>
      <c r="E39" s="1147"/>
      <c r="F39" s="36">
        <v>0.24</v>
      </c>
      <c r="G39" s="37">
        <v>0.34</v>
      </c>
      <c r="H39" s="37">
        <v>0.16</v>
      </c>
      <c r="I39" s="37">
        <v>0.2</v>
      </c>
      <c r="J39" s="38">
        <v>0.22</v>
      </c>
      <c r="K39" s="22"/>
      <c r="L39" s="22"/>
      <c r="M39" s="22"/>
      <c r="N39" s="22"/>
      <c r="O39" s="22"/>
      <c r="P39" s="22"/>
    </row>
    <row r="40" spans="1:16" ht="39" customHeight="1" x14ac:dyDescent="0.15">
      <c r="A40" s="22"/>
      <c r="B40" s="35"/>
      <c r="C40" s="1145" t="s">
        <v>598</v>
      </c>
      <c r="D40" s="1146"/>
      <c r="E40" s="1147"/>
      <c r="F40" s="36">
        <v>0.18</v>
      </c>
      <c r="G40" s="37">
        <v>0.18</v>
      </c>
      <c r="H40" s="37">
        <v>0.2</v>
      </c>
      <c r="I40" s="37">
        <v>0.19</v>
      </c>
      <c r="J40" s="38">
        <v>0.2</v>
      </c>
      <c r="K40" s="22"/>
      <c r="L40" s="22"/>
      <c r="M40" s="22"/>
      <c r="N40" s="22"/>
      <c r="O40" s="22"/>
      <c r="P40" s="22"/>
    </row>
    <row r="41" spans="1:16" ht="39" customHeight="1" x14ac:dyDescent="0.15">
      <c r="A41" s="22"/>
      <c r="B41" s="35"/>
      <c r="C41" s="1145" t="s">
        <v>599</v>
      </c>
      <c r="D41" s="1146"/>
      <c r="E41" s="1147"/>
      <c r="F41" s="36">
        <v>0</v>
      </c>
      <c r="G41" s="37">
        <v>0.02</v>
      </c>
      <c r="H41" s="37">
        <v>0</v>
      </c>
      <c r="I41" s="37">
        <v>0.05</v>
      </c>
      <c r="J41" s="38">
        <v>7.0000000000000007E-2</v>
      </c>
      <c r="K41" s="22"/>
      <c r="L41" s="22"/>
      <c r="M41" s="22"/>
      <c r="N41" s="22"/>
      <c r="O41" s="22"/>
      <c r="P41" s="22"/>
    </row>
    <row r="42" spans="1:16" ht="39" customHeight="1" x14ac:dyDescent="0.15">
      <c r="A42" s="22"/>
      <c r="B42" s="39"/>
      <c r="C42" s="1145" t="s">
        <v>600</v>
      </c>
      <c r="D42" s="1146"/>
      <c r="E42" s="1147"/>
      <c r="F42" s="36" t="s">
        <v>541</v>
      </c>
      <c r="G42" s="37" t="s">
        <v>541</v>
      </c>
      <c r="H42" s="37" t="s">
        <v>601</v>
      </c>
      <c r="I42" s="37" t="s">
        <v>602</v>
      </c>
      <c r="J42" s="38" t="s">
        <v>541</v>
      </c>
      <c r="K42" s="22"/>
      <c r="L42" s="22"/>
      <c r="M42" s="22"/>
      <c r="N42" s="22"/>
      <c r="O42" s="22"/>
      <c r="P42" s="22"/>
    </row>
    <row r="43" spans="1:16" ht="39" customHeight="1" thickBot="1" x14ac:dyDescent="0.2">
      <c r="A43" s="22"/>
      <c r="B43" s="40"/>
      <c r="C43" s="1148" t="s">
        <v>603</v>
      </c>
      <c r="D43" s="1149"/>
      <c r="E43" s="1150"/>
      <c r="F43" s="41">
        <v>1.4</v>
      </c>
      <c r="G43" s="42">
        <v>1.6</v>
      </c>
      <c r="H43" s="42">
        <v>0.61</v>
      </c>
      <c r="I43" s="42">
        <v>0.21</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pRvPW9vBNhfiiwMG6ZbvsNQOJzLBLZLIaSY/5UUPyaksK7pVxffg5ZK9aoBEmn6g5KcePO3lNJEVpqafhbF9Q==" saltValue="s90KKsT1nVMd5Y1U70Xh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47591</v>
      </c>
      <c r="L45" s="60">
        <v>46846</v>
      </c>
      <c r="M45" s="60">
        <v>46755</v>
      </c>
      <c r="N45" s="60">
        <v>47258</v>
      </c>
      <c r="O45" s="61">
        <v>46611</v>
      </c>
      <c r="P45" s="48"/>
      <c r="Q45" s="48"/>
      <c r="R45" s="48"/>
      <c r="S45" s="48"/>
      <c r="T45" s="48"/>
      <c r="U45" s="48"/>
    </row>
    <row r="46" spans="1:21" ht="30.75" customHeight="1" x14ac:dyDescent="0.15">
      <c r="A46" s="48"/>
      <c r="B46" s="1155"/>
      <c r="C46" s="1156"/>
      <c r="D46" s="62"/>
      <c r="E46" s="1161" t="s">
        <v>13</v>
      </c>
      <c r="F46" s="1161"/>
      <c r="G46" s="1161"/>
      <c r="H46" s="1161"/>
      <c r="I46" s="1161"/>
      <c r="J46" s="1162"/>
      <c r="K46" s="63">
        <v>9241</v>
      </c>
      <c r="L46" s="64">
        <v>9744</v>
      </c>
      <c r="M46" s="64">
        <v>9646</v>
      </c>
      <c r="N46" s="64">
        <v>9794</v>
      </c>
      <c r="O46" s="65">
        <v>8010</v>
      </c>
      <c r="P46" s="48"/>
      <c r="Q46" s="48"/>
      <c r="R46" s="48"/>
      <c r="S46" s="48"/>
      <c r="T46" s="48"/>
      <c r="U46" s="48"/>
    </row>
    <row r="47" spans="1:21" ht="30.75" customHeight="1" x14ac:dyDescent="0.15">
      <c r="A47" s="48"/>
      <c r="B47" s="1155"/>
      <c r="C47" s="1156"/>
      <c r="D47" s="62"/>
      <c r="E47" s="1161" t="s">
        <v>14</v>
      </c>
      <c r="F47" s="1161"/>
      <c r="G47" s="1161"/>
      <c r="H47" s="1161"/>
      <c r="I47" s="1161"/>
      <c r="J47" s="1162"/>
      <c r="K47" s="63">
        <v>44580</v>
      </c>
      <c r="L47" s="64">
        <v>45235</v>
      </c>
      <c r="M47" s="64">
        <v>46050</v>
      </c>
      <c r="N47" s="64">
        <v>47479</v>
      </c>
      <c r="O47" s="65">
        <v>48811</v>
      </c>
      <c r="P47" s="48"/>
      <c r="Q47" s="48"/>
      <c r="R47" s="48"/>
      <c r="S47" s="48"/>
      <c r="T47" s="48"/>
      <c r="U47" s="48"/>
    </row>
    <row r="48" spans="1:21" ht="30.75" customHeight="1" x14ac:dyDescent="0.15">
      <c r="A48" s="48"/>
      <c r="B48" s="1155"/>
      <c r="C48" s="1156"/>
      <c r="D48" s="62"/>
      <c r="E48" s="1161" t="s">
        <v>15</v>
      </c>
      <c r="F48" s="1161"/>
      <c r="G48" s="1161"/>
      <c r="H48" s="1161"/>
      <c r="I48" s="1161"/>
      <c r="J48" s="1162"/>
      <c r="K48" s="63">
        <v>19946</v>
      </c>
      <c r="L48" s="64">
        <v>19711</v>
      </c>
      <c r="M48" s="64">
        <v>19111</v>
      </c>
      <c r="N48" s="64">
        <v>18659</v>
      </c>
      <c r="O48" s="65">
        <v>18227</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541</v>
      </c>
      <c r="L49" s="64" t="s">
        <v>541</v>
      </c>
      <c r="M49" s="64" t="s">
        <v>541</v>
      </c>
      <c r="N49" s="64" t="s">
        <v>541</v>
      </c>
      <c r="O49" s="65" t="s">
        <v>541</v>
      </c>
      <c r="P49" s="48"/>
      <c r="Q49" s="48"/>
      <c r="R49" s="48"/>
      <c r="S49" s="48"/>
      <c r="T49" s="48"/>
      <c r="U49" s="48"/>
    </row>
    <row r="50" spans="1:21" ht="30.75" customHeight="1" x14ac:dyDescent="0.15">
      <c r="A50" s="48"/>
      <c r="B50" s="1155"/>
      <c r="C50" s="1156"/>
      <c r="D50" s="62"/>
      <c r="E50" s="1161" t="s">
        <v>17</v>
      </c>
      <c r="F50" s="1161"/>
      <c r="G50" s="1161"/>
      <c r="H50" s="1161"/>
      <c r="I50" s="1161"/>
      <c r="J50" s="1162"/>
      <c r="K50" s="63">
        <v>868</v>
      </c>
      <c r="L50" s="64">
        <v>656</v>
      </c>
      <c r="M50" s="64">
        <v>657</v>
      </c>
      <c r="N50" s="64">
        <v>770</v>
      </c>
      <c r="O50" s="65">
        <v>658</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t="s">
        <v>541</v>
      </c>
      <c r="M51" s="64">
        <v>0</v>
      </c>
      <c r="N51" s="64">
        <v>4</v>
      </c>
      <c r="O51" s="65" t="s">
        <v>541</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84128</v>
      </c>
      <c r="L52" s="64">
        <v>83088</v>
      </c>
      <c r="M52" s="64">
        <v>79805</v>
      </c>
      <c r="N52" s="64">
        <v>78770</v>
      </c>
      <c r="O52" s="65">
        <v>80216</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38098</v>
      </c>
      <c r="L53" s="69">
        <v>39104</v>
      </c>
      <c r="M53" s="69">
        <v>42414</v>
      </c>
      <c r="N53" s="69">
        <v>45194</v>
      </c>
      <c r="O53" s="70">
        <v>42101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604</v>
      </c>
      <c r="P56" s="48"/>
      <c r="Q56" s="48"/>
      <c r="R56" s="48"/>
      <c r="S56" s="48"/>
      <c r="T56" s="48"/>
      <c r="U56" s="48"/>
    </row>
    <row r="57" spans="1:21" ht="31.5" customHeight="1" thickBot="1" x14ac:dyDescent="0.2">
      <c r="A57" s="48"/>
      <c r="B57" s="76"/>
      <c r="C57" s="77"/>
      <c r="D57" s="77"/>
      <c r="E57" s="78"/>
      <c r="F57" s="78"/>
      <c r="G57" s="78"/>
      <c r="H57" s="78"/>
      <c r="I57" s="78"/>
      <c r="J57" s="79" t="s">
        <v>2</v>
      </c>
      <c r="K57" s="80" t="s">
        <v>605</v>
      </c>
      <c r="L57" s="81" t="s">
        <v>606</v>
      </c>
      <c r="M57" s="81" t="s">
        <v>607</v>
      </c>
      <c r="N57" s="81" t="s">
        <v>608</v>
      </c>
      <c r="O57" s="82" t="s">
        <v>609</v>
      </c>
      <c r="P57" s="48"/>
      <c r="Q57" s="48"/>
      <c r="R57" s="48"/>
      <c r="S57" s="48"/>
      <c r="T57" s="48"/>
      <c r="U57" s="48"/>
    </row>
    <row r="58" spans="1:21" ht="31.5" customHeight="1" x14ac:dyDescent="0.15">
      <c r="B58" s="1169" t="s">
        <v>26</v>
      </c>
      <c r="C58" s="1170"/>
      <c r="D58" s="1175" t="s">
        <v>27</v>
      </c>
      <c r="E58" s="1176"/>
      <c r="F58" s="1176"/>
      <c r="G58" s="1176"/>
      <c r="H58" s="1176"/>
      <c r="I58" s="1176"/>
      <c r="J58" s="1177"/>
      <c r="K58" s="83">
        <v>28208</v>
      </c>
      <c r="L58" s="84">
        <v>30291</v>
      </c>
      <c r="M58" s="84">
        <v>29855</v>
      </c>
      <c r="N58" s="84">
        <v>27283</v>
      </c>
      <c r="O58" s="85">
        <v>29313</v>
      </c>
    </row>
    <row r="59" spans="1:21" ht="31.5" customHeight="1" x14ac:dyDescent="0.15">
      <c r="B59" s="1171"/>
      <c r="C59" s="1172"/>
      <c r="D59" s="1178" t="s">
        <v>28</v>
      </c>
      <c r="E59" s="1179"/>
      <c r="F59" s="1179"/>
      <c r="G59" s="1179"/>
      <c r="H59" s="1179"/>
      <c r="I59" s="1179"/>
      <c r="J59" s="1180"/>
      <c r="K59" s="86">
        <v>123642</v>
      </c>
      <c r="L59" s="87">
        <v>131568</v>
      </c>
      <c r="M59" s="87">
        <v>137246</v>
      </c>
      <c r="N59" s="87">
        <v>138842</v>
      </c>
      <c r="O59" s="88">
        <v>169838</v>
      </c>
    </row>
    <row r="60" spans="1:21" ht="31.5" customHeight="1" thickBot="1" x14ac:dyDescent="0.2">
      <c r="B60" s="1173"/>
      <c r="C60" s="1174"/>
      <c r="D60" s="1181" t="s">
        <v>29</v>
      </c>
      <c r="E60" s="1182"/>
      <c r="F60" s="1182"/>
      <c r="G60" s="1182"/>
      <c r="H60" s="1182"/>
      <c r="I60" s="1182"/>
      <c r="J60" s="1183"/>
      <c r="K60" s="89">
        <v>183882</v>
      </c>
      <c r="L60" s="90">
        <v>193959</v>
      </c>
      <c r="M60" s="90">
        <v>202757</v>
      </c>
      <c r="N60" s="90">
        <v>216594</v>
      </c>
      <c r="O60" s="91">
        <v>233700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CABUBCZzbD/DQz1g+dzesuzJJS2zNdCebSOQZHlU88R//SuIh3qxaLJsdeZUwpGRxp0ZLdFcXa8Nll3OrySJA==" saltValue="xPBt0eodYT6fPYLGvgXbG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6"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582</v>
      </c>
      <c r="J40" s="103" t="s">
        <v>583</v>
      </c>
      <c r="K40" s="103" t="s">
        <v>584</v>
      </c>
      <c r="L40" s="103" t="s">
        <v>585</v>
      </c>
      <c r="M40" s="104" t="s">
        <v>586</v>
      </c>
    </row>
    <row r="41" spans="2:13" ht="27.75" customHeight="1" x14ac:dyDescent="0.15">
      <c r="B41" s="1184" t="s">
        <v>32</v>
      </c>
      <c r="C41" s="1185"/>
      <c r="D41" s="105"/>
      <c r="E41" s="1190" t="s">
        <v>33</v>
      </c>
      <c r="F41" s="1190"/>
      <c r="G41" s="1190"/>
      <c r="H41" s="1191"/>
      <c r="I41" s="355">
        <v>1518531</v>
      </c>
      <c r="J41" s="356">
        <v>1533264</v>
      </c>
      <c r="K41" s="356">
        <v>1548504</v>
      </c>
      <c r="L41" s="356">
        <v>1550133</v>
      </c>
      <c r="M41" s="357">
        <v>1545924</v>
      </c>
    </row>
    <row r="42" spans="2:13" ht="27.75" customHeight="1" x14ac:dyDescent="0.15">
      <c r="B42" s="1186"/>
      <c r="C42" s="1187"/>
      <c r="D42" s="106"/>
      <c r="E42" s="1192" t="s">
        <v>34</v>
      </c>
      <c r="F42" s="1192"/>
      <c r="G42" s="1192"/>
      <c r="H42" s="1193"/>
      <c r="I42" s="358">
        <v>7557</v>
      </c>
      <c r="J42" s="359">
        <v>6866</v>
      </c>
      <c r="K42" s="359">
        <v>8691</v>
      </c>
      <c r="L42" s="359">
        <v>7924</v>
      </c>
      <c r="M42" s="360">
        <v>7290</v>
      </c>
    </row>
    <row r="43" spans="2:13" ht="27.75" customHeight="1" x14ac:dyDescent="0.15">
      <c r="B43" s="1186"/>
      <c r="C43" s="1187"/>
      <c r="D43" s="106"/>
      <c r="E43" s="1192" t="s">
        <v>35</v>
      </c>
      <c r="F43" s="1192"/>
      <c r="G43" s="1192"/>
      <c r="H43" s="1193"/>
      <c r="I43" s="358">
        <v>227784</v>
      </c>
      <c r="J43" s="359">
        <v>221471</v>
      </c>
      <c r="K43" s="359">
        <v>233769</v>
      </c>
      <c r="L43" s="359">
        <v>242182</v>
      </c>
      <c r="M43" s="360">
        <v>236872</v>
      </c>
    </row>
    <row r="44" spans="2:13" ht="27.75" customHeight="1" x14ac:dyDescent="0.15">
      <c r="B44" s="1186"/>
      <c r="C44" s="1187"/>
      <c r="D44" s="106"/>
      <c r="E44" s="1192" t="s">
        <v>36</v>
      </c>
      <c r="F44" s="1192"/>
      <c r="G44" s="1192"/>
      <c r="H44" s="1193"/>
      <c r="I44" s="358" t="s">
        <v>541</v>
      </c>
      <c r="J44" s="359" t="s">
        <v>541</v>
      </c>
      <c r="K44" s="359" t="s">
        <v>541</v>
      </c>
      <c r="L44" s="359" t="s">
        <v>541</v>
      </c>
      <c r="M44" s="360" t="s">
        <v>541</v>
      </c>
    </row>
    <row r="45" spans="2:13" ht="27.75" customHeight="1" x14ac:dyDescent="0.15">
      <c r="B45" s="1186"/>
      <c r="C45" s="1187"/>
      <c r="D45" s="106"/>
      <c r="E45" s="1192" t="s">
        <v>37</v>
      </c>
      <c r="F45" s="1192"/>
      <c r="G45" s="1192"/>
      <c r="H45" s="1193"/>
      <c r="I45" s="358">
        <v>101967</v>
      </c>
      <c r="J45" s="359">
        <v>99287</v>
      </c>
      <c r="K45" s="359">
        <v>97000</v>
      </c>
      <c r="L45" s="359">
        <v>94968</v>
      </c>
      <c r="M45" s="360">
        <v>92247</v>
      </c>
    </row>
    <row r="46" spans="2:13" ht="27.75" customHeight="1" x14ac:dyDescent="0.15">
      <c r="B46" s="1186"/>
      <c r="C46" s="1187"/>
      <c r="D46" s="107"/>
      <c r="E46" s="1192" t="s">
        <v>38</v>
      </c>
      <c r="F46" s="1192"/>
      <c r="G46" s="1192"/>
      <c r="H46" s="1193"/>
      <c r="I46" s="358">
        <v>2626</v>
      </c>
      <c r="J46" s="359">
        <v>1512</v>
      </c>
      <c r="K46" s="359">
        <v>3882</v>
      </c>
      <c r="L46" s="359">
        <v>1978</v>
      </c>
      <c r="M46" s="360">
        <v>737</v>
      </c>
    </row>
    <row r="47" spans="2:13" ht="27.75" customHeight="1" x14ac:dyDescent="0.15">
      <c r="B47" s="1186"/>
      <c r="C47" s="1187"/>
      <c r="D47" s="108"/>
      <c r="E47" s="1194" t="s">
        <v>39</v>
      </c>
      <c r="F47" s="1195"/>
      <c r="G47" s="1195"/>
      <c r="H47" s="1196"/>
      <c r="I47" s="358" t="s">
        <v>541</v>
      </c>
      <c r="J47" s="359" t="s">
        <v>541</v>
      </c>
      <c r="K47" s="359" t="s">
        <v>541</v>
      </c>
      <c r="L47" s="359" t="s">
        <v>541</v>
      </c>
      <c r="M47" s="360" t="s">
        <v>541</v>
      </c>
    </row>
    <row r="48" spans="2:13" ht="27.75" customHeight="1" x14ac:dyDescent="0.15">
      <c r="B48" s="1186"/>
      <c r="C48" s="1187"/>
      <c r="D48" s="106"/>
      <c r="E48" s="1192" t="s">
        <v>40</v>
      </c>
      <c r="F48" s="1192"/>
      <c r="G48" s="1192"/>
      <c r="H48" s="1193"/>
      <c r="I48" s="358" t="s">
        <v>541</v>
      </c>
      <c r="J48" s="359" t="s">
        <v>541</v>
      </c>
      <c r="K48" s="359" t="s">
        <v>541</v>
      </c>
      <c r="L48" s="359" t="s">
        <v>541</v>
      </c>
      <c r="M48" s="360" t="s">
        <v>541</v>
      </c>
    </row>
    <row r="49" spans="2:13" ht="27.75" customHeight="1" x14ac:dyDescent="0.15">
      <c r="B49" s="1188"/>
      <c r="C49" s="1189"/>
      <c r="D49" s="106"/>
      <c r="E49" s="1192" t="s">
        <v>41</v>
      </c>
      <c r="F49" s="1192"/>
      <c r="G49" s="1192"/>
      <c r="H49" s="1193"/>
      <c r="I49" s="358" t="s">
        <v>541</v>
      </c>
      <c r="J49" s="359" t="s">
        <v>541</v>
      </c>
      <c r="K49" s="359" t="s">
        <v>541</v>
      </c>
      <c r="L49" s="359" t="s">
        <v>541</v>
      </c>
      <c r="M49" s="360" t="s">
        <v>541</v>
      </c>
    </row>
    <row r="50" spans="2:13" ht="27.75" customHeight="1" x14ac:dyDescent="0.15">
      <c r="B50" s="1197" t="s">
        <v>42</v>
      </c>
      <c r="C50" s="1198"/>
      <c r="D50" s="109"/>
      <c r="E50" s="1192" t="s">
        <v>43</v>
      </c>
      <c r="F50" s="1192"/>
      <c r="G50" s="1192"/>
      <c r="H50" s="1193"/>
      <c r="I50" s="358">
        <v>165598</v>
      </c>
      <c r="J50" s="359">
        <v>165840</v>
      </c>
      <c r="K50" s="359">
        <v>166251</v>
      </c>
      <c r="L50" s="359">
        <v>212624</v>
      </c>
      <c r="M50" s="360">
        <v>231814</v>
      </c>
    </row>
    <row r="51" spans="2:13" ht="27.75" customHeight="1" x14ac:dyDescent="0.15">
      <c r="B51" s="1186"/>
      <c r="C51" s="1187"/>
      <c r="D51" s="106"/>
      <c r="E51" s="1192" t="s">
        <v>44</v>
      </c>
      <c r="F51" s="1192"/>
      <c r="G51" s="1192"/>
      <c r="H51" s="1193"/>
      <c r="I51" s="358">
        <v>307248</v>
      </c>
      <c r="J51" s="359">
        <v>304769</v>
      </c>
      <c r="K51" s="359">
        <v>316059</v>
      </c>
      <c r="L51" s="359">
        <v>319858</v>
      </c>
      <c r="M51" s="360">
        <v>392959</v>
      </c>
    </row>
    <row r="52" spans="2:13" ht="27.75" customHeight="1" x14ac:dyDescent="0.15">
      <c r="B52" s="1188"/>
      <c r="C52" s="1189"/>
      <c r="D52" s="106"/>
      <c r="E52" s="1192" t="s">
        <v>45</v>
      </c>
      <c r="F52" s="1192"/>
      <c r="G52" s="1192"/>
      <c r="H52" s="1193"/>
      <c r="I52" s="358">
        <v>724977</v>
      </c>
      <c r="J52" s="359">
        <v>727332</v>
      </c>
      <c r="K52" s="359">
        <v>728306</v>
      </c>
      <c r="L52" s="359">
        <v>732036</v>
      </c>
      <c r="M52" s="360">
        <v>722521</v>
      </c>
    </row>
    <row r="53" spans="2:13" ht="27.75" customHeight="1" thickBot="1" x14ac:dyDescent="0.2">
      <c r="B53" s="1199" t="s">
        <v>46</v>
      </c>
      <c r="C53" s="1200"/>
      <c r="D53" s="110"/>
      <c r="E53" s="1201" t="s">
        <v>47</v>
      </c>
      <c r="F53" s="1201"/>
      <c r="G53" s="1201"/>
      <c r="H53" s="1202"/>
      <c r="I53" s="361">
        <v>660642</v>
      </c>
      <c r="J53" s="362">
        <v>664459</v>
      </c>
      <c r="K53" s="362">
        <v>681230</v>
      </c>
      <c r="L53" s="362">
        <v>632669</v>
      </c>
      <c r="M53" s="363">
        <v>535776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xp/Wfg34nlPmZtYEFPa5sR0pn/7mSgW3laD8tVnK7CkLGSxujuL8WumY/oHb7oof3PCJMlPG5UpGSuW/iLANg==" saltValue="dtyRDuO3PQLfE+fJ98w9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8" sqref="F58: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584</v>
      </c>
      <c r="G54" s="119" t="s">
        <v>585</v>
      </c>
      <c r="H54" s="120" t="s">
        <v>586</v>
      </c>
    </row>
    <row r="55" spans="2:8" ht="52.5" customHeight="1" x14ac:dyDescent="0.15">
      <c r="B55" s="121"/>
      <c r="C55" s="1211" t="s">
        <v>50</v>
      </c>
      <c r="D55" s="1211"/>
      <c r="E55" s="1212"/>
      <c r="F55" s="122" t="s">
        <v>541</v>
      </c>
      <c r="G55" s="122">
        <v>9452</v>
      </c>
      <c r="H55" s="123">
        <v>9436</v>
      </c>
    </row>
    <row r="56" spans="2:8" ht="52.5" customHeight="1" x14ac:dyDescent="0.15">
      <c r="B56" s="124"/>
      <c r="C56" s="1213" t="s">
        <v>51</v>
      </c>
      <c r="D56" s="1213"/>
      <c r="E56" s="1214"/>
      <c r="F56" s="125" t="s">
        <v>541</v>
      </c>
      <c r="G56" s="125" t="s">
        <v>541</v>
      </c>
      <c r="H56" s="126" t="s">
        <v>541</v>
      </c>
    </row>
    <row r="57" spans="2:8" ht="53.25" customHeight="1" x14ac:dyDescent="0.15">
      <c r="B57" s="124"/>
      <c r="C57" s="1215" t="s">
        <v>52</v>
      </c>
      <c r="D57" s="1215"/>
      <c r="E57" s="1216"/>
      <c r="F57" s="127">
        <v>34818</v>
      </c>
      <c r="G57" s="127">
        <v>38142</v>
      </c>
      <c r="H57" s="128">
        <v>40165</v>
      </c>
    </row>
    <row r="58" spans="2:8" ht="45.75" customHeight="1" x14ac:dyDescent="0.15">
      <c r="B58" s="129"/>
      <c r="C58" s="1203" t="s">
        <v>632</v>
      </c>
      <c r="D58" s="1204"/>
      <c r="E58" s="1205"/>
      <c r="F58" s="130">
        <v>13434</v>
      </c>
      <c r="G58" s="130">
        <v>12452</v>
      </c>
      <c r="H58" s="131">
        <v>12460</v>
      </c>
    </row>
    <row r="59" spans="2:8" ht="45.75" customHeight="1" x14ac:dyDescent="0.15">
      <c r="B59" s="129"/>
      <c r="C59" s="1203" t="s">
        <v>633</v>
      </c>
      <c r="D59" s="1204"/>
      <c r="E59" s="1205"/>
      <c r="F59" s="130">
        <v>4991</v>
      </c>
      <c r="G59" s="130">
        <v>6097</v>
      </c>
      <c r="H59" s="131">
        <v>6634</v>
      </c>
    </row>
    <row r="60" spans="2:8" ht="45.75" customHeight="1" x14ac:dyDescent="0.15">
      <c r="B60" s="129"/>
      <c r="C60" s="1203" t="s">
        <v>634</v>
      </c>
      <c r="D60" s="1204"/>
      <c r="E60" s="1205"/>
      <c r="F60" s="130">
        <v>424</v>
      </c>
      <c r="G60" s="130">
        <v>2116</v>
      </c>
      <c r="H60" s="131">
        <v>6261</v>
      </c>
    </row>
    <row r="61" spans="2:8" ht="45.75" customHeight="1" x14ac:dyDescent="0.15">
      <c r="B61" s="129"/>
      <c r="C61" s="1203" t="s">
        <v>635</v>
      </c>
      <c r="D61" s="1204"/>
      <c r="E61" s="1205"/>
      <c r="F61" s="130">
        <v>2692</v>
      </c>
      <c r="G61" s="130">
        <v>2464</v>
      </c>
      <c r="H61" s="131">
        <v>2396</v>
      </c>
    </row>
    <row r="62" spans="2:8" ht="45.75" customHeight="1" thickBot="1" x14ac:dyDescent="0.2">
      <c r="B62" s="132"/>
      <c r="C62" s="1206" t="s">
        <v>636</v>
      </c>
      <c r="D62" s="1207"/>
      <c r="E62" s="1208"/>
      <c r="F62" s="133">
        <v>2286</v>
      </c>
      <c r="G62" s="133">
        <v>2234</v>
      </c>
      <c r="H62" s="134">
        <v>2159</v>
      </c>
    </row>
    <row r="63" spans="2:8" ht="52.5" customHeight="1" thickBot="1" x14ac:dyDescent="0.2">
      <c r="B63" s="135"/>
      <c r="C63" s="1209" t="s">
        <v>53</v>
      </c>
      <c r="D63" s="1209"/>
      <c r="E63" s="1210"/>
      <c r="F63" s="136">
        <v>34818</v>
      </c>
      <c r="G63" s="136">
        <v>47594</v>
      </c>
      <c r="H63" s="137">
        <v>49601</v>
      </c>
    </row>
    <row r="64" spans="2:8" x14ac:dyDescent="0.15"/>
  </sheetData>
  <sheetProtection algorithmName="SHA-512" hashValue="h7h3MWpgOdXSBotdbtxGDjKO4OH28uHwmgRCAOVhDfB3aMPES0sP0DTJ8Skleme6GRJgRCVRLnbRyGEGm3Mk+g==" saltValue="x//I1/qcR8ZwacabZ1qF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EA85-4F12-48C1-A715-0E39FCCA0794}">
  <sheetPr>
    <pageSetUpPr fitToPage="1"/>
  </sheetPr>
  <dimension ref="A1:DE85"/>
  <sheetViews>
    <sheetView showGridLines="0" tabSelected="1" topLeftCell="A19" zoomScale="70" zoomScaleNormal="70" zoomScaleSheetLayoutView="55" workbookViewId="0">
      <selection activeCell="DD32" sqref="DD32"/>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647</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643</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646</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641</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582</v>
      </c>
      <c r="BQ50" s="1226"/>
      <c r="BR50" s="1226"/>
      <c r="BS50" s="1226"/>
      <c r="BT50" s="1226"/>
      <c r="BU50" s="1226"/>
      <c r="BV50" s="1226"/>
      <c r="BW50" s="1226"/>
      <c r="BX50" s="1226" t="s">
        <v>583</v>
      </c>
      <c r="BY50" s="1226"/>
      <c r="BZ50" s="1226"/>
      <c r="CA50" s="1226"/>
      <c r="CB50" s="1226"/>
      <c r="CC50" s="1226"/>
      <c r="CD50" s="1226"/>
      <c r="CE50" s="1226"/>
      <c r="CF50" s="1226" t="s">
        <v>584</v>
      </c>
      <c r="CG50" s="1226"/>
      <c r="CH50" s="1226"/>
      <c r="CI50" s="1226"/>
      <c r="CJ50" s="1226"/>
      <c r="CK50" s="1226"/>
      <c r="CL50" s="1226"/>
      <c r="CM50" s="1226"/>
      <c r="CN50" s="1226" t="s">
        <v>585</v>
      </c>
      <c r="CO50" s="1226"/>
      <c r="CP50" s="1226"/>
      <c r="CQ50" s="1226"/>
      <c r="CR50" s="1226"/>
      <c r="CS50" s="1226"/>
      <c r="CT50" s="1226"/>
      <c r="CU50" s="1226"/>
      <c r="CV50" s="1226" t="s">
        <v>586</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640</v>
      </c>
      <c r="AO51" s="1225"/>
      <c r="AP51" s="1225"/>
      <c r="AQ51" s="1225"/>
      <c r="AR51" s="1225"/>
      <c r="AS51" s="1225"/>
      <c r="AT51" s="1225"/>
      <c r="AU51" s="1225"/>
      <c r="AV51" s="1225"/>
      <c r="AW51" s="1225"/>
      <c r="AX51" s="1225"/>
      <c r="AY51" s="1225"/>
      <c r="AZ51" s="1225"/>
      <c r="BA51" s="1225"/>
      <c r="BB51" s="1225" t="s">
        <v>638</v>
      </c>
      <c r="BC51" s="1225"/>
      <c r="BD51" s="1225"/>
      <c r="BE51" s="1225"/>
      <c r="BF51" s="1225"/>
      <c r="BG51" s="1225"/>
      <c r="BH51" s="1225"/>
      <c r="BI51" s="1225"/>
      <c r="BJ51" s="1225"/>
      <c r="BK51" s="1225"/>
      <c r="BL51" s="1225"/>
      <c r="BM51" s="1225"/>
      <c r="BN51" s="1225"/>
      <c r="BO51" s="1225"/>
      <c r="BP51" s="1224">
        <v>191.2</v>
      </c>
      <c r="BQ51" s="1224"/>
      <c r="BR51" s="1224"/>
      <c r="BS51" s="1224"/>
      <c r="BT51" s="1224"/>
      <c r="BU51" s="1224"/>
      <c r="BV51" s="1224"/>
      <c r="BW51" s="1224"/>
      <c r="BX51" s="1224">
        <v>191.1</v>
      </c>
      <c r="BY51" s="1224"/>
      <c r="BZ51" s="1224"/>
      <c r="CA51" s="1224"/>
      <c r="CB51" s="1224"/>
      <c r="CC51" s="1224"/>
      <c r="CD51" s="1224"/>
      <c r="CE51" s="1224"/>
      <c r="CF51" s="1224">
        <v>193.4</v>
      </c>
      <c r="CG51" s="1224"/>
      <c r="CH51" s="1224"/>
      <c r="CI51" s="1224"/>
      <c r="CJ51" s="1224"/>
      <c r="CK51" s="1224"/>
      <c r="CL51" s="1224"/>
      <c r="CM51" s="1224"/>
      <c r="CN51" s="1224">
        <v>170.4</v>
      </c>
      <c r="CO51" s="1224"/>
      <c r="CP51" s="1224"/>
      <c r="CQ51" s="1224"/>
      <c r="CR51" s="1224"/>
      <c r="CS51" s="1224"/>
      <c r="CT51" s="1224"/>
      <c r="CU51" s="1224"/>
      <c r="CV51" s="1224">
        <v>148.6</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645</v>
      </c>
      <c r="BC53" s="1225"/>
      <c r="BD53" s="1225"/>
      <c r="BE53" s="1225"/>
      <c r="BF53" s="1225"/>
      <c r="BG53" s="1225"/>
      <c r="BH53" s="1225"/>
      <c r="BI53" s="1225"/>
      <c r="BJ53" s="1225"/>
      <c r="BK53" s="1225"/>
      <c r="BL53" s="1225"/>
      <c r="BM53" s="1225"/>
      <c r="BN53" s="1225"/>
      <c r="BO53" s="1225"/>
      <c r="BP53" s="1224">
        <v>64.3</v>
      </c>
      <c r="BQ53" s="1224"/>
      <c r="BR53" s="1224"/>
      <c r="BS53" s="1224"/>
      <c r="BT53" s="1224"/>
      <c r="BU53" s="1224"/>
      <c r="BV53" s="1224"/>
      <c r="BW53" s="1224"/>
      <c r="BX53" s="1224">
        <v>64</v>
      </c>
      <c r="BY53" s="1224"/>
      <c r="BZ53" s="1224"/>
      <c r="CA53" s="1224"/>
      <c r="CB53" s="1224"/>
      <c r="CC53" s="1224"/>
      <c r="CD53" s="1224"/>
      <c r="CE53" s="1224"/>
      <c r="CF53" s="1224">
        <v>65.2</v>
      </c>
      <c r="CG53" s="1224"/>
      <c r="CH53" s="1224"/>
      <c r="CI53" s="1224"/>
      <c r="CJ53" s="1224"/>
      <c r="CK53" s="1224"/>
      <c r="CL53" s="1224"/>
      <c r="CM53" s="1224"/>
      <c r="CN53" s="1224">
        <v>66.2</v>
      </c>
      <c r="CO53" s="1224"/>
      <c r="CP53" s="1224"/>
      <c r="CQ53" s="1224"/>
      <c r="CR53" s="1224"/>
      <c r="CS53" s="1224"/>
      <c r="CT53" s="1224"/>
      <c r="CU53" s="1224"/>
      <c r="CV53" s="1224">
        <v>67.5</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639</v>
      </c>
      <c r="AO55" s="1226"/>
      <c r="AP55" s="1226"/>
      <c r="AQ55" s="1226"/>
      <c r="AR55" s="1226"/>
      <c r="AS55" s="1226"/>
      <c r="AT55" s="1226"/>
      <c r="AU55" s="1226"/>
      <c r="AV55" s="1226"/>
      <c r="AW55" s="1226"/>
      <c r="AX55" s="1226"/>
      <c r="AY55" s="1226"/>
      <c r="AZ55" s="1226"/>
      <c r="BA55" s="1226"/>
      <c r="BB55" s="1225" t="s">
        <v>638</v>
      </c>
      <c r="BC55" s="1225"/>
      <c r="BD55" s="1225"/>
      <c r="BE55" s="1225"/>
      <c r="BF55" s="1225"/>
      <c r="BG55" s="1225"/>
      <c r="BH55" s="1225"/>
      <c r="BI55" s="1225"/>
      <c r="BJ55" s="1225"/>
      <c r="BK55" s="1225"/>
      <c r="BL55" s="1225"/>
      <c r="BM55" s="1225"/>
      <c r="BN55" s="1225"/>
      <c r="BO55" s="1225"/>
      <c r="BP55" s="1224">
        <v>97.6</v>
      </c>
      <c r="BQ55" s="1224"/>
      <c r="BR55" s="1224"/>
      <c r="BS55" s="1224"/>
      <c r="BT55" s="1224"/>
      <c r="BU55" s="1224"/>
      <c r="BV55" s="1224"/>
      <c r="BW55" s="1224"/>
      <c r="BX55" s="1224">
        <v>91.9</v>
      </c>
      <c r="BY55" s="1224"/>
      <c r="BZ55" s="1224"/>
      <c r="CA55" s="1224"/>
      <c r="CB55" s="1224"/>
      <c r="CC55" s="1224"/>
      <c r="CD55" s="1224"/>
      <c r="CE55" s="1224"/>
      <c r="CF55" s="1224">
        <v>86.1</v>
      </c>
      <c r="CG55" s="1224"/>
      <c r="CH55" s="1224"/>
      <c r="CI55" s="1224"/>
      <c r="CJ55" s="1224"/>
      <c r="CK55" s="1224"/>
      <c r="CL55" s="1224"/>
      <c r="CM55" s="1224"/>
      <c r="CN55" s="1224">
        <v>72.8</v>
      </c>
      <c r="CO55" s="1224"/>
      <c r="CP55" s="1224"/>
      <c r="CQ55" s="1224"/>
      <c r="CR55" s="1224"/>
      <c r="CS55" s="1224"/>
      <c r="CT55" s="1224"/>
      <c r="CU55" s="1224"/>
      <c r="CV55" s="1224">
        <v>67.599999999999994</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645</v>
      </c>
      <c r="BC57" s="1225"/>
      <c r="BD57" s="1225"/>
      <c r="BE57" s="1225"/>
      <c r="BF57" s="1225"/>
      <c r="BG57" s="1225"/>
      <c r="BH57" s="1225"/>
      <c r="BI57" s="1225"/>
      <c r="BJ57" s="1225"/>
      <c r="BK57" s="1225"/>
      <c r="BL57" s="1225"/>
      <c r="BM57" s="1225"/>
      <c r="BN57" s="1225"/>
      <c r="BO57" s="1225"/>
      <c r="BP57" s="1224">
        <v>62.9</v>
      </c>
      <c r="BQ57" s="1224"/>
      <c r="BR57" s="1224"/>
      <c r="BS57" s="1224"/>
      <c r="BT57" s="1224"/>
      <c r="BU57" s="1224"/>
      <c r="BV57" s="1224"/>
      <c r="BW57" s="1224"/>
      <c r="BX57" s="1224">
        <v>63.4</v>
      </c>
      <c r="BY57" s="1224"/>
      <c r="BZ57" s="1224"/>
      <c r="CA57" s="1224"/>
      <c r="CB57" s="1224"/>
      <c r="CC57" s="1224"/>
      <c r="CD57" s="1224"/>
      <c r="CE57" s="1224"/>
      <c r="CF57" s="1224">
        <v>64.3</v>
      </c>
      <c r="CG57" s="1224"/>
      <c r="CH57" s="1224"/>
      <c r="CI57" s="1224"/>
      <c r="CJ57" s="1224"/>
      <c r="CK57" s="1224"/>
      <c r="CL57" s="1224"/>
      <c r="CM57" s="1224"/>
      <c r="CN57" s="1224">
        <v>65.2</v>
      </c>
      <c r="CO57" s="1224"/>
      <c r="CP57" s="1224"/>
      <c r="CQ57" s="1224"/>
      <c r="CR57" s="1224"/>
      <c r="CS57" s="1224"/>
      <c r="CT57" s="1224"/>
      <c r="CU57" s="1224"/>
      <c r="CV57" s="1224">
        <v>66.2</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644</v>
      </c>
    </row>
    <row r="64" spans="1:109" ht="13.5" x14ac:dyDescent="0.15">
      <c r="B64" s="1218"/>
      <c r="G64" s="1254"/>
      <c r="I64" s="1256"/>
      <c r="J64" s="1256"/>
      <c r="K64" s="1256"/>
      <c r="L64" s="1256"/>
      <c r="M64" s="1256"/>
      <c r="N64" s="1255"/>
      <c r="AM64" s="1254"/>
      <c r="AN64" s="1254" t="s">
        <v>643</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642</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641</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582</v>
      </c>
      <c r="BQ72" s="1226"/>
      <c r="BR72" s="1226"/>
      <c r="BS72" s="1226"/>
      <c r="BT72" s="1226"/>
      <c r="BU72" s="1226"/>
      <c r="BV72" s="1226"/>
      <c r="BW72" s="1226"/>
      <c r="BX72" s="1226" t="s">
        <v>583</v>
      </c>
      <c r="BY72" s="1226"/>
      <c r="BZ72" s="1226"/>
      <c r="CA72" s="1226"/>
      <c r="CB72" s="1226"/>
      <c r="CC72" s="1226"/>
      <c r="CD72" s="1226"/>
      <c r="CE72" s="1226"/>
      <c r="CF72" s="1226" t="s">
        <v>584</v>
      </c>
      <c r="CG72" s="1226"/>
      <c r="CH72" s="1226"/>
      <c r="CI72" s="1226"/>
      <c r="CJ72" s="1226"/>
      <c r="CK72" s="1226"/>
      <c r="CL72" s="1226"/>
      <c r="CM72" s="1226"/>
      <c r="CN72" s="1226" t="s">
        <v>585</v>
      </c>
      <c r="CO72" s="1226"/>
      <c r="CP72" s="1226"/>
      <c r="CQ72" s="1226"/>
      <c r="CR72" s="1226"/>
      <c r="CS72" s="1226"/>
      <c r="CT72" s="1226"/>
      <c r="CU72" s="1226"/>
      <c r="CV72" s="1226" t="s">
        <v>586</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640</v>
      </c>
      <c r="AO73" s="1225"/>
      <c r="AP73" s="1225"/>
      <c r="AQ73" s="1225"/>
      <c r="AR73" s="1225"/>
      <c r="AS73" s="1225"/>
      <c r="AT73" s="1225"/>
      <c r="AU73" s="1225"/>
      <c r="AV73" s="1225"/>
      <c r="AW73" s="1225"/>
      <c r="AX73" s="1225"/>
      <c r="AY73" s="1225"/>
      <c r="AZ73" s="1225"/>
      <c r="BA73" s="1225"/>
      <c r="BB73" s="1225" t="s">
        <v>638</v>
      </c>
      <c r="BC73" s="1225"/>
      <c r="BD73" s="1225"/>
      <c r="BE73" s="1225"/>
      <c r="BF73" s="1225"/>
      <c r="BG73" s="1225"/>
      <c r="BH73" s="1225"/>
      <c r="BI73" s="1225"/>
      <c r="BJ73" s="1225"/>
      <c r="BK73" s="1225"/>
      <c r="BL73" s="1225"/>
      <c r="BM73" s="1225"/>
      <c r="BN73" s="1225"/>
      <c r="BO73" s="1225"/>
      <c r="BP73" s="1224">
        <v>191.2</v>
      </c>
      <c r="BQ73" s="1224"/>
      <c r="BR73" s="1224"/>
      <c r="BS73" s="1224"/>
      <c r="BT73" s="1224"/>
      <c r="BU73" s="1224"/>
      <c r="BV73" s="1224"/>
      <c r="BW73" s="1224"/>
      <c r="BX73" s="1224">
        <v>191.1</v>
      </c>
      <c r="BY73" s="1224"/>
      <c r="BZ73" s="1224"/>
      <c r="CA73" s="1224"/>
      <c r="CB73" s="1224"/>
      <c r="CC73" s="1224"/>
      <c r="CD73" s="1224"/>
      <c r="CE73" s="1224"/>
      <c r="CF73" s="1224">
        <v>193.4</v>
      </c>
      <c r="CG73" s="1224"/>
      <c r="CH73" s="1224"/>
      <c r="CI73" s="1224"/>
      <c r="CJ73" s="1224"/>
      <c r="CK73" s="1224"/>
      <c r="CL73" s="1224"/>
      <c r="CM73" s="1224"/>
      <c r="CN73" s="1224">
        <v>170.4</v>
      </c>
      <c r="CO73" s="1224"/>
      <c r="CP73" s="1224"/>
      <c r="CQ73" s="1224"/>
      <c r="CR73" s="1224"/>
      <c r="CS73" s="1224"/>
      <c r="CT73" s="1224"/>
      <c r="CU73" s="1224"/>
      <c r="CV73" s="1224">
        <v>148.6</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637</v>
      </c>
      <c r="BC75" s="1225"/>
      <c r="BD75" s="1225"/>
      <c r="BE75" s="1225"/>
      <c r="BF75" s="1225"/>
      <c r="BG75" s="1225"/>
      <c r="BH75" s="1225"/>
      <c r="BI75" s="1225"/>
      <c r="BJ75" s="1225"/>
      <c r="BK75" s="1225"/>
      <c r="BL75" s="1225"/>
      <c r="BM75" s="1225"/>
      <c r="BN75" s="1225"/>
      <c r="BO75" s="1225"/>
      <c r="BP75" s="1224">
        <v>11.4</v>
      </c>
      <c r="BQ75" s="1224"/>
      <c r="BR75" s="1224"/>
      <c r="BS75" s="1224"/>
      <c r="BT75" s="1224"/>
      <c r="BU75" s="1224"/>
      <c r="BV75" s="1224"/>
      <c r="BW75" s="1224"/>
      <c r="BX75" s="1224">
        <v>10.4</v>
      </c>
      <c r="BY75" s="1224"/>
      <c r="BZ75" s="1224"/>
      <c r="CA75" s="1224"/>
      <c r="CB75" s="1224"/>
      <c r="CC75" s="1224"/>
      <c r="CD75" s="1224"/>
      <c r="CE75" s="1224"/>
      <c r="CF75" s="1224">
        <v>11.4</v>
      </c>
      <c r="CG75" s="1224"/>
      <c r="CH75" s="1224"/>
      <c r="CI75" s="1224"/>
      <c r="CJ75" s="1224"/>
      <c r="CK75" s="1224"/>
      <c r="CL75" s="1224"/>
      <c r="CM75" s="1224"/>
      <c r="CN75" s="1224">
        <v>11.8</v>
      </c>
      <c r="CO75" s="1224"/>
      <c r="CP75" s="1224"/>
      <c r="CQ75" s="1224"/>
      <c r="CR75" s="1224"/>
      <c r="CS75" s="1224"/>
      <c r="CT75" s="1224"/>
      <c r="CU75" s="1224"/>
      <c r="CV75" s="1224">
        <v>11.9</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639</v>
      </c>
      <c r="AO77" s="1226"/>
      <c r="AP77" s="1226"/>
      <c r="AQ77" s="1226"/>
      <c r="AR77" s="1226"/>
      <c r="AS77" s="1226"/>
      <c r="AT77" s="1226"/>
      <c r="AU77" s="1226"/>
      <c r="AV77" s="1226"/>
      <c r="AW77" s="1226"/>
      <c r="AX77" s="1226"/>
      <c r="AY77" s="1226"/>
      <c r="AZ77" s="1226"/>
      <c r="BA77" s="1226"/>
      <c r="BB77" s="1225" t="s">
        <v>638</v>
      </c>
      <c r="BC77" s="1225"/>
      <c r="BD77" s="1225"/>
      <c r="BE77" s="1225"/>
      <c r="BF77" s="1225"/>
      <c r="BG77" s="1225"/>
      <c r="BH77" s="1225"/>
      <c r="BI77" s="1225"/>
      <c r="BJ77" s="1225"/>
      <c r="BK77" s="1225"/>
      <c r="BL77" s="1225"/>
      <c r="BM77" s="1225"/>
      <c r="BN77" s="1225"/>
      <c r="BO77" s="1225"/>
      <c r="BP77" s="1224">
        <v>97.6</v>
      </c>
      <c r="BQ77" s="1224"/>
      <c r="BR77" s="1224"/>
      <c r="BS77" s="1224"/>
      <c r="BT77" s="1224"/>
      <c r="BU77" s="1224"/>
      <c r="BV77" s="1224"/>
      <c r="BW77" s="1224"/>
      <c r="BX77" s="1224">
        <v>91.9</v>
      </c>
      <c r="BY77" s="1224"/>
      <c r="BZ77" s="1224"/>
      <c r="CA77" s="1224"/>
      <c r="CB77" s="1224"/>
      <c r="CC77" s="1224"/>
      <c r="CD77" s="1224"/>
      <c r="CE77" s="1224"/>
      <c r="CF77" s="1224">
        <v>86.1</v>
      </c>
      <c r="CG77" s="1224"/>
      <c r="CH77" s="1224"/>
      <c r="CI77" s="1224"/>
      <c r="CJ77" s="1224"/>
      <c r="CK77" s="1224"/>
      <c r="CL77" s="1224"/>
      <c r="CM77" s="1224"/>
      <c r="CN77" s="1224">
        <v>72.8</v>
      </c>
      <c r="CO77" s="1224"/>
      <c r="CP77" s="1224"/>
      <c r="CQ77" s="1224"/>
      <c r="CR77" s="1224"/>
      <c r="CS77" s="1224"/>
      <c r="CT77" s="1224"/>
      <c r="CU77" s="1224"/>
      <c r="CV77" s="1224">
        <v>67.599999999999994</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637</v>
      </c>
      <c r="BC79" s="1225"/>
      <c r="BD79" s="1225"/>
      <c r="BE79" s="1225"/>
      <c r="BF79" s="1225"/>
      <c r="BG79" s="1225"/>
      <c r="BH79" s="1225"/>
      <c r="BI79" s="1225"/>
      <c r="BJ79" s="1225"/>
      <c r="BK79" s="1225"/>
      <c r="BL79" s="1225"/>
      <c r="BM79" s="1225"/>
      <c r="BN79" s="1225"/>
      <c r="BO79" s="1225"/>
      <c r="BP79" s="1224">
        <v>8</v>
      </c>
      <c r="BQ79" s="1224"/>
      <c r="BR79" s="1224"/>
      <c r="BS79" s="1224"/>
      <c r="BT79" s="1224"/>
      <c r="BU79" s="1224"/>
      <c r="BV79" s="1224"/>
      <c r="BW79" s="1224"/>
      <c r="BX79" s="1224">
        <v>7.3</v>
      </c>
      <c r="BY79" s="1224"/>
      <c r="BZ79" s="1224"/>
      <c r="CA79" s="1224"/>
      <c r="CB79" s="1224"/>
      <c r="CC79" s="1224"/>
      <c r="CD79" s="1224"/>
      <c r="CE79" s="1224"/>
      <c r="CF79" s="1224">
        <v>7.3</v>
      </c>
      <c r="CG79" s="1224"/>
      <c r="CH79" s="1224"/>
      <c r="CI79" s="1224"/>
      <c r="CJ79" s="1224"/>
      <c r="CK79" s="1224"/>
      <c r="CL79" s="1224"/>
      <c r="CM79" s="1224"/>
      <c r="CN79" s="1224">
        <v>7.1</v>
      </c>
      <c r="CO79" s="1224"/>
      <c r="CP79" s="1224"/>
      <c r="CQ79" s="1224"/>
      <c r="CR79" s="1224"/>
      <c r="CS79" s="1224"/>
      <c r="CT79" s="1224"/>
      <c r="CU79" s="1224"/>
      <c r="CV79" s="1224">
        <v>6.8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KbVYZAr0sFzZTBXwwZJKpMHo9SZnN+Wq9y25TrHukEx62NNunecV42iRN2a64JcYVlftkREmsBVSLp3bojpNDA==" saltValue="QLrU9V89C4lWOrTgM46ZQ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433AE-41E3-4D75-8B7F-D2169D12787F}">
  <sheetPr>
    <pageSetUpPr fitToPage="1"/>
  </sheetPr>
  <dimension ref="A1:DR125"/>
  <sheetViews>
    <sheetView showGridLines="0" topLeftCell="A58" zoomScale="70" zoomScaleNormal="70" zoomScaleSheetLayoutView="70" workbookViewId="0">
      <selection activeCell="DD32" sqref="DD3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529</v>
      </c>
    </row>
  </sheetData>
  <sheetProtection algorithmName="SHA-512" hashValue="OxBBWeRayoxydVeovy2Nafe+j5tUDXThbUSph7Vi3+5zjFt8g7YuDr5GhPcN+pO0r7SIszJi38JyiQ/wczshoA==" saltValue="2syWWQ8Zo9Eri8d2HLwB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CFA46-C2F5-4067-B616-579E82ADE8E9}">
  <sheetPr>
    <pageSetUpPr fitToPage="1"/>
  </sheetPr>
  <dimension ref="A1:DR125"/>
  <sheetViews>
    <sheetView showGridLines="0" topLeftCell="A94" zoomScale="70" zoomScaleNormal="70" zoomScaleSheetLayoutView="55" workbookViewId="0">
      <selection activeCell="DD32" sqref="DD3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529</v>
      </c>
    </row>
  </sheetData>
  <sheetProtection algorithmName="SHA-512" hashValue="Wvr68iIyPeygK5Q27wi3nGH4f8IWQyJxpqKBjsWTPwUGjWPqTvMYjiWOfP9R6OOyjTAWp5BNB7oa2bQyU9QOfw==" saltValue="0L3qy354iHi4aSNIgG66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579</v>
      </c>
      <c r="G2" s="151"/>
      <c r="H2" s="152"/>
    </row>
    <row r="3" spans="1:8" x14ac:dyDescent="0.15">
      <c r="A3" s="148" t="s">
        <v>572</v>
      </c>
      <c r="B3" s="153"/>
      <c r="C3" s="154"/>
      <c r="D3" s="155">
        <v>57549</v>
      </c>
      <c r="E3" s="156"/>
      <c r="F3" s="157">
        <v>54945</v>
      </c>
      <c r="G3" s="158"/>
      <c r="H3" s="159"/>
    </row>
    <row r="4" spans="1:8" x14ac:dyDescent="0.15">
      <c r="A4" s="160"/>
      <c r="B4" s="161"/>
      <c r="C4" s="162"/>
      <c r="D4" s="163">
        <v>29305</v>
      </c>
      <c r="E4" s="164"/>
      <c r="F4" s="165">
        <v>29293</v>
      </c>
      <c r="G4" s="166"/>
      <c r="H4" s="167"/>
    </row>
    <row r="5" spans="1:8" x14ac:dyDescent="0.15">
      <c r="A5" s="148" t="s">
        <v>574</v>
      </c>
      <c r="B5" s="153"/>
      <c r="C5" s="154"/>
      <c r="D5" s="155">
        <v>55122</v>
      </c>
      <c r="E5" s="156"/>
      <c r="F5" s="157">
        <v>57132</v>
      </c>
      <c r="G5" s="158"/>
      <c r="H5" s="159"/>
    </row>
    <row r="6" spans="1:8" x14ac:dyDescent="0.15">
      <c r="A6" s="160"/>
      <c r="B6" s="161"/>
      <c r="C6" s="162"/>
      <c r="D6" s="163">
        <v>34473</v>
      </c>
      <c r="E6" s="164"/>
      <c r="F6" s="165">
        <v>30126</v>
      </c>
      <c r="G6" s="166"/>
      <c r="H6" s="167"/>
    </row>
    <row r="7" spans="1:8" x14ac:dyDescent="0.15">
      <c r="A7" s="148" t="s">
        <v>575</v>
      </c>
      <c r="B7" s="153"/>
      <c r="C7" s="154"/>
      <c r="D7" s="155">
        <v>48486</v>
      </c>
      <c r="E7" s="156"/>
      <c r="F7" s="157">
        <v>58766</v>
      </c>
      <c r="G7" s="158"/>
      <c r="H7" s="159"/>
    </row>
    <row r="8" spans="1:8" x14ac:dyDescent="0.15">
      <c r="A8" s="160"/>
      <c r="B8" s="161"/>
      <c r="C8" s="162"/>
      <c r="D8" s="163">
        <v>25314</v>
      </c>
      <c r="E8" s="164"/>
      <c r="F8" s="165">
        <v>29363</v>
      </c>
      <c r="G8" s="166"/>
      <c r="H8" s="167"/>
    </row>
    <row r="9" spans="1:8" x14ac:dyDescent="0.15">
      <c r="A9" s="148" t="s">
        <v>576</v>
      </c>
      <c r="B9" s="153"/>
      <c r="C9" s="154"/>
      <c r="D9" s="155">
        <v>45145</v>
      </c>
      <c r="E9" s="156"/>
      <c r="F9" s="157">
        <v>62482</v>
      </c>
      <c r="G9" s="158"/>
      <c r="H9" s="159"/>
    </row>
    <row r="10" spans="1:8" x14ac:dyDescent="0.15">
      <c r="A10" s="160"/>
      <c r="B10" s="161"/>
      <c r="C10" s="162"/>
      <c r="D10" s="163">
        <v>25395</v>
      </c>
      <c r="E10" s="164"/>
      <c r="F10" s="165">
        <v>34626</v>
      </c>
      <c r="G10" s="166"/>
      <c r="H10" s="167"/>
    </row>
    <row r="11" spans="1:8" x14ac:dyDescent="0.15">
      <c r="A11" s="148" t="s">
        <v>577</v>
      </c>
      <c r="B11" s="153"/>
      <c r="C11" s="154"/>
      <c r="D11" s="155">
        <v>47037</v>
      </c>
      <c r="E11" s="156"/>
      <c r="F11" s="157">
        <v>59288</v>
      </c>
      <c r="G11" s="158"/>
      <c r="H11" s="159"/>
    </row>
    <row r="12" spans="1:8" x14ac:dyDescent="0.15">
      <c r="A12" s="160"/>
      <c r="B12" s="161"/>
      <c r="C12" s="168"/>
      <c r="D12" s="163">
        <v>33744</v>
      </c>
      <c r="E12" s="164"/>
      <c r="F12" s="165">
        <v>32670</v>
      </c>
      <c r="G12" s="166"/>
      <c r="H12" s="167"/>
    </row>
    <row r="13" spans="1:8" x14ac:dyDescent="0.15">
      <c r="A13" s="148"/>
      <c r="B13" s="153"/>
      <c r="C13" s="169"/>
      <c r="D13" s="170">
        <v>50668</v>
      </c>
      <c r="E13" s="171"/>
      <c r="F13" s="172">
        <v>58523</v>
      </c>
      <c r="G13" s="173"/>
      <c r="H13" s="159"/>
    </row>
    <row r="14" spans="1:8" x14ac:dyDescent="0.15">
      <c r="A14" s="160"/>
      <c r="B14" s="161"/>
      <c r="C14" s="162"/>
      <c r="D14" s="163">
        <v>29646</v>
      </c>
      <c r="E14" s="164"/>
      <c r="F14" s="165">
        <v>31216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0.09</v>
      </c>
      <c r="C19" s="174">
        <f>ROUND(VALUE(SUBSTITUTE(実質収支比率等に係る経年分析!G$48,"▲","-")),2)</f>
        <v>0.1</v>
      </c>
      <c r="D19" s="174">
        <f>ROUND(VALUE(SUBSTITUTE(実質収支比率等に係る経年分析!H$48,"▲","-")),2)</f>
        <v>-0.08</v>
      </c>
      <c r="E19" s="174">
        <f>ROUND(VALUE(SUBSTITUTE(実質収支比率等に係る経年分析!I$48,"▲","-")),2)</f>
        <v>0.09</v>
      </c>
      <c r="F19" s="174">
        <f>ROUND(VALUE(SUBSTITUTE(実質収支比率等に係る経年分析!J$48,"▲","-")),2)</f>
        <v>1.87</v>
      </c>
    </row>
    <row r="20" spans="1:11" x14ac:dyDescent="0.15">
      <c r="A20" s="174" t="s">
        <v>57</v>
      </c>
      <c r="B20" s="174">
        <f>ROUND(VALUE(SUBSTITUTE(実質収支比率等に係る経年分析!F$47,"▲","-")),2)</f>
        <v>0.89</v>
      </c>
      <c r="C20" s="174" t="e">
        <f>ROUND(VALUE(SUBSTITUTE(実質収支比率等に係る経年分析!G$47,"▲","-")),2)</f>
        <v>#VALUE!</v>
      </c>
      <c r="D20" s="174" t="e">
        <f>ROUND(VALUE(SUBSTITUTE(実質収支比率等に係る経年分析!H$47,"▲","-")),2)</f>
        <v>#VALUE!</v>
      </c>
      <c r="E20" s="174">
        <f>ROUND(VALUE(SUBSTITUTE(実質収支比率等に係る経年分析!I$47,"▲","-")),2)</f>
        <v>2.23</v>
      </c>
      <c r="F20" s="174">
        <f>ROUND(VALUE(SUBSTITUTE(実質収支比率等に係る経年分析!J$47,"▲","-")),2)</f>
        <v>2.29</v>
      </c>
    </row>
    <row r="21" spans="1:11" x14ac:dyDescent="0.15">
      <c r="A21" s="174" t="s">
        <v>58</v>
      </c>
      <c r="B21" s="174">
        <f>IF(ISNUMBER(VALUE(SUBSTITUTE(実質収支比率等に係る経年分析!F$49,"▲","-"))),ROUND(VALUE(SUBSTITUTE(実質収支比率等に係る経年分析!F$49,"▲","-")),2),NA())</f>
        <v>0</v>
      </c>
      <c r="C21" s="174">
        <f>IF(ISNUMBER(VALUE(SUBSTITUTE(実質収支比率等に係る経年分析!G$49,"▲","-"))),ROUND(VALUE(SUBSTITUTE(実質収支比率等に係る経年分析!G$49,"▲","-")),2),NA())</f>
        <v>-0.96</v>
      </c>
      <c r="D21" s="174">
        <f>IF(ISNUMBER(VALUE(SUBSTITUTE(実質収支比率等に係る経年分析!H$49,"▲","-"))),ROUND(VALUE(SUBSTITUTE(実質収支比率等に係る経年分析!H$49,"▲","-")),2),NA())</f>
        <v>-0.28999999999999998</v>
      </c>
      <c r="E21" s="174">
        <f>IF(ISNUMBER(VALUE(SUBSTITUTE(実質収支比率等に係る経年分析!I$49,"▲","-"))),ROUND(VALUE(SUBSTITUTE(実質収支比率等に係る経年分析!I$49,"▲","-")),2),NA())</f>
        <v>2.39</v>
      </c>
      <c r="F21" s="174">
        <f>IF(ISNUMBER(VALUE(SUBSTITUTE(実質収支比率等に係る経年分析!J$49,"▲","-"))),ROUND(VALUE(SUBSTITUTE(実質収支比率等に係る経年分析!J$49,"▲","-")),2),NA())</f>
        <v>1.67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0.61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f>IF(ROUND(VALUE(SUBSTITUTE(連結実質赤字比率に係る赤字・黒字の構成分析!H$42,"▲", "-")), 2) &lt; 0, ABS(ROUND(VALUE(SUBSTITUTE(連結実質赤字比率に係る赤字・黒字の構成分析!H$42,"▲", "-")), 2)), NA())</f>
        <v>2.96</v>
      </c>
      <c r="G28" s="175" t="e">
        <f>IF(ROUND(VALUE(SUBSTITUTE(連結実質赤字比率に係る赤字・黒字の構成分析!H$42,"▲", "-")), 2) &gt;= 0, ABS(ROUND(VALUE(SUBSTITUTE(連結実質赤字比率に係る赤字・黒字の構成分析!H$42,"▲", "-")), 2)), NA())</f>
        <v>#N/A</v>
      </c>
      <c r="H28" s="175">
        <f>IF(ROUND(VALUE(SUBSTITUTE(連結実質赤字比率に係る赤字・黒字の構成分析!I$42,"▲", "-")), 2) &lt; 0, ABS(ROUND(VALUE(SUBSTITUTE(連結実質赤字比率に係る赤字・黒字の構成分析!I$42,"▲", "-")), 2)), NA())</f>
        <v>1.19</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京都市土地区画整理事業特別会計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京都市後期高齢者医療特別会計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v>
      </c>
    </row>
    <row r="31" spans="1:11" x14ac:dyDescent="0.15">
      <c r="A31" s="175" t="str">
        <f>IF(連結実質赤字比率に係る赤字・黒字の構成分析!C$39="",NA(),連結実質赤字比率に係る赤字・黒字の構成分析!C$39)</f>
        <v>京都市中央卸売市場第一市場特別会計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0.22</v>
      </c>
    </row>
    <row r="32" spans="1:11" x14ac:dyDescent="0.15">
      <c r="A32" s="175" t="str">
        <f>IF(連結実質赤字比率に係る赤字・黒字の構成分析!C$38="",NA(),連結実質赤字比率に係る赤字・黒字の構成分析!C$38)</f>
        <v>京都市国民健康保険事業特別会計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0.67</v>
      </c>
    </row>
    <row r="33" spans="1:16" x14ac:dyDescent="0.15">
      <c r="A33" s="175" t="str">
        <f>IF(連結実質赤字比率に係る赤字・黒字の構成分析!C$37="",NA(),連結実質赤字比率に係る赤字・黒字の構成分析!C$37)</f>
        <v>京都市介護保険事業特別会計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1.05</v>
      </c>
    </row>
    <row r="34" spans="1:16" x14ac:dyDescent="0.15">
      <c r="A34" s="175" t="str">
        <f>IF(連結実質赤字比率に係る赤字・黒字の構成分析!C$36="",NA(),連結実質赤字比率に係る赤字・黒字の構成分析!C$36)</f>
        <v>京都市公共下水道事業特別会計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1.1599999999999999</v>
      </c>
    </row>
    <row r="35" spans="1:16" x14ac:dyDescent="0.15">
      <c r="A35" s="175" t="str">
        <f>IF(連結実質赤字比率に係る赤字・黒字の構成分析!C$35="",NA(),連結実質赤字比率に係る赤字・黒字の構成分析!C$35)</f>
        <v>京都市水道事業特別会計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2.2200000000000002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0.1</v>
      </c>
      <c r="F36" s="175">
        <f>IF(ROUND(VALUE(SUBSTITUTE(連結実質赤字比率に係る赤字・黒字の構成分析!H$34,"▲", "-")), 2) &lt; 0, ABS(ROUND(VALUE(SUBSTITUTE(連結実質赤字比率に係る赤字・黒字の構成分析!H$34,"▲", "-")), 2)), NA())</f>
        <v>7.0000000000000007E-2</v>
      </c>
      <c r="G36" s="175" t="e">
        <f>IF(ROUND(VALUE(SUBSTITUTE(連結実質赤字比率に係る赤字・黒字の構成分析!H$34,"▲", "-")), 2) &gt;= 0, ABS(ROUND(VALUE(SUBSTITUTE(連結実質赤字比率に係る赤字・黒字の構成分析!H$34,"▲", "-")), 2)), NA())</f>
        <v>#N/A</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84128</v>
      </c>
      <c r="E42" s="176"/>
      <c r="F42" s="176"/>
      <c r="G42" s="176">
        <f>'実質公債費比率（分子）の構造'!L$52</f>
        <v>83088</v>
      </c>
      <c r="H42" s="176"/>
      <c r="I42" s="176"/>
      <c r="J42" s="176">
        <f>'実質公債費比率（分子）の構造'!M$52</f>
        <v>79805</v>
      </c>
      <c r="K42" s="176"/>
      <c r="L42" s="176"/>
      <c r="M42" s="176">
        <f>'実質公債費比率（分子）の構造'!N$52</f>
        <v>78770</v>
      </c>
      <c r="N42" s="176"/>
      <c r="O42" s="176"/>
      <c r="P42" s="176">
        <f>'実質公債費比率（分子）の構造'!O$52</f>
        <v>80216</v>
      </c>
    </row>
    <row r="43" spans="1:16" x14ac:dyDescent="0.15">
      <c r="A43" s="176" t="s">
        <v>66</v>
      </c>
      <c r="B43" s="176">
        <f>'実質公債費比率（分子）の構造'!K$51</f>
        <v>0</v>
      </c>
      <c r="C43" s="176"/>
      <c r="D43" s="176"/>
      <c r="E43" s="176" t="str">
        <f>'実質公債費比率（分子）の構造'!L$51</f>
        <v>-</v>
      </c>
      <c r="F43" s="176"/>
      <c r="G43" s="176"/>
      <c r="H43" s="176">
        <f>'実質公債費比率（分子）の構造'!M$51</f>
        <v>0</v>
      </c>
      <c r="I43" s="176"/>
      <c r="J43" s="176"/>
      <c r="K43" s="176">
        <f>'実質公債費比率（分子）の構造'!N$51</f>
        <v>4</v>
      </c>
      <c r="L43" s="176"/>
      <c r="M43" s="176"/>
      <c r="N43" s="176" t="str">
        <f>'実質公債費比率（分子）の構造'!O$51</f>
        <v>-</v>
      </c>
      <c r="O43" s="176"/>
      <c r="P43" s="176"/>
    </row>
    <row r="44" spans="1:16" x14ac:dyDescent="0.15">
      <c r="A44" s="176" t="s">
        <v>67</v>
      </c>
      <c r="B44" s="176">
        <f>'実質公債費比率（分子）の構造'!K$50</f>
        <v>868</v>
      </c>
      <c r="C44" s="176"/>
      <c r="D44" s="176"/>
      <c r="E44" s="176">
        <f>'実質公債費比率（分子）の構造'!L$50</f>
        <v>656</v>
      </c>
      <c r="F44" s="176"/>
      <c r="G44" s="176"/>
      <c r="H44" s="176">
        <f>'実質公債費比率（分子）の構造'!M$50</f>
        <v>657</v>
      </c>
      <c r="I44" s="176"/>
      <c r="J44" s="176"/>
      <c r="K44" s="176">
        <f>'実質公債費比率（分子）の構造'!N$50</f>
        <v>770</v>
      </c>
      <c r="L44" s="176"/>
      <c r="M44" s="176"/>
      <c r="N44" s="176">
        <f>'実質公債費比率（分子）の構造'!O$50</f>
        <v>658</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19946</v>
      </c>
      <c r="C46" s="176"/>
      <c r="D46" s="176"/>
      <c r="E46" s="176">
        <f>'実質公債費比率（分子）の構造'!L$48</f>
        <v>19711</v>
      </c>
      <c r="F46" s="176"/>
      <c r="G46" s="176"/>
      <c r="H46" s="176">
        <f>'実質公債費比率（分子）の構造'!M$48</f>
        <v>19111</v>
      </c>
      <c r="I46" s="176"/>
      <c r="J46" s="176"/>
      <c r="K46" s="176">
        <f>'実質公債費比率（分子）の構造'!N$48</f>
        <v>18659</v>
      </c>
      <c r="L46" s="176"/>
      <c r="M46" s="176"/>
      <c r="N46" s="176">
        <f>'実質公債費比率（分子）の構造'!O$48</f>
        <v>18227</v>
      </c>
      <c r="O46" s="176"/>
      <c r="P46" s="176"/>
    </row>
    <row r="47" spans="1:16" x14ac:dyDescent="0.15">
      <c r="A47" s="176" t="s">
        <v>70</v>
      </c>
      <c r="B47" s="176">
        <f>'実質公債費比率（分子）の構造'!K$47</f>
        <v>44580</v>
      </c>
      <c r="C47" s="176"/>
      <c r="D47" s="176"/>
      <c r="E47" s="176">
        <f>'実質公債費比率（分子）の構造'!L$47</f>
        <v>45235</v>
      </c>
      <c r="F47" s="176"/>
      <c r="G47" s="176"/>
      <c r="H47" s="176">
        <f>'実質公債費比率（分子）の構造'!M$47</f>
        <v>46050</v>
      </c>
      <c r="I47" s="176"/>
      <c r="J47" s="176"/>
      <c r="K47" s="176">
        <f>'実質公債費比率（分子）の構造'!N$47</f>
        <v>47479</v>
      </c>
      <c r="L47" s="176"/>
      <c r="M47" s="176"/>
      <c r="N47" s="176">
        <f>'実質公債費比率（分子）の構造'!O$47</f>
        <v>48811</v>
      </c>
      <c r="O47" s="176"/>
      <c r="P47" s="176"/>
    </row>
    <row r="48" spans="1:16" x14ac:dyDescent="0.15">
      <c r="A48" s="176" t="s">
        <v>71</v>
      </c>
      <c r="B48" s="176">
        <f>'実質公債費比率（分子）の構造'!K$46</f>
        <v>9241</v>
      </c>
      <c r="C48" s="176"/>
      <c r="D48" s="176"/>
      <c r="E48" s="176">
        <f>'実質公債費比率（分子）の構造'!L$46</f>
        <v>9744</v>
      </c>
      <c r="F48" s="176"/>
      <c r="G48" s="176"/>
      <c r="H48" s="176">
        <f>'実質公債費比率（分子）の構造'!M$46</f>
        <v>9646</v>
      </c>
      <c r="I48" s="176"/>
      <c r="J48" s="176"/>
      <c r="K48" s="176">
        <f>'実質公債費比率（分子）の構造'!N$46</f>
        <v>9794</v>
      </c>
      <c r="L48" s="176"/>
      <c r="M48" s="176"/>
      <c r="N48" s="176">
        <f>'実質公債費比率（分子）の構造'!O$46</f>
        <v>8010</v>
      </c>
      <c r="O48" s="176"/>
      <c r="P48" s="176"/>
    </row>
    <row r="49" spans="1:16" x14ac:dyDescent="0.15">
      <c r="A49" s="176" t="s">
        <v>72</v>
      </c>
      <c r="B49" s="176">
        <f>'実質公債費比率（分子）の構造'!K$45</f>
        <v>47591</v>
      </c>
      <c r="C49" s="176"/>
      <c r="D49" s="176"/>
      <c r="E49" s="176">
        <f>'実質公債費比率（分子）の構造'!L$45</f>
        <v>46846</v>
      </c>
      <c r="F49" s="176"/>
      <c r="G49" s="176"/>
      <c r="H49" s="176">
        <f>'実質公債費比率（分子）の構造'!M$45</f>
        <v>46755</v>
      </c>
      <c r="I49" s="176"/>
      <c r="J49" s="176"/>
      <c r="K49" s="176">
        <f>'実質公債費比率（分子）の構造'!N$45</f>
        <v>47258</v>
      </c>
      <c r="L49" s="176"/>
      <c r="M49" s="176"/>
      <c r="N49" s="176">
        <f>'実質公債費比率（分子）の構造'!O$45</f>
        <v>46611</v>
      </c>
      <c r="O49" s="176"/>
      <c r="P49" s="176"/>
    </row>
    <row r="50" spans="1:16" x14ac:dyDescent="0.15">
      <c r="A50" s="176" t="s">
        <v>73</v>
      </c>
      <c r="B50" s="176" t="e">
        <f>NA()</f>
        <v>#N/A</v>
      </c>
      <c r="C50" s="176">
        <f>IF(ISNUMBER('実質公債費比率（分子）の構造'!K$53),'実質公債費比率（分子）の構造'!K$53,NA())</f>
        <v>38098</v>
      </c>
      <c r="D50" s="176" t="e">
        <f>NA()</f>
        <v>#N/A</v>
      </c>
      <c r="E50" s="176" t="e">
        <f>NA()</f>
        <v>#N/A</v>
      </c>
      <c r="F50" s="176">
        <f>IF(ISNUMBER('実質公債費比率（分子）の構造'!L$53),'実質公債費比率（分子）の構造'!L$53,NA())</f>
        <v>39104</v>
      </c>
      <c r="G50" s="176" t="e">
        <f>NA()</f>
        <v>#N/A</v>
      </c>
      <c r="H50" s="176" t="e">
        <f>NA()</f>
        <v>#N/A</v>
      </c>
      <c r="I50" s="176">
        <f>IF(ISNUMBER('実質公債費比率（分子）の構造'!M$53),'実質公債費比率（分子）の構造'!M$53,NA())</f>
        <v>42414</v>
      </c>
      <c r="J50" s="176" t="e">
        <f>NA()</f>
        <v>#N/A</v>
      </c>
      <c r="K50" s="176" t="e">
        <f>NA()</f>
        <v>#N/A</v>
      </c>
      <c r="L50" s="176">
        <f>IF(ISNUMBER('実質公債費比率（分子）の構造'!N$53),'実質公債費比率（分子）の構造'!N$53,NA())</f>
        <v>45194</v>
      </c>
      <c r="M50" s="176" t="e">
        <f>NA()</f>
        <v>#N/A</v>
      </c>
      <c r="N50" s="176" t="e">
        <f>NA()</f>
        <v>#N/A</v>
      </c>
      <c r="O50" s="176">
        <f>IF(ISNUMBER('実質公債費比率（分子）の構造'!O$53),'実質公債費比率（分子）の構造'!O$53,NA())</f>
        <v>42101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724977</v>
      </c>
      <c r="E56" s="175"/>
      <c r="F56" s="175"/>
      <c r="G56" s="175">
        <f>'将来負担比率（分子）の構造'!J$52</f>
        <v>727332</v>
      </c>
      <c r="H56" s="175"/>
      <c r="I56" s="175"/>
      <c r="J56" s="175">
        <f>'将来負担比率（分子）の構造'!K$52</f>
        <v>728306</v>
      </c>
      <c r="K56" s="175"/>
      <c r="L56" s="175"/>
      <c r="M56" s="175">
        <f>'将来負担比率（分子）の構造'!L$52</f>
        <v>732036</v>
      </c>
      <c r="N56" s="175"/>
      <c r="O56" s="175"/>
      <c r="P56" s="175">
        <f>'将来負担比率（分子）の構造'!M$52</f>
        <v>722521</v>
      </c>
    </row>
    <row r="57" spans="1:16" x14ac:dyDescent="0.15">
      <c r="A57" s="175" t="s">
        <v>44</v>
      </c>
      <c r="B57" s="175"/>
      <c r="C57" s="175"/>
      <c r="D57" s="175">
        <f>'将来負担比率（分子）の構造'!I$51</f>
        <v>307248</v>
      </c>
      <c r="E57" s="175"/>
      <c r="F57" s="175"/>
      <c r="G57" s="175">
        <f>'将来負担比率（分子）の構造'!J$51</f>
        <v>304769</v>
      </c>
      <c r="H57" s="175"/>
      <c r="I57" s="175"/>
      <c r="J57" s="175">
        <f>'将来負担比率（分子）の構造'!K$51</f>
        <v>316059</v>
      </c>
      <c r="K57" s="175"/>
      <c r="L57" s="175"/>
      <c r="M57" s="175">
        <f>'将来負担比率（分子）の構造'!L$51</f>
        <v>319858</v>
      </c>
      <c r="N57" s="175"/>
      <c r="O57" s="175"/>
      <c r="P57" s="175">
        <f>'将来負担比率（分子）の構造'!M$51</f>
        <v>392959</v>
      </c>
    </row>
    <row r="58" spans="1:16" x14ac:dyDescent="0.15">
      <c r="A58" s="175" t="s">
        <v>43</v>
      </c>
      <c r="B58" s="175"/>
      <c r="C58" s="175"/>
      <c r="D58" s="175">
        <f>'将来負担比率（分子）の構造'!I$50</f>
        <v>165598</v>
      </c>
      <c r="E58" s="175"/>
      <c r="F58" s="175"/>
      <c r="G58" s="175">
        <f>'将来負担比率（分子）の構造'!J$50</f>
        <v>165840</v>
      </c>
      <c r="H58" s="175"/>
      <c r="I58" s="175"/>
      <c r="J58" s="175">
        <f>'将来負担比率（分子）の構造'!K$50</f>
        <v>166251</v>
      </c>
      <c r="K58" s="175"/>
      <c r="L58" s="175"/>
      <c r="M58" s="175">
        <f>'将来負担比率（分子）の構造'!L$50</f>
        <v>212624</v>
      </c>
      <c r="N58" s="175"/>
      <c r="O58" s="175"/>
      <c r="P58" s="175">
        <f>'将来負担比率（分子）の構造'!M$50</f>
        <v>231814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2626</v>
      </c>
      <c r="C61" s="175"/>
      <c r="D61" s="175"/>
      <c r="E61" s="175">
        <f>'将来負担比率（分子）の構造'!J$46</f>
        <v>1512</v>
      </c>
      <c r="F61" s="175"/>
      <c r="G61" s="175"/>
      <c r="H61" s="175">
        <f>'将来負担比率（分子）の構造'!K$46</f>
        <v>3882</v>
      </c>
      <c r="I61" s="175"/>
      <c r="J61" s="175"/>
      <c r="K61" s="175">
        <f>'将来負担比率（分子）の構造'!L$46</f>
        <v>1978</v>
      </c>
      <c r="L61" s="175"/>
      <c r="M61" s="175"/>
      <c r="N61" s="175">
        <f>'将来負担比率（分子）の構造'!M$46</f>
        <v>737</v>
      </c>
      <c r="O61" s="175"/>
      <c r="P61" s="175"/>
    </row>
    <row r="62" spans="1:16" x14ac:dyDescent="0.15">
      <c r="A62" s="175" t="s">
        <v>37</v>
      </c>
      <c r="B62" s="175">
        <f>'将来負担比率（分子）の構造'!I$45</f>
        <v>101967</v>
      </c>
      <c r="C62" s="175"/>
      <c r="D62" s="175"/>
      <c r="E62" s="175">
        <f>'将来負担比率（分子）の構造'!J$45</f>
        <v>99287</v>
      </c>
      <c r="F62" s="175"/>
      <c r="G62" s="175"/>
      <c r="H62" s="175">
        <f>'将来負担比率（分子）の構造'!K$45</f>
        <v>97000</v>
      </c>
      <c r="I62" s="175"/>
      <c r="J62" s="175"/>
      <c r="K62" s="175">
        <f>'将来負担比率（分子）の構造'!L$45</f>
        <v>94968</v>
      </c>
      <c r="L62" s="175"/>
      <c r="M62" s="175"/>
      <c r="N62" s="175">
        <f>'将来負担比率（分子）の構造'!M$45</f>
        <v>92247</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227784</v>
      </c>
      <c r="C64" s="175"/>
      <c r="D64" s="175"/>
      <c r="E64" s="175">
        <f>'将来負担比率（分子）の構造'!J$43</f>
        <v>221471</v>
      </c>
      <c r="F64" s="175"/>
      <c r="G64" s="175"/>
      <c r="H64" s="175">
        <f>'将来負担比率（分子）の構造'!K$43</f>
        <v>233769</v>
      </c>
      <c r="I64" s="175"/>
      <c r="J64" s="175"/>
      <c r="K64" s="175">
        <f>'将来負担比率（分子）の構造'!L$43</f>
        <v>242182</v>
      </c>
      <c r="L64" s="175"/>
      <c r="M64" s="175"/>
      <c r="N64" s="175">
        <f>'将来負担比率（分子）の構造'!M$43</f>
        <v>236872</v>
      </c>
      <c r="O64" s="175"/>
      <c r="P64" s="175"/>
    </row>
    <row r="65" spans="1:16" x14ac:dyDescent="0.15">
      <c r="A65" s="175" t="s">
        <v>34</v>
      </c>
      <c r="B65" s="175">
        <f>'将来負担比率（分子）の構造'!I$42</f>
        <v>7557</v>
      </c>
      <c r="C65" s="175"/>
      <c r="D65" s="175"/>
      <c r="E65" s="175">
        <f>'将来負担比率（分子）の構造'!J$42</f>
        <v>6866</v>
      </c>
      <c r="F65" s="175"/>
      <c r="G65" s="175"/>
      <c r="H65" s="175">
        <f>'将来負担比率（分子）の構造'!K$42</f>
        <v>8691</v>
      </c>
      <c r="I65" s="175"/>
      <c r="J65" s="175"/>
      <c r="K65" s="175">
        <f>'将来負担比率（分子）の構造'!L$42</f>
        <v>7924</v>
      </c>
      <c r="L65" s="175"/>
      <c r="M65" s="175"/>
      <c r="N65" s="175">
        <f>'将来負担比率（分子）の構造'!M$42</f>
        <v>7290</v>
      </c>
      <c r="O65" s="175"/>
      <c r="P65" s="175"/>
    </row>
    <row r="66" spans="1:16" x14ac:dyDescent="0.15">
      <c r="A66" s="175" t="s">
        <v>33</v>
      </c>
      <c r="B66" s="175">
        <f>'将来負担比率（分子）の構造'!I$41</f>
        <v>1518531</v>
      </c>
      <c r="C66" s="175"/>
      <c r="D66" s="175"/>
      <c r="E66" s="175">
        <f>'将来負担比率（分子）の構造'!J$41</f>
        <v>1533264</v>
      </c>
      <c r="F66" s="175"/>
      <c r="G66" s="175"/>
      <c r="H66" s="175">
        <f>'将来負担比率（分子）の構造'!K$41</f>
        <v>1548504</v>
      </c>
      <c r="I66" s="175"/>
      <c r="J66" s="175"/>
      <c r="K66" s="175">
        <f>'将来負担比率（分子）の構造'!L$41</f>
        <v>1550133</v>
      </c>
      <c r="L66" s="175"/>
      <c r="M66" s="175"/>
      <c r="N66" s="175">
        <f>'将来負担比率（分子）の構造'!M$41</f>
        <v>1545924</v>
      </c>
      <c r="O66" s="175"/>
      <c r="P66" s="175"/>
    </row>
    <row r="67" spans="1:16" x14ac:dyDescent="0.15">
      <c r="A67" s="175" t="s">
        <v>77</v>
      </c>
      <c r="B67" s="175" t="e">
        <f>NA()</f>
        <v>#N/A</v>
      </c>
      <c r="C67" s="175">
        <f>IF(ISNUMBER('将来負担比率（分子）の構造'!I$53), IF('将来負担比率（分子）の構造'!I$53 &lt; 0, 0, '将来負担比率（分子）の構造'!I$53), NA())</f>
        <v>660642</v>
      </c>
      <c r="D67" s="175" t="e">
        <f>NA()</f>
        <v>#N/A</v>
      </c>
      <c r="E67" s="175" t="e">
        <f>NA()</f>
        <v>#N/A</v>
      </c>
      <c r="F67" s="175">
        <f>IF(ISNUMBER('将来負担比率（分子）の構造'!J$53), IF('将来負担比率（分子）の構造'!J$53 &lt; 0, 0, '将来負担比率（分子）の構造'!J$53), NA())</f>
        <v>664459</v>
      </c>
      <c r="G67" s="175" t="e">
        <f>NA()</f>
        <v>#N/A</v>
      </c>
      <c r="H67" s="175" t="e">
        <f>NA()</f>
        <v>#N/A</v>
      </c>
      <c r="I67" s="175">
        <f>IF(ISNUMBER('将来負担比率（分子）の構造'!K$53), IF('将来負担比率（分子）の構造'!K$53 &lt; 0, 0, '将来負担比率（分子）の構造'!K$53), NA())</f>
        <v>681230</v>
      </c>
      <c r="J67" s="175" t="e">
        <f>NA()</f>
        <v>#N/A</v>
      </c>
      <c r="K67" s="175" t="e">
        <f>NA()</f>
        <v>#N/A</v>
      </c>
      <c r="L67" s="175">
        <f>IF(ISNUMBER('将来負担比率（分子）の構造'!L$53), IF('将来負担比率（分子）の構造'!L$53 &lt; 0, 0, '将来負担比率（分子）の構造'!L$53), NA())</f>
        <v>632669</v>
      </c>
      <c r="M67" s="175" t="e">
        <f>NA()</f>
        <v>#N/A</v>
      </c>
      <c r="N67" s="175" t="e">
        <f>NA()</f>
        <v>#N/A</v>
      </c>
      <c r="O67" s="175">
        <f>IF(ISNUMBER('将来負担比率（分子）の構造'!M$53), IF('将来負担比率（分子）の構造'!M$53 &lt; 0, 0, '将来負担比率（分子）の構造'!M$53), NA())</f>
        <v>535776</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t="str">
        <f>基金残高に係る経年分析!F55</f>
        <v>-</v>
      </c>
      <c r="C72" s="179">
        <f>基金残高に係る経年分析!G55</f>
        <v>9452</v>
      </c>
      <c r="D72" s="179">
        <f>基金残高に係る経年分析!H55</f>
        <v>9436</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34818</v>
      </c>
      <c r="C74" s="179">
        <f>基金残高に係る経年分析!G57</f>
        <v>38142</v>
      </c>
      <c r="D74" s="179">
        <f>基金残高に係る経年分析!H57</f>
        <v>40165</v>
      </c>
    </row>
  </sheetData>
  <sheetProtection algorithmName="SHA-512" hashValue="uevw/DmRdeq0Hfz3EQ04GE7/8CNZtYEFJcbqwgoTv4wLc2Nsy7oJcj36JkkEEkQTKK8QlTs6aw+j9y4KVVqkPA==" saltValue="+kcVeC/4m+MS7I4yyAyHT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