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BBD091D2-D9CD-4CC6-A090-F7BA9DE68339}" xr6:coauthVersionLast="36" xr6:coauthVersionMax="36" xr10:uidLastSave="{00000000-0000-0000-0000-000000000000}"/>
  <bookViews>
    <workbookView xWindow="0" yWindow="0" windowWidth="11325" windowHeight="7590" firstSheet="15" activeTab="13" xr2:uid="{00000000-000D-0000-FFFF-FFFF00000000}"/>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財政比較分析表"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2" l="1"/>
  <c r="AA9" i="12"/>
  <c r="AA10" i="12"/>
  <c r="AA11" i="12"/>
  <c r="AA12" i="12"/>
  <c r="AA13" i="12"/>
  <c r="AA14" i="12"/>
  <c r="AA15" i="12"/>
  <c r="AA16" i="12"/>
  <c r="AA17" i="12"/>
  <c r="AA7" i="12"/>
  <c r="BG38" i="10" l="1"/>
  <c r="BG37" i="10"/>
  <c r="BG36" i="10"/>
  <c r="BG35" i="10"/>
  <c r="BG34" i="10"/>
  <c r="BG33" i="10"/>
  <c r="BG32"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AM38" i="10"/>
  <c r="U38" i="10"/>
  <c r="BW37" i="10"/>
  <c r="AM37" i="10"/>
  <c r="U37" i="10"/>
  <c r="BW36" i="10"/>
  <c r="AM36" i="10"/>
  <c r="U36" i="10"/>
  <c r="U35" i="10"/>
  <c r="U34"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AM32" i="10"/>
  <c r="AM33" i="10" l="1"/>
  <c r="AM34" i="10" l="1"/>
  <c r="AM35" i="10" l="1"/>
  <c r="BE32" i="10" s="1"/>
  <c r="BE33" i="10" s="1"/>
  <c r="BE34" i="10" s="1"/>
  <c r="BE35" i="10" s="1"/>
  <c r="BE36" i="10" s="1"/>
  <c r="BE37" i="10" s="1"/>
  <c r="BE38" i="10" s="1"/>
  <c r="BW32" i="10" l="1"/>
  <c r="BW33" i="10" l="1"/>
  <c r="BW34" i="10" s="1"/>
  <c r="BW35"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<sst xmlns="http://schemas.openxmlformats.org/spreadsheetml/2006/main" count="1101" uniqueCount="627">
  <si>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</si>
  <si>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</si>
  <si>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</si>
  <si>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</si>
  <si>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</si>
  <si>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</si>
  <si>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</si>
  <si>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</si>
  <si>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</si>
  <si>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</si>
  <si>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</si>
  <si>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</si>
  <si>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</si>
  <si>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</si>
  <si>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</si>
  <si>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</si>
  <si>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</si>
  <si>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</si>
  <si>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</si>
  <si>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</si>
  <si>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</si>
  <si>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</si>
  <si>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</si>
  <si>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</si>
  <si>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</si>
  <si>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</si>
  <si>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</si>
  <si>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</si>
  <si>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</si>
  <si>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</si>
  <si>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</si>
  <si>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</si>
  <si>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</si>
  <si>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</si>
  <si>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</si>
  <si>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</si>
  <si>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</si>
  <si>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</si>
  <si>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</si>
  <si>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</si>
  <si>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</si>
  <si>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</si>
  <si>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</si>
  <si>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</si>
  <si>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</si>
  <si>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</si>
  <si>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</si>
  <si>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</si>
  <si>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</si>
  <si>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</si>
  <si>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</si>
  <si>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</si>
  <si>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</si>
  <si>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</si>
  <si>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</si>
  <si>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</si>
  <si>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</si>
  <si>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</si>
  <si>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</si>
  <si>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</si>
  <si>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</si>
  <si>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</si>
  <si>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</si>
  <si>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</si>
  <si>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</si>
  <si>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</si>
  <si>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</si>
  <si>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</si>
  <si>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</si>
  <si>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</si>
  <si>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</si>
  <si>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</si>
  <si>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</si>
  <si>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</si>
  <si>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</si>
  <si>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</si>
  <si>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</si>
  <si>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</si>
  <si>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</si>
  <si>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</si>
  <si>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</si>
  <si>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</si>
  <si>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</si>
  <si>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</si>
  <si>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沖縄県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</si>
  <si>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</si>
  <si>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</si>
  <si>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</si>
  <si>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</si>
  <si>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</si>
  <si>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</si>
  <si>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</si>
  <si>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</si>
  <si>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</si>
  <si>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</si>
  <si>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</si>
  <si>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</si>
  <si>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</si>
  <si>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</si>
  <si>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</si>
  <si>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</si>
  <si>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</si>
  <si>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</si>
  <si>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</si>
  <si>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</si>
  <si>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</si>
  <si>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</si>
  <si>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</si>
  <si>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</si>
  <si>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</si>
  <si>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</si>
  <si>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</si>
  <si>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</si>
  <si>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</si>
  <si>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</si>
  <si>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</si>
  <si>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</si>
  <si>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</si>
  <si>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</si>
  <si>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</si>
  <si>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</si>
  <si>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</si>
  <si>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</si>
  <si>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</si>
  <si>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</si>
  <si>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</si>
  <si>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</si>
  <si>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</si>
  <si>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</si>
  <si>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</si>
  <si>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</si>
  <si>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</si>
  <si>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</si>
  <si>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</si>
  <si>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</si>
  <si>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</si>
  <si>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</si>
  <si>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</si>
  <si>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</si>
  <si>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</si>
  <si>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</si>
  <si>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</si>
  <si>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</si>
  <si>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</si>
  <si>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</si>
  <si>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</si>
  <si>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</si>
  <si>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</si>
  <si>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</si>
  <si>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</si>
  <si>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</si>
  <si>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</si>
  <si>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</si>
  <si>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</si>
  <si>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</si>
  <si>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</si>
  <si>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</si>
  <si>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</si>
  <si>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</si>
  <si>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</si>
  <si>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</si>
  <si>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</si>
  <si>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</si>
  <si>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</si>
  <si>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</si>
  <si>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</si>
  <si>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</si>
  <si>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</si>
  <si>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</si>
  <si>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</si>
  <si>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</si>
  <si>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</si>
  <si>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</si>
  <si>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</si>
  <si>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</si>
  <si>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</si>
  <si>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</si>
  <si>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</si>
  <si>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</si>
  <si>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</si>
  <si>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</si>
  <si>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</si>
  <si>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</si>
  <si>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</si>
  <si>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</si>
  <si>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</si>
  <si>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</si>
  <si>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</si>
  <si>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</si>
  <si>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沖縄県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</si>
  <si>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</si>
  <si>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</si>
  <si>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</si>
  <si>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</si>
  <si>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</si>
  <si>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</si>
  <si>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</si>
  <si>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</si>
  <si>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</si>
  <si>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</si>
  <si>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</si>
  <si>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</si>
  <si>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</si>
  <si>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</si>
  <si>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</si>
  <si>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</si>
  <si>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</si>
  <si>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</si>
  <si>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</si>
  <si>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</si>
  <si>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</si>
  <si>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</si>
  <si>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</si>
  <si>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</si>
  <si>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</si>
  <si>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</si>
  <si>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</si>
  <si>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</si>
  <si>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</si>
  <si>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</si>
  <si>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</si>
  <si>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</si>
  <si>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</si>
  <si>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</si>
  <si>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</si>
  <si>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</si>
  <si>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</si>
  <si>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</si>
  <si>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</si>
  <si>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</si>
  <si>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</si>
  <si>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</si>
  <si>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</si>
  <si>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</si>
  <si>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</si>
  <si>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</si>
  <si>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</si>
  <si>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</si>
  <si>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</si>
  <si>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</si>
  <si>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</si>
  <si>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</si>
  <si>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</si>
  <si>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</si>
  <si>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</si>
  <si>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</si>
  <si>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</si>
  <si>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</si>
  <si>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</si>
  <si>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</si>
  <si>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</si>
  <si>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</si>
  <si>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</si>
  <si>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</si>
  <si>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</si>
  <si>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</si>
  <si>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</si>
  <si>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</si>
  <si>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</si>
  <si>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</si>
  <si>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</si>
  <si>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</si>
  <si>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</si>
  <si>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</si>
  <si>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</si>
  <si>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</si>
  <si>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</si>
  <si>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</si>
  <si>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</si>
  <si>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</si>
  <si>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</si>
  <si>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</si>
  <si>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</si>
  <si>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</si>
  <si>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</si>
  <si>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</si>
  <si>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</si>
  <si>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</si>
  <si>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</si>
  <si>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</si>
  <si>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</si>
  <si>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</si>
  <si>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</si>
  <si>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</si>
  <si>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</si>
  <si>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</si>
  <si>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</si>
  <si>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</si>
  <si>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</si>
  <si>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</si>
  <si>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</si>
  <si>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</si>
  <si>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</si>
  <si>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</si>
  <si>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</si>
  <si>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</si>
  <si>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</si>
  <si>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</si>
  <si>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</si>
  <si>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</si>
  <si>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</si>
  <si>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</si>
  <si>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</si>
  <si>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</si>
  <si>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</si>
  <si>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</si>
  <si>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</si>
  <si>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</si>
  <si>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</si>
  <si>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</si>
  <si>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</si>
  <si>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</si>
  <si>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</si>
  <si>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</si>
  <si>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</si>
  <si>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</si>
  <si>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</si>
  <si>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</si>
  <si>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</si>
  <si>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</si>
  <si>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</si>
  <si>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</si>
  <si>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</si>
  <si>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</si>
  <si>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</si>
  <si>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</si>
  <si>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</si>
  <si>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</si>
  <si>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</si>
  <si>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</si>
  <si>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</si>
  <si>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</si>
  <si>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</si>
  <si>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</si>
  <si>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</si>
  <si>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</si>
  <si>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</si>
  <si>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</si>
  <si>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</si>
  <si>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</si>
  <si>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</si>
  <si>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</si>
  <si>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</si>
  <si>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</si>
  <si>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t>
    <phoneticPr fontId="3"/>
  </si>
  <si>
    <t>歳出合計</t>
    <phoneticPr fontId="3"/>
  </si>
  <si>
    <t>(2)各会計、関係団体の財政状況及び健全化判断比率（都道府県）</t>
    <phoneticPr fontId="3"/>
  </si>
  <si>
    <t>令和4年度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</si>
  <si>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</si>
  <si>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</si>
  <si>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</si>
  <si>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</si>
  <si>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</si>
  <si>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</si>
  <si>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</si>
  <si>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</si>
  <si>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</si>
  <si>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</si>
  <si>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</si>
  <si>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</si>
  <si>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</si>
  <si>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</si>
  <si>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</si>
  <si>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</si>
  <si>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</si>
  <si>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</si>
  <si>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</si>
  <si>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</si>
  <si>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</si>
  <si>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沖縄県農業改良資金特別会計</t>
    <phoneticPr fontId="3"/>
  </si>
  <si>
    <t>沖縄県小規模企業者等設備導入資金特別会計</t>
    <phoneticPr fontId="3"/>
  </si>
  <si>
    <t>沖縄県中小企業振興資金特別会計</t>
    <phoneticPr fontId="3"/>
  </si>
  <si>
    <t>沖縄県下地島空港特別会計</t>
    <phoneticPr fontId="3"/>
  </si>
  <si>
    <t>沖縄県母子父子寡婦福祉資金特別会計</t>
    <phoneticPr fontId="3"/>
  </si>
  <si>
    <t>沖縄県所有者不明土地管理特別会計</t>
    <phoneticPr fontId="3"/>
  </si>
  <si>
    <t>沖縄県沿岸漁業改善資金特別会計</t>
    <phoneticPr fontId="3"/>
  </si>
  <si>
    <t>沖縄県林業・木材産業改善資金特別会計</t>
    <phoneticPr fontId="3"/>
  </si>
  <si>
    <t>沖縄県産業振興基金特別会計</t>
    <phoneticPr fontId="3"/>
  </si>
  <si>
    <t>沖縄県公債管理特別会計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</si>
  <si>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</si>
  <si>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</si>
  <si>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</si>
  <si>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</si>
  <si>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</si>
  <si>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</si>
  <si>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</si>
  <si>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</si>
  <si>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</si>
  <si>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</si>
  <si>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</si>
  <si>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</si>
  <si>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</si>
  <si>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沖縄県駐車場事業特別会計</t>
    <phoneticPr fontId="3"/>
  </si>
  <si>
    <t>沖縄県国民健康保険事業特別会計</t>
    <phoneticPr fontId="3"/>
  </si>
  <si>
    <t>沖縄県病院事業会計</t>
    <phoneticPr fontId="3"/>
  </si>
  <si>
    <t>法適用企業</t>
    <phoneticPr fontId="3"/>
  </si>
  <si>
    <t>沖縄県水道事業会計</t>
    <phoneticPr fontId="3"/>
  </si>
  <si>
    <t>沖縄県工業用水道事業会計</t>
    <phoneticPr fontId="3"/>
  </si>
  <si>
    <t>沖縄県流域下水道事業会計</t>
    <phoneticPr fontId="3"/>
  </si>
  <si>
    <t>沖縄県中央卸売市場事業特別会計</t>
    <phoneticPr fontId="3"/>
  </si>
  <si>
    <t>法非適用企業</t>
    <phoneticPr fontId="3"/>
  </si>
  <si>
    <t>沖縄県宜野湾港整備事業特別会計</t>
    <phoneticPr fontId="3"/>
  </si>
  <si>
    <t>沖縄県中城湾港（新港地区）整備事業特別会計</t>
    <phoneticPr fontId="3"/>
  </si>
  <si>
    <t>沖縄県国際物流拠点産業集積地域那覇地区特別会計</t>
    <phoneticPr fontId="3"/>
  </si>
  <si>
    <t>沖縄県中城湾港マリン・タウン特別会計</t>
    <phoneticPr fontId="3"/>
  </si>
  <si>
    <t>沖縄県中城湾港（泡瀬地区）臨海部土地造成事業特別会計</t>
    <phoneticPr fontId="3"/>
  </si>
  <si>
    <t>沖縄県中城湾港（新港地区）臨海部土地造成事業特別会計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</si>
  <si>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</si>
  <si>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</si>
  <si>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</si>
  <si>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</si>
  <si>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</si>
  <si>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</si>
  <si>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</si>
  <si>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</si>
  <si>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</si>
  <si>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</si>
  <si>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</si>
  <si>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</si>
  <si>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</si>
  <si>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</si>
  <si>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</si>
  <si>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</si>
  <si>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</si>
  <si>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</si>
  <si>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</si>
  <si>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</si>
  <si>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</si>
  <si>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</si>
  <si>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</si>
  <si>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</si>
  <si>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</si>
  <si>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</si>
  <si>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</si>
  <si>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</si>
  <si>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</si>
  <si>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</si>
  <si>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</si>
  <si>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</si>
  <si>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</si>
  <si>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</si>
  <si>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</si>
  <si>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</si>
  <si>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</si>
  <si>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</si>
  <si>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</si>
  <si>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</si>
  <si>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</si>
  <si>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</si>
  <si>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</si>
  <si>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</si>
  <si>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</si>
  <si>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</si>
  <si>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</si>
  <si>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</si>
  <si>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</si>
  <si>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</si>
  <si>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</si>
  <si>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</si>
  <si>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</si>
  <si>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</si>
  <si>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</si>
  <si>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</si>
  <si>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</si>
  <si>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</si>
  <si>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</si>
  <si>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</si>
  <si>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</si>
  <si>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</si>
  <si>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</si>
  <si>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</si>
  <si>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</si>
  <si>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</si>
  <si>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</si>
  <si>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</si>
  <si>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</si>
  <si>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</si>
  <si>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</si>
  <si>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</si>
  <si>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</si>
  <si>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</si>
  <si>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</si>
  <si>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</si>
  <si>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</si>
  <si>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</si>
  <si>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</si>
  <si>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</si>
  <si>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</si>
  <si>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</si>
  <si>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</si>
  <si>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</si>
  <si>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</si>
  <si>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</si>
  <si>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</si>
  <si>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</si>
  <si>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</si>
  <si>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</si>
  <si>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</si>
  <si>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</si>
  <si>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</si>
  <si>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</si>
  <si>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</si>
  <si>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</si>
  <si>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</si>
  <si>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</si>
  <si>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</si>
  <si>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</si>
  <si>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</si>
  <si>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</si>
  <si>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</si>
  <si>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</si>
  <si>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</si>
  <si>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</si>
  <si>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</si>
  <si>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</si>
  <si>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</si>
  <si>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</si>
  <si>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</si>
  <si>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</si>
  <si>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</si>
  <si>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</si>
  <si>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</si>
  <si>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</si>
  <si>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</si>
  <si>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</si>
  <si>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</si>
  <si>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</si>
  <si>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</si>
  <si>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</si>
  <si>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</si>
  <si>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</si>
  <si>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</si>
  <si>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</si>
  <si>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</si>
  <si>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</si>
  <si>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</si>
  <si>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</si>
  <si>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</si>
  <si>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</si>
  <si>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</si>
  <si>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</si>
  <si>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</si>
  <si>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</si>
  <si>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</si>
  <si>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0.15</t>
  </si>
  <si>
    <t>▲ 0.01</t>
  </si>
  <si>
    <t>▲ 0.70</t>
  </si>
  <si>
    <t>沖縄県病院事業会計</t>
  </si>
  <si>
    <t>沖縄県水道事業会計</t>
  </si>
  <si>
    <t>一般会計</t>
  </si>
  <si>
    <t>沖縄県中城湾港（新港地区）臨海部土地造成事業特別会計</t>
  </si>
  <si>
    <t>沖縄県流域下水道事業会計</t>
  </si>
  <si>
    <t>沖縄県中城湾港マリン・タウン特別会計</t>
  </si>
  <si>
    <t>沖縄県工業用水道事業会計</t>
  </si>
  <si>
    <t>沖縄県国民健康保険事業特別会計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</si>
  <si>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</si>
  <si>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</si>
  <si>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</si>
  <si>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</si>
  <si>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</si>
  <si>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</si>
  <si>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</si>
  <si>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</si>
  <si>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</si>
  <si>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</si>
  <si>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</si>
  <si>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</si>
  <si>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（うち特別会計）</t>
    <rPh sb="4" eb="8">
      <t>トクベツカイケイ</t>
    </rPh>
    <phoneticPr fontId="3"/>
  </si>
  <si>
    <t>○</t>
  </si>
  <si>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</si>
  <si>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</si>
  <si>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</si>
  <si>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</si>
  <si>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</si>
  <si>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</si>
  <si>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</si>
  <si>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</si>
  <si>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</si>
  <si>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</si>
  <si>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</si>
  <si>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</si>
  <si>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</si>
  <si>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</si>
  <si>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</si>
  <si>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</si>
  <si>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</si>
  <si>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</si>
  <si>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</si>
  <si>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</si>
  <si>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</si>
  <si>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</si>
  <si>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</si>
  <si>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</si>
  <si>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</si>
  <si>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</si>
  <si>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</si>
  <si>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</si>
  <si>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</si>
  <si>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</si>
  <si>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</si>
  <si>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</si>
  <si>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</si>
  <si>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</si>
  <si>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</si>
  <si>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沖縄県信用保証協会</t>
  </si>
  <si>
    <t>沖縄県物産公社</t>
    <rPh sb="0" eb="7">
      <t>オキナワケンブッサンコウシャ</t>
    </rPh>
    <phoneticPr fontId="2"/>
  </si>
  <si>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</si>
  <si>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</si>
  <si>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</si>
  <si>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</si>
  <si>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沖縄ITイノベーション戦略センター</t>
    <rPh sb="0" eb="2">
      <t>オキナワ</t>
    </rPh>
    <rPh sb="11" eb="13">
      <t>センリャク</t>
    </rPh>
    <phoneticPr fontId="2"/>
  </si>
  <si>
    <t>県有施設整備基金</t>
    <phoneticPr fontId="3"/>
  </si>
  <si>
    <t>沖縄県産業振興基金</t>
    <phoneticPr fontId="2"/>
  </si>
  <si>
    <t>職員退職手当基金</t>
    <phoneticPr fontId="2"/>
  </si>
  <si>
    <t>沖縄県子どもの貧困対策推進基金</t>
    <phoneticPr fontId="2"/>
  </si>
  <si>
    <t xml:space="preserve">沖縄県首里城復興基金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</si>
  <si>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</si>
  <si>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</si>
  <si>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</si>
  <si>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</si>
  <si>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</si>
  <si>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行財政改革の一環で、職員の定数管理や県債発行額の抑制に努めてきたことにより、将来負担比率の分子である地方債現在高は減少傾向にある。また、将来負担比率の分母である標準財政規模は増加傾向にあり、その結果、将来負担比率は年々低下している。実質公債費比率は、元利償還金の増加により実質公債費率の分子が増加しており微増となっている。
　将来負担比率及び実質公債費比率は、グループ内平均値と比較しても低い水準となっている。その要因としては、沖縄振興特別措置法等に基づく補助率の特例措置（高率補助）により事業費に対する県負担が小さいほか、行財政改革の一環で、職員の定数管理や県債発行額の抑制に努めてきたことよるものと考えられる。今後も、定員の適正化や県債発行額の抑制に努めること等により、持続可能な財政基盤の確立を目指していく。</t>
    <rPh sb="134" eb="139">
      <t>ガンリショウカンキン</t>
    </rPh>
    <rPh sb="140" eb="142">
      <t>ゾウカ</t>
    </rPh>
    <rPh sb="152" eb="154">
      <t>ブンシ</t>
    </rPh>
    <rPh sb="155" eb="157">
      <t>ゾウカ</t>
    </rPh>
    <rPh sb="161" eb="163">
      <t>ビゾウ</t>
    </rPh>
    <rPh sb="178" eb="179">
      <t>オヨ</t>
    </rPh>
    <rPh sb="193" eb="194">
      <t>ナイ</t>
    </rPh>
    <rPh sb="196" eb="197">
      <t>チ</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</si>
  <si>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</si>
  <si>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</si>
  <si>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</si>
  <si>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行財政改革の一環で、職員の定数管理や県債発行額の抑制に努めてきたことにより、将来負担比率の分子である地方債現在高は減少傾向にある。また、将来負担比率の分母である標準財政規模は増加傾向にあり、その結果、将来負担比率は年々低下している。有形固定資産減価償却率は、施設の老朽化が進んでいるため増加傾向となっている。
　グループ内平均値と比較すると、将来負担比率及び有形固定資産減価償却率ともに低い水準となっている。
　今後は、県債残高に留意しつつ、令和４年８月に改訂した「沖縄県公共施設等総合管理計画」に基づく、計画的な改修等による長寿命化対策などを実施していく。</t>
    <rPh sb="169" eb="170">
      <t>ナイ</t>
    </rPh>
    <rPh sb="172" eb="173">
      <t>チ</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</si>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</sst>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6"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7" xfId="16" applyFont="1" applyBorder="1" applyAlignment="1" applyProtection="1">
      <alignment horizontal="left" vertical="top" wrapText="1"/>
      <protection locked="0"/>
    </xf>
    <xf numFmtId="0" fontId="11" fillId="0" borderId="5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BFE8F3-6239-4F76-B712-F70BCA0FD5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AB68-4252-9DEC-22B5F4F358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91428</c:v>
                </c:pt>
                <c:pt idx="1">
                  <c:v>83959</c:v>
                </c:pt>
                <c:pt idx="2">
                  <c:v>88447</c:v>
                </c:pt>
                <c:pt idx="3">
                  <c:v>84705</c:v>
                </c:pt>
                <c:pt idx="4">
                  <c:v>77968</c:v>
                </c:pt>
              </c:numCache>
            </c:numRef>
          </c:val>
          <c:smooth val="0"/>
          <c:extLst>
            <c:ext xmlns:c16="http://schemas.microsoft.com/office/drawing/2014/chart" uri="{C3380CC4-5D6E-409C-BE32-E72D297353CC}">
              <c16:uniqueId val="{00000001-AB68-4252-9DEC-22B5F4F3588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0.8</c:v>
                </c:pt>
                <c:pt idx="2">
                  <c:v>1.39</c:v>
                </c:pt>
                <c:pt idx="3">
                  <c:v>1.04</c:v>
                </c:pt>
                <c:pt idx="4">
                  <c:v>1.39</c:v>
                </c:pt>
              </c:numCache>
            </c:numRef>
          </c:val>
          <c:extLst>
            <c:ext xmlns:c16="http://schemas.microsoft.com/office/drawing/2014/chart" uri="{C3380CC4-5D6E-409C-BE32-E72D297353CC}">
              <c16:uniqueId val="{00000000-A384-4A00-BA96-8D5C7235BE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5.79</c:v>
                </c:pt>
                <c:pt idx="1">
                  <c:v>5.97</c:v>
                </c:pt>
                <c:pt idx="2">
                  <c:v>5.41</c:v>
                </c:pt>
                <c:pt idx="3">
                  <c:v>11.35</c:v>
                </c:pt>
                <c:pt idx="4">
                  <c:v>10.48</c:v>
                </c:pt>
              </c:numCache>
            </c:numRef>
          </c:val>
          <c:extLst>
            <c:ext xmlns:c16="http://schemas.microsoft.com/office/drawing/2014/chart" uri="{C3380CC4-5D6E-409C-BE32-E72D297353CC}">
              <c16:uniqueId val="{00000001-A384-4A00-BA96-8D5C7235BE2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-0.15</c:v>
                </c:pt>
                <c:pt idx="1">
                  <c:v>-0.01</c:v>
                </c:pt>
                <c:pt idx="2">
                  <c:v>0.16</c:v>
                </c:pt>
                <c:pt idx="3">
                  <c:v>5.92</c:v>
                </c:pt>
                <c:pt idx="4">
                  <c:v>-0.7</c:v>
                </c:pt>
              </c:numCache>
            </c:numRef>
          </c:val>
          <c:smooth val="0"/>
          <c:extLst>
            <c:ext xmlns:c16="http://schemas.microsoft.com/office/drawing/2014/chart" uri="{C3380CC4-5D6E-409C-BE32-E72D297353CC}">
              <c16:uniqueId val="{00000002-A384-4A00-BA96-8D5C7235BE2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0.85</c:v>
                </c:pt>
                <c:pt idx="2">
                  <c:v>#N/A</c:v>
                </c:pt>
                <c:pt idx="3">
                  <c:v>1.39</c:v>
                </c:pt>
                <c:pt idx="4">
                  <c:v>#N/A</c:v>
                </c:pt>
                <c:pt idx="5">
                  <c:v>0.52</c:v>
                </c:pt>
                <c:pt idx="6">
                  <c:v>#N/A</c:v>
                </c:pt>
                <c:pt idx="7">
                  <c:v>0.45</c:v>
                </c:pt>
                <c:pt idx="8">
                  <c:v>#N/A</c:v>
                </c:pt>
                <c:pt idx="9">
                  <c:v>0.44</c:v>
                </c:pt>
              </c:numCache>
            </c:numRef>
          </c:val>
          <c:extLst>
            <c:ext xmlns:c16="http://schemas.microsoft.com/office/drawing/2014/chart" uri="{C3380CC4-5D6E-409C-BE32-E72D297353CC}">
              <c16:uniqueId val="{00000000-DFF7-4530-89F6-FD0D06C432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7-4530-89F6-FD0D06C432C2}"/>
            </c:ext>
          </c:extLst>
        </c:ser>
        <c:ser>
          <c:idx val="2"/>
          <c:order val="2"/>
          <c:tx>
            <c:strRef>
              <c:f>データシート!$A$29</c:f>
              <c:strCache>
                <c:ptCount val="1"/>
                <c:pt idx="0">
                  <c:v>沖縄県国民健康保険事業特別会計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0.32</c:v>
                </c:pt>
                <c:pt idx="2">
                  <c:v>#N/A</c:v>
                </c:pt>
                <c:pt idx="3">
                  <c:v>0</c:v>
                </c:pt>
                <c:pt idx="4">
                  <c:v>#N/A</c:v>
                </c:pt>
                <c:pt idx="5">
                  <c:v>0.92</c:v>
                </c:pt>
                <c:pt idx="6">
                  <c:v>#N/A</c:v>
                </c:pt>
                <c:pt idx="7">
                  <c:v>0.36</c:v>
                </c:pt>
                <c:pt idx="8">
                  <c:v>#N/A</c:v>
                </c:pt>
                <c:pt idx="9">
                  <c:v>0.22</c:v>
                </c:pt>
              </c:numCache>
            </c:numRef>
          </c:val>
          <c:extLst>
            <c:ext xmlns:c16="http://schemas.microsoft.com/office/drawing/2014/chart" uri="{C3380CC4-5D6E-409C-BE32-E72D297353CC}">
              <c16:uniqueId val="{00000002-DFF7-4530-89F6-FD0D06C432C2}"/>
            </c:ext>
          </c:extLst>
        </c:ser>
        <c:ser>
          <c:idx val="3"/>
          <c:order val="3"/>
          <c:tx>
            <c:strRef>
              <c:f>データシート!$A$30</c:f>
              <c:strCache>
                <c:ptCount val="1"/>
                <c:pt idx="0">
                  <c:v>沖縄県工業用水道事業会計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0.22</c:v>
                </c:pt>
                <c:pt idx="4">
                  <c:v>#N/A</c:v>
                </c:pt>
                <c:pt idx="5">
                  <c:v>0.22</c:v>
                </c:pt>
                <c:pt idx="6">
                  <c:v>#N/A</c:v>
                </c:pt>
                <c:pt idx="7">
                  <c:v>0.22</c:v>
                </c:pt>
                <c:pt idx="8">
                  <c:v>#N/A</c:v>
                </c:pt>
                <c:pt idx="9">
                  <c:v>0.23</c:v>
                </c:pt>
              </c:numCache>
            </c:numRef>
          </c:val>
          <c:extLst>
            <c:ext xmlns:c16="http://schemas.microsoft.com/office/drawing/2014/chart" uri="{C3380CC4-5D6E-409C-BE32-E72D297353CC}">
              <c16:uniqueId val="{00000003-DFF7-4530-89F6-FD0D06C432C2}"/>
            </c:ext>
          </c:extLst>
        </c:ser>
        <c:ser>
          <c:idx val="4"/>
          <c:order val="4"/>
          <c:tx>
            <c:strRef>
              <c:f>データシート!$A$31</c:f>
              <c:strCache>
                <c:ptCount val="1"/>
                <c:pt idx="0">
                  <c:v>沖縄県中城湾港マリン・タウン特別会計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0.23</c:v>
                </c:pt>
                <c:pt idx="4">
                  <c:v>#N/A</c:v>
                </c:pt>
                <c:pt idx="5">
                  <c:v>0.34</c:v>
                </c:pt>
                <c:pt idx="6">
                  <c:v>#N/A</c:v>
                </c:pt>
                <c:pt idx="7">
                  <c:v>0.32</c:v>
                </c:pt>
                <c:pt idx="8">
                  <c:v>#N/A</c:v>
                </c:pt>
                <c:pt idx="9">
                  <c:v>0.31</c:v>
                </c:pt>
              </c:numCache>
            </c:numRef>
          </c:val>
          <c:extLst>
            <c:ext xmlns:c16="http://schemas.microsoft.com/office/drawing/2014/chart" uri="{C3380CC4-5D6E-409C-BE32-E72D297353CC}">
              <c16:uniqueId val="{00000004-DFF7-4530-89F6-FD0D06C432C2}"/>
            </c:ext>
          </c:extLst>
        </c:ser>
        <c:ser>
          <c:idx val="5"/>
          <c:order val="5"/>
          <c:tx>
            <c:strRef>
              <c:f>データシート!$A$32</c:f>
              <c:strCache>
                <c:ptCount val="1"/>
                <c:pt idx="0">
                  <c:v>沖縄県流域下水道事業会計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0.32</c:v>
                </c:pt>
                <c:pt idx="8">
                  <c:v>#N/A</c:v>
                </c:pt>
                <c:pt idx="9">
                  <c:v>0.32</c:v>
                </c:pt>
              </c:numCache>
            </c:numRef>
          </c:val>
          <c:extLst>
            <c:ext xmlns:c16="http://schemas.microsoft.com/office/drawing/2014/chart" uri="{C3380CC4-5D6E-409C-BE32-E72D297353CC}">
              <c16:uniqueId val="{00000005-DFF7-4530-89F6-FD0D06C432C2}"/>
            </c:ext>
          </c:extLst>
        </c:ser>
        <c:ser>
          <c:idx val="6"/>
          <c:order val="6"/>
          <c:tx>
            <c:strRef>
              <c:f>データシート!$A$33</c:f>
              <c:strCache>
                <c:ptCount val="1"/>
                <c:pt idx="0">
                  <c:v>沖縄県中城湾港（新港地区）臨海部土地造成事業特別会計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1.42</c:v>
                </c:pt>
                <c:pt idx="2">
                  <c:v>#N/A</c:v>
                </c:pt>
                <c:pt idx="3">
                  <c:v>1.51</c:v>
                </c:pt>
                <c:pt idx="4">
                  <c:v>#N/A</c:v>
                </c:pt>
                <c:pt idx="5">
                  <c:v>1.53</c:v>
                </c:pt>
                <c:pt idx="6">
                  <c:v>#N/A</c:v>
                </c:pt>
                <c:pt idx="7">
                  <c:v>1.1000000000000001</c:v>
                </c:pt>
                <c:pt idx="8">
                  <c:v>#N/A</c:v>
                </c:pt>
                <c:pt idx="9">
                  <c:v>1.21</c:v>
                </c:pt>
              </c:numCache>
            </c:numRef>
          </c:val>
          <c:extLst>
            <c:ext xmlns:c16="http://schemas.microsoft.com/office/drawing/2014/chart" uri="{C3380CC4-5D6E-409C-BE32-E72D297353CC}">
              <c16:uniqueId val="{00000006-DFF7-4530-89F6-FD0D06C432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0.79</c:v>
                </c:pt>
                <c:pt idx="4">
                  <c:v>#N/A</c:v>
                </c:pt>
                <c:pt idx="5">
                  <c:v>1.39</c:v>
                </c:pt>
                <c:pt idx="6">
                  <c:v>#N/A</c:v>
                </c:pt>
                <c:pt idx="7">
                  <c:v>1.04</c:v>
                </c:pt>
                <c:pt idx="8">
                  <c:v>#N/A</c:v>
                </c:pt>
                <c:pt idx="9">
                  <c:v>1.38</c:v>
                </c:pt>
              </c:numCache>
            </c:numRef>
          </c:val>
          <c:extLst>
            <c:ext xmlns:c16="http://schemas.microsoft.com/office/drawing/2014/chart" uri="{C3380CC4-5D6E-409C-BE32-E72D297353CC}">
              <c16:uniqueId val="{00000007-DFF7-4530-89F6-FD0D06C432C2}"/>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3.27</c:v>
                </c:pt>
                <c:pt idx="2">
                  <c:v>#N/A</c:v>
                </c:pt>
                <c:pt idx="3">
                  <c:v>3.33</c:v>
                </c:pt>
                <c:pt idx="4">
                  <c:v>#N/A</c:v>
                </c:pt>
                <c:pt idx="5">
                  <c:v>3.23</c:v>
                </c:pt>
                <c:pt idx="6">
                  <c:v>#N/A</c:v>
                </c:pt>
                <c:pt idx="7">
                  <c:v>3</c:v>
                </c:pt>
                <c:pt idx="8">
                  <c:v>#N/A</c:v>
                </c:pt>
                <c:pt idx="9">
                  <c:v>2.66</c:v>
                </c:pt>
              </c:numCache>
            </c:numRef>
          </c:val>
          <c:extLst>
            <c:ext xmlns:c16="http://schemas.microsoft.com/office/drawing/2014/chart" uri="{C3380CC4-5D6E-409C-BE32-E72D297353CC}">
              <c16:uniqueId val="{00000008-DFF7-4530-89F6-FD0D06C432C2}"/>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2.0699999999999998</c:v>
                </c:pt>
                <c:pt idx="2">
                  <c:v>#N/A</c:v>
                </c:pt>
                <c:pt idx="3">
                  <c:v>2.69</c:v>
                </c:pt>
                <c:pt idx="4">
                  <c:v>#N/A</c:v>
                </c:pt>
                <c:pt idx="5">
                  <c:v>3.77</c:v>
                </c:pt>
                <c:pt idx="6">
                  <c:v>#N/A</c:v>
                </c:pt>
                <c:pt idx="7">
                  <c:v>5.28</c:v>
                </c:pt>
                <c:pt idx="8">
                  <c:v>#N/A</c:v>
                </c:pt>
                <c:pt idx="9">
                  <c:v>6.54</c:v>
                </c:pt>
              </c:numCache>
            </c:numRef>
          </c:val>
          <c:extLst>
            <c:ext xmlns:c16="http://schemas.microsoft.com/office/drawing/2014/chart" uri="{C3380CC4-5D6E-409C-BE32-E72D297353CC}">
              <c16:uniqueId val="{00000009-DFF7-4530-89F6-FD0D06C432C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45855</c:v>
                </c:pt>
                <c:pt idx="5">
                  <c:v>45253</c:v>
                </c:pt>
                <c:pt idx="8">
                  <c:v>44020</c:v>
                </c:pt>
                <c:pt idx="11">
                  <c:v>43582</c:v>
                </c:pt>
                <c:pt idx="14">
                  <c:v>42917</c:v>
                </c:pt>
              </c:numCache>
            </c:numRef>
          </c:val>
          <c:extLst>
            <c:ext xmlns:c16="http://schemas.microsoft.com/office/drawing/2014/chart" uri="{C3380CC4-5D6E-409C-BE32-E72D297353CC}">
              <c16:uniqueId val="{00000000-8E30-4E95-8919-1566BCE5E1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9</c:v>
                </c:pt>
                <c:pt idx="3">
                  <c:v>8</c:v>
                </c:pt>
                <c:pt idx="6">
                  <c:v>7</c:v>
                </c:pt>
                <c:pt idx="9">
                  <c:v>14</c:v>
                </c:pt>
                <c:pt idx="12">
                  <c:v>28</c:v>
                </c:pt>
              </c:numCache>
            </c:numRef>
          </c:val>
          <c:extLst>
            <c:ext xmlns:c16="http://schemas.microsoft.com/office/drawing/2014/chart" uri="{C3380CC4-5D6E-409C-BE32-E72D297353CC}">
              <c16:uniqueId val="{00000001-8E30-4E95-8919-1566BCE5E1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178</c:v>
                </c:pt>
                <c:pt idx="3">
                  <c:v>13</c:v>
                </c:pt>
                <c:pt idx="6">
                  <c:v>0</c:v>
                </c:pt>
                <c:pt idx="9">
                  <c:v>0</c:v>
                </c:pt>
                <c:pt idx="12">
                  <c:v>0</c:v>
                </c:pt>
              </c:numCache>
            </c:numRef>
          </c:val>
          <c:extLst>
            <c:ext xmlns:c16="http://schemas.microsoft.com/office/drawing/2014/chart" uri="{C3380CC4-5D6E-409C-BE32-E72D297353CC}">
              <c16:uniqueId val="{00000002-8E30-4E95-8919-1566BCE5E1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482</c:v>
                </c:pt>
                <c:pt idx="3">
                  <c:v>466</c:v>
                </c:pt>
                <c:pt idx="6">
                  <c:v>423</c:v>
                </c:pt>
                <c:pt idx="9">
                  <c:v>439</c:v>
                </c:pt>
                <c:pt idx="12">
                  <c:v>458</c:v>
                </c:pt>
              </c:numCache>
            </c:numRef>
          </c:val>
          <c:extLst>
            <c:ext xmlns:c16="http://schemas.microsoft.com/office/drawing/2014/chart" uri="{C3380CC4-5D6E-409C-BE32-E72D297353CC}">
              <c16:uniqueId val="{00000003-8E30-4E95-8919-1566BCE5E1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3638</c:v>
                </c:pt>
                <c:pt idx="3">
                  <c:v>3430</c:v>
                </c:pt>
                <c:pt idx="6">
                  <c:v>3396</c:v>
                </c:pt>
                <c:pt idx="9">
                  <c:v>3635</c:v>
                </c:pt>
                <c:pt idx="12">
                  <c:v>3674</c:v>
                </c:pt>
              </c:numCache>
            </c:numRef>
          </c:val>
          <c:extLst>
            <c:ext xmlns:c16="http://schemas.microsoft.com/office/drawing/2014/chart" uri="{C3380CC4-5D6E-409C-BE32-E72D297353CC}">
              <c16:uniqueId val="{00000004-8E30-4E95-8919-1566BCE5E1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30-4E95-8919-1566BCE5E1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30-4E95-8919-1566BCE5E1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67016</c:v>
                </c:pt>
                <c:pt idx="3">
                  <c:v>66534</c:v>
                </c:pt>
                <c:pt idx="6">
                  <c:v>64619</c:v>
                </c:pt>
                <c:pt idx="9">
                  <c:v>65146</c:v>
                </c:pt>
                <c:pt idx="12">
                  <c:v>67809</c:v>
                </c:pt>
              </c:numCache>
            </c:numRef>
          </c:val>
          <c:extLst>
            <c:ext xmlns:c16="http://schemas.microsoft.com/office/drawing/2014/chart" uri="{C3380CC4-5D6E-409C-BE32-E72D297353CC}">
              <c16:uniqueId val="{00000007-8E30-4E95-8919-1566BCE5E1C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25468</c:v>
                </c:pt>
                <c:pt idx="2">
                  <c:v>#N/A</c:v>
                </c:pt>
                <c:pt idx="3">
                  <c:v>#N/A</c:v>
                </c:pt>
                <c:pt idx="4">
                  <c:v>25198</c:v>
                </c:pt>
                <c:pt idx="5">
                  <c:v>#N/A</c:v>
                </c:pt>
                <c:pt idx="6">
                  <c:v>#N/A</c:v>
                </c:pt>
                <c:pt idx="7">
                  <c:v>24425</c:v>
                </c:pt>
                <c:pt idx="8">
                  <c:v>#N/A</c:v>
                </c:pt>
                <c:pt idx="9">
                  <c:v>#N/A</c:v>
                </c:pt>
                <c:pt idx="10">
                  <c:v>25652</c:v>
                </c:pt>
                <c:pt idx="11">
                  <c:v>#N/A</c:v>
                </c:pt>
                <c:pt idx="12">
                  <c:v>#N/A</c:v>
                </c:pt>
                <c:pt idx="13">
                  <c:v>29052</c:v>
                </c:pt>
                <c:pt idx="14">
                  <c:v>#N/A</c:v>
                </c:pt>
              </c:numCache>
            </c:numRef>
          </c:val>
          <c:smooth val="0"/>
          <c:extLst>
            <c:ext xmlns:c16="http://schemas.microsoft.com/office/drawing/2014/chart" uri="{C3380CC4-5D6E-409C-BE32-E72D297353CC}">
              <c16:uniqueId val="{00000008-8E30-4E95-8919-1566BCE5E1C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550074</c:v>
                </c:pt>
                <c:pt idx="5">
                  <c:v>539701</c:v>
                </c:pt>
                <c:pt idx="8">
                  <c:v>535869</c:v>
                </c:pt>
                <c:pt idx="11">
                  <c:v>529764</c:v>
                </c:pt>
                <c:pt idx="14">
                  <c:v>505853</c:v>
                </c:pt>
              </c:numCache>
            </c:numRef>
          </c:val>
          <c:extLst>
            <c:ext xmlns:c16="http://schemas.microsoft.com/office/drawing/2014/chart" uri="{C3380CC4-5D6E-409C-BE32-E72D297353CC}">
              <c16:uniqueId val="{00000000-48E6-4E6B-8B23-8C545E2A0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18071</c:v>
                </c:pt>
                <c:pt idx="5">
                  <c:v>16414</c:v>
                </c:pt>
                <c:pt idx="8">
                  <c:v>17375</c:v>
                </c:pt>
                <c:pt idx="11">
                  <c:v>18084</c:v>
                </c:pt>
                <c:pt idx="14">
                  <c:v>18285</c:v>
                </c:pt>
              </c:numCache>
            </c:numRef>
          </c:val>
          <c:extLst>
            <c:ext xmlns:c16="http://schemas.microsoft.com/office/drawing/2014/chart" uri="{C3380CC4-5D6E-409C-BE32-E72D297353CC}">
              <c16:uniqueId val="{00000001-48E6-4E6B-8B23-8C545E2A0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93048</c:v>
                </c:pt>
                <c:pt idx="5">
                  <c:v>92131</c:v>
                </c:pt>
                <c:pt idx="8">
                  <c:v>95088</c:v>
                </c:pt>
                <c:pt idx="11">
                  <c:v>129664</c:v>
                </c:pt>
                <c:pt idx="14">
                  <c:v>136125</c:v>
                </c:pt>
              </c:numCache>
            </c:numRef>
          </c:val>
          <c:extLst>
            <c:ext xmlns:c16="http://schemas.microsoft.com/office/drawing/2014/chart" uri="{C3380CC4-5D6E-409C-BE32-E72D297353CC}">
              <c16:uniqueId val="{00000002-48E6-4E6B-8B23-8C545E2A0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E6-4E6B-8B23-8C545E2A0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E6-4E6B-8B23-8C545E2A0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834</c:v>
                </c:pt>
                <c:pt idx="3">
                  <c:v>1283</c:v>
                </c:pt>
                <c:pt idx="6">
                  <c:v>3929</c:v>
                </c:pt>
                <c:pt idx="9">
                  <c:v>277</c:v>
                </c:pt>
                <c:pt idx="12">
                  <c:v>1288</c:v>
                </c:pt>
              </c:numCache>
            </c:numRef>
          </c:val>
          <c:extLst>
            <c:ext xmlns:c16="http://schemas.microsoft.com/office/drawing/2014/chart" uri="{C3380CC4-5D6E-409C-BE32-E72D297353CC}">
              <c16:uniqueId val="{00000005-48E6-4E6B-8B23-8C545E2A0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140454</c:v>
                </c:pt>
                <c:pt idx="3">
                  <c:v>141282</c:v>
                </c:pt>
                <c:pt idx="6">
                  <c:v>144608</c:v>
                </c:pt>
                <c:pt idx="9">
                  <c:v>146237</c:v>
                </c:pt>
                <c:pt idx="12">
                  <c:v>146932</c:v>
                </c:pt>
              </c:numCache>
            </c:numRef>
          </c:val>
          <c:extLst>
            <c:ext xmlns:c16="http://schemas.microsoft.com/office/drawing/2014/chart" uri="{C3380CC4-5D6E-409C-BE32-E72D297353CC}">
              <c16:uniqueId val="{00000006-48E6-4E6B-8B23-8C545E2A0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4246</c:v>
                </c:pt>
                <c:pt idx="3">
                  <c:v>4008</c:v>
                </c:pt>
                <c:pt idx="6">
                  <c:v>3945</c:v>
                </c:pt>
                <c:pt idx="9">
                  <c:v>3887</c:v>
                </c:pt>
                <c:pt idx="12">
                  <c:v>3391</c:v>
                </c:pt>
              </c:numCache>
            </c:numRef>
          </c:val>
          <c:extLst>
            <c:ext xmlns:c16="http://schemas.microsoft.com/office/drawing/2014/chart" uri="{C3380CC4-5D6E-409C-BE32-E72D297353CC}">
              <c16:uniqueId val="{00000007-48E6-4E6B-8B23-8C545E2A0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42889</c:v>
                </c:pt>
                <c:pt idx="3">
                  <c:v>42742</c:v>
                </c:pt>
                <c:pt idx="6">
                  <c:v>42373</c:v>
                </c:pt>
                <c:pt idx="9">
                  <c:v>40358</c:v>
                </c:pt>
                <c:pt idx="12">
                  <c:v>38458</c:v>
                </c:pt>
              </c:numCache>
            </c:numRef>
          </c:val>
          <c:extLst>
            <c:ext xmlns:c16="http://schemas.microsoft.com/office/drawing/2014/chart" uri="{C3380CC4-5D6E-409C-BE32-E72D297353CC}">
              <c16:uniqueId val="{00000008-48E6-4E6B-8B23-8C545E2A0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371</c:v>
                </c:pt>
                <c:pt idx="3">
                  <c:v>212</c:v>
                </c:pt>
                <c:pt idx="6">
                  <c:v>212</c:v>
                </c:pt>
                <c:pt idx="9">
                  <c:v>134</c:v>
                </c:pt>
                <c:pt idx="12">
                  <c:v>51</c:v>
                </c:pt>
              </c:numCache>
            </c:numRef>
          </c:val>
          <c:extLst>
            <c:ext xmlns:c16="http://schemas.microsoft.com/office/drawing/2014/chart" uri="{C3380CC4-5D6E-409C-BE32-E72D297353CC}">
              <c16:uniqueId val="{00000009-48E6-4E6B-8B23-8C545E2A0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623784</c:v>
                </c:pt>
                <c:pt idx="3">
                  <c:v>603698</c:v>
                </c:pt>
                <c:pt idx="6">
                  <c:v>597846</c:v>
                </c:pt>
                <c:pt idx="9">
                  <c:v>598316</c:v>
                </c:pt>
                <c:pt idx="12">
                  <c:v>564686</c:v>
                </c:pt>
              </c:numCache>
            </c:numRef>
          </c:val>
          <c:extLst>
            <c:ext xmlns:c16="http://schemas.microsoft.com/office/drawing/2014/chart" uri="{C3380CC4-5D6E-409C-BE32-E72D297353CC}">
              <c16:uniqueId val="{0000000A-48E6-4E6B-8B23-8C545E2A097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151383</c:v>
                </c:pt>
                <c:pt idx="2">
                  <c:v>#N/A</c:v>
                </c:pt>
                <c:pt idx="3">
                  <c:v>#N/A</c:v>
                </c:pt>
                <c:pt idx="4">
                  <c:v>144979</c:v>
                </c:pt>
                <c:pt idx="5">
                  <c:v>#N/A</c:v>
                </c:pt>
                <c:pt idx="6">
                  <c:v>#N/A</c:v>
                </c:pt>
                <c:pt idx="7">
                  <c:v>144580</c:v>
                </c:pt>
                <c:pt idx="8">
                  <c:v>#N/A</c:v>
                </c:pt>
                <c:pt idx="9">
                  <c:v>#N/A</c:v>
                </c:pt>
                <c:pt idx="10">
                  <c:v>111696</c:v>
                </c:pt>
                <c:pt idx="11">
                  <c:v>#N/A</c:v>
                </c:pt>
                <c:pt idx="12">
                  <c:v>#N/A</c:v>
                </c:pt>
                <c:pt idx="13">
                  <c:v>94545</c:v>
                </c:pt>
                <c:pt idx="14">
                  <c:v>#N/A</c:v>
                </c:pt>
              </c:numCache>
            </c:numRef>
          </c:val>
          <c:smooth val="0"/>
          <c:extLst>
            <c:ext xmlns:c16="http://schemas.microsoft.com/office/drawing/2014/chart" uri="{C3380CC4-5D6E-409C-BE32-E72D297353CC}">
              <c16:uniqueId val="{0000000B-48E6-4E6B-8B23-8C545E2A097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21112</c:v>
                </c:pt>
                <c:pt idx="1">
                  <c:v>46550</c:v>
                </c:pt>
                <c:pt idx="2">
                  <c:v>42399</c:v>
                </c:pt>
              </c:numCache>
            </c:numRef>
          </c:val>
          <c:extLst>
            <c:ext xmlns:c16="http://schemas.microsoft.com/office/drawing/2014/chart" uri="{C3380CC4-5D6E-409C-BE32-E72D297353CC}">
              <c16:uniqueId val="{00000000-84AC-4893-B896-811E2E30DE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29124</c:v>
                </c:pt>
                <c:pt idx="1">
                  <c:v>40627</c:v>
                </c:pt>
                <c:pt idx="2">
                  <c:v>39875</c:v>
                </c:pt>
              </c:numCache>
            </c:numRef>
          </c:val>
          <c:extLst>
            <c:ext xmlns:c16="http://schemas.microsoft.com/office/drawing/2014/chart" uri="{C3380CC4-5D6E-409C-BE32-E72D297353CC}">
              <c16:uniqueId val="{00000001-84AC-4893-B896-811E2E30DE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65501</c:v>
                </c:pt>
                <c:pt idx="1">
                  <c:v>61881</c:v>
                </c:pt>
                <c:pt idx="2">
                  <c:v>72428</c:v>
                </c:pt>
              </c:numCache>
            </c:numRef>
          </c:val>
          <c:extLst>
            <c:ext xmlns:c16="http://schemas.microsoft.com/office/drawing/2014/chart" uri="{C3380CC4-5D6E-409C-BE32-E72D297353CC}">
              <c16:uniqueId val="{00000002-84AC-4893-B896-811E2E30DE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{D38F037C-6754-47AB-9F15-4037C8B9BE27}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CDA-442D-B43A-90E3915F32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{1D8BF5BF-3ACC-45BE-BD46-5F336FE651E5}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DA-442D-B43A-90E3915F32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{F1782923-F322-4F9D-8340-FE3955D9A3A9}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DA-442D-B43A-90E3915F32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{8BE98C14-8F34-4259-9F07-F7278747F587}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DA-442D-B43A-90E3915F32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{6F387D2D-3A5B-432F-AFA1-9730B752EE4D}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DA-442D-B43A-90E3915F32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{6CFB6644-DE29-438E-8414-170D51A8D05D}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CDA-442D-B43A-90E3915F32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{F63E0B8B-4654-45C3-A438-0008F417C546}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CDA-442D-B43A-90E3915F32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{B4BCD706-3E68-4A20-9F2C-6579B6D828A2}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CDA-442D-B43A-90E3915F32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{25320A99-DEE0-4AB8-A2D5-54C5249080D3}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CDA-442D-B43A-90E3915F32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54.9</c:v>
                </c:pt>
                <c:pt idx="16">
                  <c:v>55.8</c:v>
                </c:pt>
                <c:pt idx="24">
                  <c:v>56.6</c:v>
                </c:pt>
                <c:pt idx="32">
                  <c:v>57.8</c:v>
                </c:pt>
              </c:numCache>
            </c:numRef>
          </c:xVal>
          <c:yVal>
            <c:numRef>
              <c:f>公会計指標分析・財政指標組合せ分析表!$BP$51:$DC$51</c:f>
              <c:numCache>
                <c:formatCode>#,##0.0;"▲ "#,##0.0</c:formatCode>
                <c:ptCount val="40"/>
                <c:pt idx="0">
                  <c:v>45</c:v>
                </c:pt>
                <c:pt idx="8">
                  <c:v>42.6</c:v>
                </c:pt>
                <c:pt idx="16">
                  <c:v>41.5</c:v>
                </c:pt>
                <c:pt idx="24">
                  <c:v>30.3</c:v>
                </c:pt>
                <c:pt idx="32">
                  <c:v>25.9</c:v>
                </c:pt>
              </c:numCache>
            </c:numRef>
          </c:yVal>
          <c:smooth val="0"/>
          <c:extLst>
            <c:ext xmlns:c16="http://schemas.microsoft.com/office/drawing/2014/chart" uri="{C3380CC4-5D6E-409C-BE32-E72D297353CC}">
              <c16:uniqueId val="{00000009-2CDA-442D-B43A-90E3915F32D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{3253BFD2-A4E2-45D4-95CF-3A0891A2EFE5}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CDA-442D-B43A-90E3915F32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{15AE59B6-FDAA-4B8A-8F24-DA155D227976}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DA-442D-B43A-90E3915F32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{3A97D8A7-0C87-47B5-A7A4-1008816C675F}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DA-442D-B43A-90E3915F32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{A33ECB37-E2E7-4FD7-9067-D7C92CD156EE}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DA-442D-B43A-90E3915F32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{8E3EBC1E-C4FA-47C7-9BD7-DAB1BCB934EF}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DA-442D-B43A-90E3915F32D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{5AD2F8C5-63B3-4CCC-BBCC-03BC4A0459D4}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CDA-442D-B43A-90E3915F32D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{ED69BEA7-FED6-4F81-81A5-E4CC46980AE4}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CDA-442D-B43A-90E3915F32D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{BC713191-2462-4FE7-B0DE-862BFEDA8B3E}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CDA-442D-B43A-90E3915F32D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{FC634D31-85D3-4901-9553-F8B1D403D9C2}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CDA-442D-B43A-90E3915F32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2CDA-442D-B43A-90E3915F32DE}"/>
            </c:ext>
          </c:extLst>
        </c:ser>
        <c:dLbls>
          <c:showLegendKey val="0"/>
          <c:showVal val="1"/>
          <c:showCatName val="0"/>
          <c:showSerName val="0"/>
          <c:showPercent val="0"/>
          <c:showBubbleSize val="0"/>
        </c:dLbls>
        <c:axId val="46179840"/>
        <c:axId val="46181760"/>
      </c:scatterChart>
      <c:valAx>
        <c:axId val="46179840"/>
        <c:scaling>
          <c:orientation val="maxMin"/>
          <c:max val="61"/>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{FCFDE853-C61C-4DE5-91D0-07E43D6C6F79}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E98-4033-8D1D-29CC21A8AF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{438D6F4B-8E1A-4344-88E8-454386CBE775}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98-4033-8D1D-29CC21A8AF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{17D64839-0F8A-4684-8962-8910045C0652}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98-4033-8D1D-29CC21A8AF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{CCB03516-6107-461B-BA8A-17FED326D1E4}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98-4033-8D1D-29CC21A8AF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{F09FA270-95D2-4B33-8FA2-610CC178C8EF}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98-4033-8D1D-29CC21A8AF2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{4EC01621-376F-4490-83E7-F9BD9B9B0F4E}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E98-4033-8D1D-29CC21A8AF2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{D538A1E4-68C0-4AD1-8DE7-FB0038F538E7}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E98-4033-8D1D-29CC21A8AF2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{9AF25F5E-8C91-45D1-9BE7-7F94B65B044C}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E98-4033-8D1D-29CC21A8AF2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{3EB18A53-1CB5-421F-A067-5A1DB2515527}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E98-4033-8D1D-29CC21A8AF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7.3</c:v>
                </c:pt>
                <c:pt idx="24">
                  <c:v>7.1</c:v>
                </c:pt>
                <c:pt idx="32">
                  <c:v>7.3</c:v>
                </c:pt>
              </c:numCache>
            </c:numRef>
          </c:xVal>
          <c:yVal>
            <c:numRef>
              <c:f>公会計指標分析・財政指標組合せ分析表!$BP$73:$DC$73</c:f>
              <c:numCache>
                <c:formatCode>#,##0.0;"▲ "#,##0.0</c:formatCode>
                <c:ptCount val="40"/>
                <c:pt idx="0">
                  <c:v>45</c:v>
                </c:pt>
                <c:pt idx="8">
                  <c:v>42.6</c:v>
                </c:pt>
                <c:pt idx="16">
                  <c:v>41.5</c:v>
                </c:pt>
                <c:pt idx="24">
                  <c:v>30.3</c:v>
                </c:pt>
                <c:pt idx="32">
                  <c:v>25.9</c:v>
                </c:pt>
              </c:numCache>
            </c:numRef>
          </c:yVal>
          <c:smooth val="0"/>
          <c:extLst>
            <c:ext xmlns:c16="http://schemas.microsoft.com/office/drawing/2014/chart" uri="{C3380CC4-5D6E-409C-BE32-E72D297353CC}">
              <c16:uniqueId val="{00000009-DE98-4033-8D1D-29CC21A8AF2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{D100448D-E879-4C9E-9260-B77EA5A9847C}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E98-4033-8D1D-29CC21A8AF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{9C43758A-A3AC-4278-991D-07E3E43D569D}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98-4033-8D1D-29CC21A8AF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{E0B61EAC-883F-4410-9A85-7EDB287C8C2F}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98-4033-8D1D-29CC21A8AF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{1BE91AE8-06F0-46B7-8A1D-EA87AAD7D013}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98-4033-8D1D-29CC21A8AF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{1EC07207-DC73-4CAD-9D5E-723BDAB4F64A}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98-4033-8D1D-29CC21A8AF2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{45F78C4E-A703-4AA7-A731-146313B23488}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E98-4033-8D1D-29CC21A8AF26}"/>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{D69B535A-E7A9-4FB6-8E16-2649AB055C06}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E98-4033-8D1D-29CC21A8AF26}"/>
                </c:ext>
              </c:extLst>
            </c:dLbl>
            <c:dLbl>
              <c:idx val="24"/>
              <c:layout>
                <c:manualLayout>
                  <c:x val="-3.8237735942252729E-2"/>
                  <c:y val="-6.789730441733608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{3DDEBAB0-3EF0-4E66-A3F2-E33E2F066239}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E98-4033-8D1D-29CC21A8AF26}"/>
                </c:ext>
              </c:extLst>
            </c:dLbl>
            <c:dLbl>
              <c:idx val="32"/>
              <c:layout>
                <c:manualLayout>
                  <c:x val="-1.1568306660601583E-2"/>
                  <c:y val="-5.693598975825164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{957F4A06-A972-4AE7-9D11-095DA201AFD9}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E98-4033-8D1D-29CC21A8AF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DE98-4033-8D1D-29CC21A8AF26}"/>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41</xdr:row>
      <xdr:rowOff>135165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756400"/>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4298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41</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298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135165</xdr:rowOff>
    </xdr:from>
    <xdr:to>
      <xdr:col>11</xdr:col>
      <xdr:colOff>9525</xdr:colOff>
      <xdr:row>41</xdr:row>
      <xdr:rowOff>167822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164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84365</xdr:rowOff>
    </xdr:from>
    <xdr:to>
      <xdr:col>24</xdr:col>
      <xdr:colOff>76200</xdr:colOff>
      <xdr:row>42</xdr:row>
      <xdr:rowOff>14515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164392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117022</xdr:rowOff>
    </xdr:from>
    <xdr:to>
      <xdr:col>11</xdr:col>
      <xdr:colOff>60325</xdr:colOff>
      <xdr:row>42</xdr:row>
      <xdr:rowOff>47172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31949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84365</xdr:rowOff>
    </xdr:from>
    <xdr:to>
      <xdr:col>6</xdr:col>
      <xdr:colOff>171450</xdr:colOff>
      <xdr:row>42</xdr:row>
      <xdr:rowOff>14515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170742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年度予算概算要求基準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なお、令和２年度においては、新型コロナウイルス感染症の影響等により、一時的に物件費は減少した。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45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率を目指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167657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については、令和３年度から横ばいとなっている。なお、維持補修費に係る一人当たり決算額が全国平均よりも低い水準にあり、その要因として、これまでの行財政改革の取組や、沖縄県の面積が小さいことによる道路関連維持補修費が低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繰出金については、国民健康保険負担金等によるものである。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45357</xdr:rowOff>
    </xdr:from>
    <xdr:to>
      <xdr:col>82</xdr:col>
      <xdr:colOff>107950</xdr:colOff>
      <xdr:row>53</xdr:row>
      <xdr:rowOff>113393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8960757"/>
          <a:ext cx="0" cy="23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85470</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917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131734</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45357</xdr:rowOff>
    </xdr:from>
    <xdr:to>
      <xdr:col>82</xdr:col>
      <xdr:colOff>196850</xdr:colOff>
      <xdr:row>52</xdr:row>
      <xdr:rowOff>45357</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52</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069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119942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8863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103415</xdr:rowOff>
    </xdr:from>
    <xdr:to>
      <xdr:col>82</xdr:col>
      <xdr:colOff>158750</xdr:colOff>
      <xdr:row>53</xdr:row>
      <xdr:rowOff>33565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0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069615"/>
          <a:ext cx="889000" cy="14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81643</xdr:rowOff>
    </xdr:from>
    <xdr:to>
      <xdr:col>78</xdr:col>
      <xdr:colOff>120650</xdr:colOff>
      <xdr:row>53</xdr:row>
      <xdr:rowOff>11793</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89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21970</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59472"/>
          <a:ext cx="889000" cy="10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84365</xdr:rowOff>
    </xdr:from>
    <xdr:to>
      <xdr:col>74</xdr:col>
      <xdr:colOff>31750</xdr:colOff>
      <xdr:row>54</xdr:row>
      <xdr:rowOff>14515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146957</xdr:rowOff>
    </xdr:from>
    <xdr:to>
      <xdr:col>69</xdr:col>
      <xdr:colOff>142875</xdr:colOff>
      <xdr:row>53</xdr:row>
      <xdr:rowOff>77107</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0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87284</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07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86377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103415</xdr:rowOff>
    </xdr:from>
    <xdr:to>
      <xdr:col>78</xdr:col>
      <xdr:colOff>120650</xdr:colOff>
      <xdr:row>53</xdr:row>
      <xdr:rowOff>33565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18342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0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年度以前、補助費等は増加傾向にあったが、「国民健康保険負担金（補助金）等事業費」が繰出金となったこと（</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）や、新型コロナウイルス感染症の影響により減となった影響（</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）がみられる。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令和４年度においては、こども医療助成事業費、障害者自立支援給付費等の増による影響で増大している。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今後も高齢化の進行や子ども・子育て支援施策等による社会保障関係費の増に伴い、一層の増加が見込まれるため、引き続き事務及び事業の適切な実施を図る。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50800</xdr:rowOff>
    </xdr:from>
    <xdr:to>
      <xdr:col>82</xdr:col>
      <xdr:colOff>107950</xdr:colOff>
      <xdr:row>42</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73735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39</xdr:row>
      <xdr:rowOff>50800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944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39</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394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39</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60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133350</xdr:rowOff>
    </xdr:from>
    <xdr:to>
      <xdr:col>82</xdr:col>
      <xdr:colOff>158750</xdr:colOff>
      <xdr:row>42</xdr:row>
      <xdr:rowOff>63500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41927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0</xdr:rowOff>
    </xdr:from>
    <xdr:to>
      <xdr:col>78</xdr:col>
      <xdr:colOff>120650</xdr:colOff>
      <xdr:row>39</xdr:row>
      <xdr:rowOff>101600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38100</xdr:rowOff>
    </xdr:from>
    <xdr:to>
      <xdr:col>69</xdr:col>
      <xdr:colOff>142875</xdr:colOff>
      <xdr:row>39</xdr:row>
      <xdr:rowOff>139700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20865</xdr:rowOff>
    </xdr:from>
    <xdr:to>
      <xdr:col>24</xdr:col>
      <xdr:colOff>25400</xdr:colOff>
      <xdr:row>82</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879615"/>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107242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6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20865</xdr:rowOff>
    </xdr:from>
    <xdr:to>
      <xdr:col>24</xdr:col>
      <xdr:colOff>114300</xdr:colOff>
      <xdr:row>75</xdr:row>
      <xdr:rowOff>20865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87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39915</xdr:rowOff>
    </xdr:from>
    <xdr:to>
      <xdr:col>24</xdr:col>
      <xdr:colOff>25400</xdr:colOff>
      <xdr:row>75</xdr:row>
      <xdr:rowOff>20865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7272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72770</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61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74</xdr:row>
      <xdr:rowOff>39915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651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2721</xdr:rowOff>
    </xdr:from>
    <xdr:to>
      <xdr:col>20</xdr:col>
      <xdr:colOff>38100</xdr:colOff>
      <xdr:row>79</xdr:row>
      <xdr:rowOff>104321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135165</xdr:rowOff>
    </xdr:from>
    <xdr:to>
      <xdr:col>15</xdr:col>
      <xdr:colOff>98425</xdr:colOff>
      <xdr:row>75</xdr:row>
      <xdr:rowOff>20865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651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166007</xdr:rowOff>
    </xdr:from>
    <xdr:to>
      <xdr:col>15</xdr:col>
      <xdr:colOff>149225</xdr:colOff>
      <xdr:row>80</xdr:row>
      <xdr:rowOff>96157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80934</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20865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879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92529</xdr:rowOff>
    </xdr:from>
    <xdr:to>
      <xdr:col>11</xdr:col>
      <xdr:colOff>60325</xdr:colOff>
      <xdr:row>81</xdr:row>
      <xdr:rowOff>22679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146957</xdr:rowOff>
    </xdr:from>
    <xdr:to>
      <xdr:col>6</xdr:col>
      <xdr:colOff>171450</xdr:colOff>
      <xdr:row>81</xdr:row>
      <xdr:rowOff>77107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61884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50092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3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160565</xdr:rowOff>
    </xdr:from>
    <xdr:to>
      <xdr:col>20</xdr:col>
      <xdr:colOff>38100</xdr:colOff>
      <xdr:row>74</xdr:row>
      <xdr:rowOff>90715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100892</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84365</xdr:rowOff>
    </xdr:from>
    <xdr:to>
      <xdr:col>15</xdr:col>
      <xdr:colOff>149225</xdr:colOff>
      <xdr:row>74</xdr:row>
      <xdr:rowOff>14515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24692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141515</xdr:rowOff>
    </xdr:from>
    <xdr:to>
      <xdr:col>11</xdr:col>
      <xdr:colOff>60325</xdr:colOff>
      <xdr:row>75</xdr:row>
      <xdr:rowOff>71665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81842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79</xdr:row>
      <xdr:rowOff>144962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57546"/>
          <a:ext cx="0" cy="1031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117039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144962</xdr:rowOff>
    </xdr:from>
    <xdr:to>
      <xdr:col>82</xdr:col>
      <xdr:colOff>196850</xdr:colOff>
      <xdr:row>79</xdr:row>
      <xdr:rowOff>144962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8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135164</xdr:rowOff>
    </xdr:from>
    <xdr:to>
      <xdr:col>82</xdr:col>
      <xdr:colOff>107950</xdr:colOff>
      <xdr:row>79</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36814"/>
          <a:ext cx="838200" cy="3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24147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81</xdr:row>
      <xdr:rowOff>43724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36814"/>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123734</xdr:rowOff>
    </xdr:from>
    <xdr:to>
      <xdr:col>73</xdr:col>
      <xdr:colOff>180975</xdr:colOff>
      <xdr:row>81</xdr:row>
      <xdr:rowOff>43724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839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32294</xdr:rowOff>
    </xdr:from>
    <xdr:to>
      <xdr:col>69</xdr:col>
      <xdr:colOff>92075</xdr:colOff>
      <xdr:row>80</xdr:row>
      <xdr:rowOff>123734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7482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85998</xdr:rowOff>
    </xdr:from>
    <xdr:to>
      <xdr:col>69</xdr:col>
      <xdr:colOff>142875</xdr:colOff>
      <xdr:row>77</xdr:row>
      <xdr:rowOff>16148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20682</xdr:rowOff>
    </xdr:from>
    <xdr:to>
      <xdr:col>65</xdr:col>
      <xdr:colOff>53975</xdr:colOff>
      <xdr:row>76</xdr:row>
      <xdr:rowOff>122282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132460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2739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4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164374</xdr:rowOff>
    </xdr:from>
    <xdr:to>
      <xdr:col>74</xdr:col>
      <xdr:colOff>31750</xdr:colOff>
      <xdr:row>81</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79301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9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72934</xdr:rowOff>
    </xdr:from>
    <xdr:to>
      <xdr:col>69</xdr:col>
      <xdr:colOff>142875</xdr:colOff>
      <xdr:row>81</xdr:row>
      <xdr:rowOff>3084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159311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152944</xdr:rowOff>
    </xdr:from>
    <xdr:to>
      <xdr:col>65</xdr:col>
      <xdr:colOff>53975</xdr:colOff>
      <xdr:row>80</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064A1EF-4EF4-41DF-A418-DB160D681C6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672D3D5-F8C2-442B-BFDF-9C52C7BE73A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6F4DBFE-A3AA-4BD2-A9A2-512E081BE03C}"/>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8D48776-5DA9-45E7-B31E-75D0BFB6DE2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36C9157-1E39-484C-A2C7-EC2A4EDCD4C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4F3FBC6-4643-405E-88AD-8678439B50E2}"/>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FEE006-8722-4E3F-A5E5-719FBD43C87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4A15683-BF4C-41F5-B089-515E592BD2DD}"/>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D67CA33-EA45-47B3-A012-25F77842587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3E312AB-66CF-4190-8AA6-2293B7CFB0F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B42A840-9FAA-49B9-B6AF-576E5B00073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5AF1D3-2F91-4CB9-814E-0104455A5616}"/>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75C0C0D-2BB0-466D-A06C-D3459DACF178}"/>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864386E-F11C-4A49-8AC4-F7D0264E1244}"/>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D3E2D54-F7CB-4AC3-875F-F1C6475B7155}"/>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C556C37-A3B0-414E-AF0A-2536D6BB7DD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141CEBE-3331-446D-8A2D-08240D19772C}"/>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4DF1258-E288-466A-AD09-2AD5997C7E7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31DCF08-1AC0-437B-8614-B02EF6FA2152}"/>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5025D3B-2750-49EE-BAE4-03048F1AA451}"/>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D4A618B-51CD-47CE-A7BD-DCBE871EF578}"/>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EC841BA-A10B-4B66-83B4-86DB5BD2CFF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F52EF33-AEC9-4777-9E34-26050BF46ABB}"/>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4B3E92E-F6B7-4AB3-802E-F5D47A5A094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135EF60-F859-47DE-BC39-8199FCDB7E01}"/>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1C18DC2-EB5C-414A-8C91-9F7C22F0BA56}"/>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50BF5E1-1D9C-488B-8028-45E87123DF28}"/>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DC5D0C1F-B16B-4E94-BCF5-FDAEB71D38E0}"/>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5E12B500-8845-4658-95B7-23C72CBF7377}"/>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86BDC25E-0F75-4156-9423-9F96EC47C025}"/>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97D9242-3F3C-4CA0-86A2-C68704EF1FF9}"/>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8FDED797-61E8-443C-BF6B-C5C0358C958B}"/>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4EEF4393-4E7E-407C-B4E3-4BA59783E0D9}"/>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2A0B371F-B415-4A80-91B7-ED704CB30436}"/>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D6477E0-67BC-4D14-98EA-028EF56F5273}"/>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AA019A3D-5EDA-4468-9587-2549B81F5735}"/>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9E2592DA-DDE5-41B0-B8E4-FD4B461714E8}"/>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C044B20-6711-4524-91AB-7915F4092E5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023B7F5-1594-40A7-94DB-B0306380971A}"/>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FC86B09-9068-4D40-9BF6-955CC14DC6F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CA1A2BD-0A92-45B8-8DFA-D2E444A15D6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F6A64D22-FE59-45AE-9E4C-EC29AD0F6E3B}"/>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EAB896EB-7989-46C8-A6DA-96CEB2B3AD9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43A94BF6-355F-4BF2-BADC-05490663F074}"/>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C6EE849-6827-4E47-BB4C-1F1DFB125FB6}"/>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コロナ禍から経済活動が徐々に回復しつつあることにより地方税等の収入が微増となった一方で、基準財政需要額は横ばいであったことから、財政力指数は横ばいとなった。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6E1B25DF-F059-404E-9927-DF2586F31DE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3A3F098-2784-4468-B58B-36D60602FF6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5D2B3DF-E520-4422-BB3C-F841B633E776}"/>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22A13F91-9A2B-4DDB-96AD-943C2068A36E}"/>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FE678BC5-46D7-49B1-8BC5-1C33F0CBAA4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B866D75D-BB15-40E0-A06F-34BE94CDA59E}"/>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44EDC14E-6E12-4358-98A2-53CB4E51B7CE}"/>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F4DCF31D-4633-4638-A54E-47FAD44F2B66}"/>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B958F356-971C-42C2-9018-65F3597D3E99}"/>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E3BBCE73-5E29-46CB-86DF-E13B7FE12D97}"/>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FEDED602-2703-4C95-920F-982886F934AB}"/>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B52472A8-17B0-42AE-9E6C-EDDD3BD873A1}"/>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8B95C576-B092-4021-9C4B-C1DED5D85912}"/>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9FA47F0B-3364-4E1A-A770-FECA068D8EE6}"/>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EE7A72E-4DFD-4328-BD02-A669CBE3BB6E}"/>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D2184DE-E6BC-47F5-97D9-2D4B1D614A1F}"/>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999E71B-B9BD-44AF-9BA6-B4CBB9AEA119}"/>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3F95509-6679-4C32-B5AB-1321BF48F7A8}"/>
            </a:ext>
          </a:extLst>
        </xdr:cNvPr>
        <xdr:cNvCxnSpPr/>
      </xdr:nvCxnSpPr>
      <xdr:spPr>
        <a:xfrm flipV="1">
          <a:off x="4514850" y="5900964"/>
          <a:ext cx="0" cy="1494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CF3B4586-8611-48B4-8BB1-C4260FA56ED8}"/>
            </a:ext>
          </a:extLst>
        </xdr:cNvPr>
        <xdr:cNvSpPr txBox="1"/>
      </xdr:nvSpPr>
      <xdr:spPr>
        <a:xfrm>
          <a:off x="4584700" y="73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AB5E6AED-C681-4AEB-BA7F-3E30262C8F57}"/>
            </a:ext>
          </a:extLst>
        </xdr:cNvPr>
        <xdr:cNvCxnSpPr/>
      </xdr:nvCxnSpPr>
      <xdr:spPr>
        <a:xfrm>
          <a:off x="4425950" y="7395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6BE1F81-99CB-4E8E-A008-1A825074B6C2}"/>
            </a:ext>
          </a:extLst>
        </xdr:cNvPr>
        <xdr:cNvSpPr txBox="1"/>
      </xdr:nvSpPr>
      <xdr:spPr>
        <a:xfrm>
          <a:off x="45847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FB5A8937-A112-42DB-B2C7-460DF153A4A3}"/>
            </a:ext>
          </a:extLst>
        </xdr:cNvPr>
        <xdr:cNvCxnSpPr/>
      </xdr:nvCxnSpPr>
      <xdr:spPr>
        <a:xfrm>
          <a:off x="442595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C036ADED-AC22-49F7-9BA2-B3CB83C833B8}"/>
            </a:ext>
          </a:extLst>
        </xdr:cNvPr>
        <xdr:cNvCxnSpPr/>
      </xdr:nvCxnSpPr>
      <xdr:spPr>
        <a:xfrm>
          <a:off x="3752850" y="65649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EA872201-EF64-40A0-A7FA-BF5E7F8EDD2B}"/>
            </a:ext>
          </a:extLst>
        </xdr:cNvPr>
        <xdr:cNvSpPr txBox="1"/>
      </xdr:nvSpPr>
      <xdr:spPr>
        <a:xfrm>
          <a:off x="4584700" y="665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D585A61-96AA-402C-939D-528EFB2DB645}"/>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FA18FD63-4CB3-4E5D-A5EE-EFB7CE6FAAC8}"/>
            </a:ext>
          </a:extLst>
        </xdr:cNvPr>
        <xdr:cNvCxnSpPr/>
      </xdr:nvCxnSpPr>
      <xdr:spPr>
        <a:xfrm>
          <a:off x="2940050" y="6398985"/>
          <a:ext cx="812800" cy="1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A39095B0-5782-4DF7-AB16-2EB755E6F8E1}"/>
            </a:ext>
          </a:extLst>
        </xdr:cNvPr>
        <xdr:cNvSpPr/>
      </xdr:nvSpPr>
      <xdr:spPr>
        <a:xfrm>
          <a:off x="3702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7AAE2AF5-AD45-445A-A82D-0E99DC582D89}"/>
            </a:ext>
          </a:extLst>
        </xdr:cNvPr>
        <xdr:cNvSpPr txBox="1"/>
      </xdr:nvSpPr>
      <xdr:spPr>
        <a:xfrm>
          <a:off x="3409950" y="6932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125185</xdr:rowOff>
    </xdr:to>
    <xdr:cxnSp macro="">
      <xdr:nvCxnSpPr>
        <xdr:cNvPr id="75" name="直線コネクタ 74">
          <a:extLst>
            <a:ext uri="{FF2B5EF4-FFF2-40B4-BE49-F238E27FC236}">
              <a16:creationId xmlns:a16="http://schemas.microsoft.com/office/drawing/2014/main" id="{9408374B-BFAF-44F0-AEAB-A905C395CF9D}"/>
            </a:ext>
          </a:extLst>
        </xdr:cNvPr>
        <xdr:cNvCxnSpPr/>
      </xdr:nvCxnSpPr>
      <xdr:spPr>
        <a:xfrm>
          <a:off x="2127250" y="63989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0DCCE4F8-2069-4E1E-BFB5-30B6A1B458AC}"/>
            </a:ext>
          </a:extLst>
        </xdr:cNvPr>
        <xdr:cNvSpPr/>
      </xdr:nvSpPr>
      <xdr:spPr>
        <a:xfrm>
          <a:off x="2889250" y="6514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0ABC1067-3F35-49E2-9C2A-6C555ECC4046}"/>
            </a:ext>
          </a:extLst>
        </xdr:cNvPr>
        <xdr:cNvSpPr txBox="1"/>
      </xdr:nvSpPr>
      <xdr:spPr>
        <a:xfrm>
          <a:off x="2597150" y="660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39</xdr:row>
      <xdr:rowOff>126093</xdr:rowOff>
    </xdr:to>
    <xdr:cxnSp macro="">
      <xdr:nvCxnSpPr>
        <xdr:cNvPr id="78" name="直線コネクタ 77">
          <a:extLst>
            <a:ext uri="{FF2B5EF4-FFF2-40B4-BE49-F238E27FC236}">
              <a16:creationId xmlns:a16="http://schemas.microsoft.com/office/drawing/2014/main" id="{B512BB85-98BA-4E88-B29E-F21E0F4263AE}"/>
            </a:ext>
          </a:extLst>
        </xdr:cNvPr>
        <xdr:cNvCxnSpPr/>
      </xdr:nvCxnSpPr>
      <xdr:spPr>
        <a:xfrm flipV="1">
          <a:off x="1333500" y="6398985"/>
          <a:ext cx="793750" cy="1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59FCB1E9-A657-4FB0-9361-454349A04C1B}"/>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19EFC67-EA26-4074-BEF1-BF46A6CD5D20}"/>
            </a:ext>
          </a:extLst>
        </xdr:cNvPr>
        <xdr:cNvSpPr txBox="1"/>
      </xdr:nvSpPr>
      <xdr:spPr>
        <a:xfrm>
          <a:off x="17843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731B9F9E-26AB-4DE0-87AB-7C78E8A34137}"/>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C8A4F898-2602-41E9-BE78-F3F83DB030B3}"/>
            </a:ext>
          </a:extLst>
        </xdr:cNvPr>
        <xdr:cNvSpPr txBox="1"/>
      </xdr:nvSpPr>
      <xdr:spPr>
        <a:xfrm>
          <a:off x="97155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C0E5305-F990-4C04-AD32-591823BE4AB7}"/>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85297A7-33D3-4C2D-8E69-111987C8113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00FE5A0-7216-4C53-AF08-5971CEF13454}"/>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EC1BD89-4D4F-46CE-89FB-22C2E86B279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6E54219-E4EA-4D85-BC6C-BAEE1A92E36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8E4B4DDF-5D34-43F1-9F99-C860ABF8D591}"/>
            </a:ext>
          </a:extLst>
        </xdr:cNvPr>
        <xdr:cNvSpPr/>
      </xdr:nvSpPr>
      <xdr:spPr>
        <a:xfrm>
          <a:off x="4464050" y="6514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CE20DF66-E39F-46A4-ADC3-E9D970A4A89B}"/>
            </a:ext>
          </a:extLst>
        </xdr:cNvPr>
        <xdr:cNvSpPr txBox="1"/>
      </xdr:nvSpPr>
      <xdr:spPr>
        <a:xfrm>
          <a:off x="45847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A911E5C8-CD6A-4F85-A374-A6BF7015BCBB}"/>
            </a:ext>
          </a:extLst>
        </xdr:cNvPr>
        <xdr:cNvSpPr/>
      </xdr:nvSpPr>
      <xdr:spPr>
        <a:xfrm>
          <a:off x="3702050" y="6514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C89D18F0-C8FE-4C98-BB5F-0C38404D4775}"/>
            </a:ext>
          </a:extLst>
        </xdr:cNvPr>
        <xdr:cNvSpPr txBox="1"/>
      </xdr:nvSpPr>
      <xdr:spPr>
        <a:xfrm>
          <a:off x="340995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2" name="楕円 91">
          <a:extLst>
            <a:ext uri="{FF2B5EF4-FFF2-40B4-BE49-F238E27FC236}">
              <a16:creationId xmlns:a16="http://schemas.microsoft.com/office/drawing/2014/main" id="{D88E1DD9-FDA6-4BCA-9796-0232694F3441}"/>
            </a:ext>
          </a:extLst>
        </xdr:cNvPr>
        <xdr:cNvSpPr/>
      </xdr:nvSpPr>
      <xdr:spPr>
        <a:xfrm>
          <a:off x="2889250" y="6348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3" name="テキスト ボックス 92">
          <a:extLst>
            <a:ext uri="{FF2B5EF4-FFF2-40B4-BE49-F238E27FC236}">
              <a16:creationId xmlns:a16="http://schemas.microsoft.com/office/drawing/2014/main" id="{06F1EEB6-21ED-4F0A-8215-17D9668762D8}"/>
            </a:ext>
          </a:extLst>
        </xdr:cNvPr>
        <xdr:cNvSpPr txBox="1"/>
      </xdr:nvSpPr>
      <xdr:spPr>
        <a:xfrm>
          <a:off x="2597150" y="61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F7AFF975-326C-4011-8F43-735DF3EDA39B}"/>
            </a:ext>
          </a:extLst>
        </xdr:cNvPr>
        <xdr:cNvSpPr/>
      </xdr:nvSpPr>
      <xdr:spPr>
        <a:xfrm>
          <a:off x="2095500" y="6348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B53C37BF-9A0F-4EEF-91BA-069D11F01236}"/>
            </a:ext>
          </a:extLst>
        </xdr:cNvPr>
        <xdr:cNvSpPr txBox="1"/>
      </xdr:nvSpPr>
      <xdr:spPr>
        <a:xfrm>
          <a:off x="1784350" y="61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6" name="楕円 95">
          <a:extLst>
            <a:ext uri="{FF2B5EF4-FFF2-40B4-BE49-F238E27FC236}">
              <a16:creationId xmlns:a16="http://schemas.microsoft.com/office/drawing/2014/main" id="{79DDF09B-E3B6-45FE-8AFF-5DE97CD7675C}"/>
            </a:ext>
          </a:extLst>
        </xdr:cNvPr>
        <xdr:cNvSpPr/>
      </xdr:nvSpPr>
      <xdr:spPr>
        <a:xfrm>
          <a:off x="1282700" y="6514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3169D2C7-E9CC-4D94-B633-848F68E2D3D3}"/>
            </a:ext>
          </a:extLst>
        </xdr:cNvPr>
        <xdr:cNvSpPr txBox="1"/>
      </xdr:nvSpPr>
      <xdr:spPr>
        <a:xfrm>
          <a:off x="97155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C92BA9A-06E5-47D9-B955-338FB9084B2F}"/>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61E2DCB8-15F7-4405-9382-8A320ADA661E}"/>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48D09C6F-2391-44CC-866C-B6F64F7292EA}"/>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D006756-A45F-4EE3-9AB5-A18D1F70085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D0B1490-6F5C-4C30-B476-0D7376307475}"/>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5C5C9AA-D729-406B-B798-D70B79D9EC25}"/>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B21F9CA-6D45-4A6E-81ED-C6980EB1374F}"/>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F081ED1A-1F1A-4C94-B1D0-035A3292AB78}"/>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C410410A-3A3C-4FAF-938F-560D43D7B011}"/>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60D92BD2-2E86-4FB9-868B-E63DD187CD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F7C650D-CE4C-4547-832D-B6ADF5E67E04}"/>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地方交付税等の減に伴い、経常一般財源総額が減少したことにより、経常収支比率は悪化している。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連経費等について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B9B7CE1-44D0-4846-9A29-EC878C00C51C}"/>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C7A3C49C-4528-4F48-8528-5219C24B2CE3}"/>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6B9C4E5C-6530-47A3-A265-C2D82F444BFC}"/>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D3D194A-FF41-4D40-A4E5-94E748979692}"/>
            </a:ext>
          </a:extLst>
        </xdr:cNvPr>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61F08B33-A93F-436C-B02C-F0634A12267F}"/>
            </a:ext>
          </a:extLst>
        </xdr:cNvPr>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B2C7596F-45B3-4A1C-8008-38AFF3B696AF}"/>
            </a:ext>
          </a:extLst>
        </xdr:cNvPr>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B9494EE1-1ED7-4C61-AE71-E17EC5E5EC3E}"/>
            </a:ext>
          </a:extLst>
        </xdr:cNvPr>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7013F166-75D9-44DE-9770-5E8E98EDC437}"/>
            </a:ext>
          </a:extLst>
        </xdr:cNvPr>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3B05E8A8-7586-442D-A857-46FA3FA4B0FD}"/>
            </a:ext>
          </a:extLst>
        </xdr:cNvPr>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68502281-D45F-4E45-B656-0A45417B2431}"/>
            </a:ext>
          </a:extLst>
        </xdr:cNvPr>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B1345066-2E51-4A17-86F6-132751BC12DE}"/>
            </a:ext>
          </a:extLst>
        </xdr:cNvPr>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EB0CCCBD-9C41-43A3-99B3-16EFDFA750EA}"/>
            </a:ext>
          </a:extLst>
        </xdr:cNvPr>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63DA97D-2FEE-46E9-A248-66048D49AA15}"/>
            </a:ext>
          </a:extLst>
        </xdr:cNvPr>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483AE379-4222-413E-A292-AB0A2D80A06E}"/>
            </a:ext>
          </a:extLst>
        </xdr:cNvPr>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B0BC55AF-36F6-4C37-99BF-2F100C119729}"/>
            </a:ext>
          </a:extLst>
        </xdr:cNvPr>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D7E8876-6DAB-4953-85E5-4FE8B4F9081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75A33E9-9EFD-425D-AA61-136A2A967D2C}"/>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7B22989-5EBE-4CC5-9ACE-5F7E074EE798}"/>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2E4295EA-B3D6-42B5-8C81-63AAC8A6CA54}"/>
            </a:ext>
          </a:extLst>
        </xdr:cNvPr>
        <xdr:cNvCxnSpPr/>
      </xdr:nvCxnSpPr>
      <xdr:spPr>
        <a:xfrm flipV="1">
          <a:off x="4514850" y="9799865"/>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A057233E-EA54-4673-8E79-812B4B52DC90}"/>
            </a:ext>
          </a:extLst>
        </xdr:cNvPr>
        <xdr:cNvSpPr txBox="1"/>
      </xdr:nvSpPr>
      <xdr:spPr>
        <a:xfrm>
          <a:off x="4584700" y="1116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111E66C9-9D9C-4063-8BEA-7FFC3D1FF2B5}"/>
            </a:ext>
          </a:extLst>
        </xdr:cNvPr>
        <xdr:cNvCxnSpPr/>
      </xdr:nvCxnSpPr>
      <xdr:spPr>
        <a:xfrm>
          <a:off x="4425950" y="1119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C5369953-D49F-4A71-877E-7553DA7C17FD}"/>
            </a:ext>
          </a:extLst>
        </xdr:cNvPr>
        <xdr:cNvSpPr txBox="1"/>
      </xdr:nvSpPr>
      <xdr:spPr>
        <a:xfrm>
          <a:off x="4584700" y="955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86797741-1337-48A7-8F6F-27989F25EE8D}"/>
            </a:ext>
          </a:extLst>
        </xdr:cNvPr>
        <xdr:cNvCxnSpPr/>
      </xdr:nvCxnSpPr>
      <xdr:spPr>
        <a:xfrm>
          <a:off x="4425950" y="9799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160565</xdr:rowOff>
    </xdr:from>
    <xdr:to>
      <xdr:col>23</xdr:col>
      <xdr:colOff>133350</xdr:colOff>
      <xdr:row>64</xdr:row>
      <xdr:rowOff>132443</xdr:rowOff>
    </xdr:to>
    <xdr:cxnSp macro="">
      <xdr:nvCxnSpPr>
        <xdr:cNvPr id="132" name="直線コネクタ 131">
          <a:extLst>
            <a:ext uri="{FF2B5EF4-FFF2-40B4-BE49-F238E27FC236}">
              <a16:creationId xmlns:a16="http://schemas.microsoft.com/office/drawing/2014/main" id="{4A12BF63-2747-479E-A2ED-1B7114D52802}"/>
            </a:ext>
          </a:extLst>
        </xdr:cNvPr>
        <xdr:cNvCxnSpPr/>
      </xdr:nvCxnSpPr>
      <xdr:spPr>
        <a:xfrm>
          <a:off x="3752850" y="9571265"/>
          <a:ext cx="762000" cy="11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5070C29E-05E0-46AD-AA30-6D2077CFE2F9}"/>
            </a:ext>
          </a:extLst>
        </xdr:cNvPr>
        <xdr:cNvSpPr txBox="1"/>
      </xdr:nvSpPr>
      <xdr:spPr>
        <a:xfrm>
          <a:off x="4584700" y="1021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B2854F54-CDEB-4F36-B4DD-E1169D24C44B}"/>
            </a:ext>
          </a:extLst>
        </xdr:cNvPr>
        <xdr:cNvSpPr/>
      </xdr:nvSpPr>
      <xdr:spPr>
        <a:xfrm>
          <a:off x="4464050" y="10367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160565</xdr:rowOff>
    </xdr:from>
    <xdr:to>
      <xdr:col>19</xdr:col>
      <xdr:colOff>133350</xdr:colOff>
      <xdr:row>66</xdr:row>
      <xdr:rowOff>65315</xdr:rowOff>
    </xdr:to>
    <xdr:cxnSp macro="">
      <xdr:nvCxnSpPr>
        <xdr:cNvPr id="135" name="直線コネクタ 134">
          <a:extLst>
            <a:ext uri="{FF2B5EF4-FFF2-40B4-BE49-F238E27FC236}">
              <a16:creationId xmlns:a16="http://schemas.microsoft.com/office/drawing/2014/main" id="{8348D9CC-50A7-413B-8235-2CF86711B4BF}"/>
            </a:ext>
          </a:extLst>
        </xdr:cNvPr>
        <xdr:cNvCxnSpPr/>
      </xdr:nvCxnSpPr>
      <xdr:spPr>
        <a:xfrm flipV="1">
          <a:off x="2940050" y="9571265"/>
          <a:ext cx="812800" cy="1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7340195B-0CA4-4A48-BA9D-4B7DA672D959}"/>
            </a:ext>
          </a:extLst>
        </xdr:cNvPr>
        <xdr:cNvSpPr/>
      </xdr:nvSpPr>
      <xdr:spPr>
        <a:xfrm>
          <a:off x="3702050" y="952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068BBA01-E780-4AD7-97D5-2FE73993CEA9}"/>
            </a:ext>
          </a:extLst>
        </xdr:cNvPr>
        <xdr:cNvSpPr txBox="1"/>
      </xdr:nvSpPr>
      <xdr:spPr>
        <a:xfrm>
          <a:off x="3409950" y="929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67</xdr:row>
      <xdr:rowOff>14515</xdr:rowOff>
    </xdr:to>
    <xdr:cxnSp macro="">
      <xdr:nvCxnSpPr>
        <xdr:cNvPr id="138" name="直線コネクタ 137">
          <a:extLst>
            <a:ext uri="{FF2B5EF4-FFF2-40B4-BE49-F238E27FC236}">
              <a16:creationId xmlns:a16="http://schemas.microsoft.com/office/drawing/2014/main" id="{721A13C4-7196-42DC-A3F5-DDB0DE552BD8}"/>
            </a:ext>
          </a:extLst>
        </xdr:cNvPr>
        <xdr:cNvCxnSpPr/>
      </xdr:nvCxnSpPr>
      <xdr:spPr>
        <a:xfrm flipV="1">
          <a:off x="2127250" y="10961915"/>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D4D031BE-7AE2-4199-BCBC-2C6413368A21}"/>
            </a:ext>
          </a:extLst>
        </xdr:cNvPr>
        <xdr:cNvSpPr/>
      </xdr:nvSpPr>
      <xdr:spPr>
        <a:xfrm>
          <a:off x="2889250" y="10699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40" name="テキスト ボックス 139">
          <a:extLst>
            <a:ext uri="{FF2B5EF4-FFF2-40B4-BE49-F238E27FC236}">
              <a16:creationId xmlns:a16="http://schemas.microsoft.com/office/drawing/2014/main" id="{8C6F1288-6495-405F-8ED2-2F56B2501A69}"/>
            </a:ext>
          </a:extLst>
        </xdr:cNvPr>
        <xdr:cNvSpPr txBox="1"/>
      </xdr:nvSpPr>
      <xdr:spPr>
        <a:xfrm>
          <a:off x="259715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116115</xdr:rowOff>
    </xdr:from>
    <xdr:to>
      <xdr:col>11</xdr:col>
      <xdr:colOff>31750</xdr:colOff>
      <xdr:row>67</xdr:row>
      <xdr:rowOff>14515</xdr:rowOff>
    </xdr:to>
    <xdr:cxnSp macro="">
      <xdr:nvCxnSpPr>
        <xdr:cNvPr id="141" name="直線コネクタ 140">
          <a:extLst>
            <a:ext uri="{FF2B5EF4-FFF2-40B4-BE49-F238E27FC236}">
              <a16:creationId xmlns:a16="http://schemas.microsoft.com/office/drawing/2014/main" id="{556CDE05-E375-4056-86CB-1D1457C99C1C}"/>
            </a:ext>
          </a:extLst>
        </xdr:cNvPr>
        <xdr:cNvCxnSpPr/>
      </xdr:nvCxnSpPr>
      <xdr:spPr>
        <a:xfrm>
          <a:off x="1333500" y="10847615"/>
          <a:ext cx="7937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670DC7F7-2607-4124-8118-4A88EFD3EF5B}"/>
            </a:ext>
          </a:extLst>
        </xdr:cNvPr>
        <xdr:cNvSpPr/>
      </xdr:nvSpPr>
      <xdr:spPr>
        <a:xfrm>
          <a:off x="2095500" y="10814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43" name="テキスト ボックス 142">
          <a:extLst>
            <a:ext uri="{FF2B5EF4-FFF2-40B4-BE49-F238E27FC236}">
              <a16:creationId xmlns:a16="http://schemas.microsoft.com/office/drawing/2014/main" id="{5A0A4EA5-DE40-4852-8801-337DBDB7DB05}"/>
            </a:ext>
          </a:extLst>
        </xdr:cNvPr>
        <xdr:cNvSpPr txBox="1"/>
      </xdr:nvSpPr>
      <xdr:spPr>
        <a:xfrm>
          <a:off x="178435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F9DC2F88-63ED-41A4-ADED-E0C3EB73C427}"/>
            </a:ext>
          </a:extLst>
        </xdr:cNvPr>
        <xdr:cNvSpPr/>
      </xdr:nvSpPr>
      <xdr:spPr>
        <a:xfrm>
          <a:off x="1282700" y="10734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108149</xdr:rowOff>
    </xdr:from>
    <xdr:ext cx="762000" cy="259045"/>
    <xdr:sp macro="" textlink="">
      <xdr:nvSpPr>
        <xdr:cNvPr id="145" name="テキスト ボックス 144">
          <a:extLst>
            <a:ext uri="{FF2B5EF4-FFF2-40B4-BE49-F238E27FC236}">
              <a16:creationId xmlns:a16="http://schemas.microsoft.com/office/drawing/2014/main" id="{B1F6A385-97AD-4601-AFE1-9342D1DCC774}"/>
            </a:ext>
          </a:extLst>
        </xdr:cNvPr>
        <xdr:cNvSpPr txBox="1"/>
      </xdr:nvSpPr>
      <xdr:spPr>
        <a:xfrm>
          <a:off x="97155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0CFFC0C-42F0-4AA8-9C3A-DF0BEEF6467F}"/>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1606751-5287-4E2C-A8B3-75219EC9636D}"/>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1D0A24B-9D22-4421-B89C-C0C873C10E72}"/>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550FC38-88CB-4404-A4CC-687C397BE2C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A1DA77-DE09-4973-8D35-E94D6415281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1" name="楕円 150">
          <a:extLst>
            <a:ext uri="{FF2B5EF4-FFF2-40B4-BE49-F238E27FC236}">
              <a16:creationId xmlns:a16="http://schemas.microsoft.com/office/drawing/2014/main" id="{63D08058-5335-4E50-86BB-41DFC7FC7718}"/>
            </a:ext>
          </a:extLst>
        </xdr:cNvPr>
        <xdr:cNvSpPr/>
      </xdr:nvSpPr>
      <xdr:spPr>
        <a:xfrm>
          <a:off x="4464050" y="10648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2" name="財政構造の弾力性該当値テキスト">
          <a:extLst>
            <a:ext uri="{FF2B5EF4-FFF2-40B4-BE49-F238E27FC236}">
              <a16:creationId xmlns:a16="http://schemas.microsoft.com/office/drawing/2014/main" id="{D8EE64A5-9BAF-46E0-839E-0D3A33B53238}"/>
            </a:ext>
          </a:extLst>
        </xdr:cNvPr>
        <xdr:cNvSpPr txBox="1"/>
      </xdr:nvSpPr>
      <xdr:spPr>
        <a:xfrm>
          <a:off x="45847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109765</xdr:rowOff>
    </xdr:from>
    <xdr:to>
      <xdr:col>19</xdr:col>
      <xdr:colOff>184150</xdr:colOff>
      <xdr:row>58</xdr:row>
      <xdr:rowOff>39915</xdr:rowOff>
    </xdr:to>
    <xdr:sp macro="" textlink="">
      <xdr:nvSpPr>
        <xdr:cNvPr id="153" name="楕円 152">
          <a:extLst>
            <a:ext uri="{FF2B5EF4-FFF2-40B4-BE49-F238E27FC236}">
              <a16:creationId xmlns:a16="http://schemas.microsoft.com/office/drawing/2014/main" id="{F5A02CAD-93BB-456D-B2F5-D8EC8D85062B}"/>
            </a:ext>
          </a:extLst>
        </xdr:cNvPr>
        <xdr:cNvSpPr/>
      </xdr:nvSpPr>
      <xdr:spPr>
        <a:xfrm>
          <a:off x="3702050" y="952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24692</xdr:rowOff>
    </xdr:from>
    <xdr:ext cx="736600" cy="259045"/>
    <xdr:sp macro="" textlink="">
      <xdr:nvSpPr>
        <xdr:cNvPr id="154" name="テキスト ボックス 153">
          <a:extLst>
            <a:ext uri="{FF2B5EF4-FFF2-40B4-BE49-F238E27FC236}">
              <a16:creationId xmlns:a16="http://schemas.microsoft.com/office/drawing/2014/main" id="{4F0CE4A5-5ADD-49DC-BA2D-753A428892F6}"/>
            </a:ext>
          </a:extLst>
        </xdr:cNvPr>
        <xdr:cNvSpPr txBox="1"/>
      </xdr:nvSpPr>
      <xdr:spPr>
        <a:xfrm>
          <a:off x="340995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14515</xdr:rowOff>
    </xdr:from>
    <xdr:to>
      <xdr:col>15</xdr:col>
      <xdr:colOff>133350</xdr:colOff>
      <xdr:row>66</xdr:row>
      <xdr:rowOff>116115</xdr:rowOff>
    </xdr:to>
    <xdr:sp macro="" textlink="">
      <xdr:nvSpPr>
        <xdr:cNvPr id="155" name="楕円 154">
          <a:extLst>
            <a:ext uri="{FF2B5EF4-FFF2-40B4-BE49-F238E27FC236}">
              <a16:creationId xmlns:a16="http://schemas.microsoft.com/office/drawing/2014/main" id="{3032468F-A66B-465E-9766-9F6F06D6D6A8}"/>
            </a:ext>
          </a:extLst>
        </xdr:cNvPr>
        <xdr:cNvSpPr/>
      </xdr:nvSpPr>
      <xdr:spPr>
        <a:xfrm>
          <a:off x="288925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100892</xdr:rowOff>
    </xdr:from>
    <xdr:ext cx="762000" cy="259045"/>
    <xdr:sp macro="" textlink="">
      <xdr:nvSpPr>
        <xdr:cNvPr id="156" name="テキスト ボックス 155">
          <a:extLst>
            <a:ext uri="{FF2B5EF4-FFF2-40B4-BE49-F238E27FC236}">
              <a16:creationId xmlns:a16="http://schemas.microsoft.com/office/drawing/2014/main" id="{53B5F2D4-087A-46C0-BD40-8EBB1EEFD0A2}"/>
            </a:ext>
          </a:extLst>
        </xdr:cNvPr>
        <xdr:cNvSpPr txBox="1"/>
      </xdr:nvSpPr>
      <xdr:spPr>
        <a:xfrm>
          <a:off x="2597150" y="109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135165</xdr:rowOff>
    </xdr:from>
    <xdr:to>
      <xdr:col>11</xdr:col>
      <xdr:colOff>82550</xdr:colOff>
      <xdr:row>67</xdr:row>
      <xdr:rowOff>65315</xdr:rowOff>
    </xdr:to>
    <xdr:sp macro="" textlink="">
      <xdr:nvSpPr>
        <xdr:cNvPr id="157" name="楕円 156">
          <a:extLst>
            <a:ext uri="{FF2B5EF4-FFF2-40B4-BE49-F238E27FC236}">
              <a16:creationId xmlns:a16="http://schemas.microsoft.com/office/drawing/2014/main" id="{02685101-EC8A-4735-903E-01FA296ABD93}"/>
            </a:ext>
          </a:extLst>
        </xdr:cNvPr>
        <xdr:cNvSpPr/>
      </xdr:nvSpPr>
      <xdr:spPr>
        <a:xfrm>
          <a:off x="2095500" y="11031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50092</xdr:rowOff>
    </xdr:from>
    <xdr:ext cx="762000" cy="259045"/>
    <xdr:sp macro="" textlink="">
      <xdr:nvSpPr>
        <xdr:cNvPr id="158" name="テキスト ボックス 157">
          <a:extLst>
            <a:ext uri="{FF2B5EF4-FFF2-40B4-BE49-F238E27FC236}">
              <a16:creationId xmlns:a16="http://schemas.microsoft.com/office/drawing/2014/main" id="{5F69F1CD-D73C-45B8-99CC-A2791F23AFCB}"/>
            </a:ext>
          </a:extLst>
        </xdr:cNvPr>
        <xdr:cNvSpPr txBox="1"/>
      </xdr:nvSpPr>
      <xdr:spPr>
        <a:xfrm>
          <a:off x="1784350" y="1111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59" name="楕円 158">
          <a:extLst>
            <a:ext uri="{FF2B5EF4-FFF2-40B4-BE49-F238E27FC236}">
              <a16:creationId xmlns:a16="http://schemas.microsoft.com/office/drawing/2014/main" id="{3A587779-AFE6-4266-A61D-015142875362}"/>
            </a:ext>
          </a:extLst>
        </xdr:cNvPr>
        <xdr:cNvSpPr/>
      </xdr:nvSpPr>
      <xdr:spPr>
        <a:xfrm>
          <a:off x="1282700" y="10796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151692</xdr:rowOff>
    </xdr:from>
    <xdr:ext cx="762000" cy="259045"/>
    <xdr:sp macro="" textlink="">
      <xdr:nvSpPr>
        <xdr:cNvPr id="160" name="テキスト ボックス 159">
          <a:extLst>
            <a:ext uri="{FF2B5EF4-FFF2-40B4-BE49-F238E27FC236}">
              <a16:creationId xmlns:a16="http://schemas.microsoft.com/office/drawing/2014/main" id="{59932EA8-7B3A-4111-B106-7DF5B4513EBB}"/>
            </a:ext>
          </a:extLst>
        </xdr:cNvPr>
        <xdr:cNvSpPr txBox="1"/>
      </xdr:nvSpPr>
      <xdr:spPr>
        <a:xfrm>
          <a:off x="971550" y="1088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9648648-F039-4A0F-9EFF-4168BEBC54F4}"/>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9E309B51-70DA-4C9C-BFDF-D36046F5928B}"/>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BA556F0D-06A3-4E3E-9BCF-9F600C2A4FFA}"/>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C253C0C-028C-4F7F-B9E3-AC7CA6F72CE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DC0028C-8174-404A-8635-18040C17D9DE}"/>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A76B4C6-8C4D-4E7D-A750-5FBEBA3C0947}"/>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B18EA8E-E8A2-4562-9C30-84181E044C77}"/>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75BD4DD-6F04-40FF-A2C6-B6CB643F965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65BFDA8-37E9-4801-8215-B21D9AD02AD2}"/>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9A6F0202-58E1-43AF-B7A0-61CB1789CFCE}"/>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74EB439-3DDC-44DD-8186-6B56007FC664}"/>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給与月額（一般行政）は全国と比べて低い水準にあるが、島しょ県である本県の特性に起因して、人口当たり教育部門職員数が多いこと等により、人口１人当たり経費は全国平均を上回っており、グループ内平均よりも高い水準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また、新型コロナウイルス感染症対策経費が大幅に増となったことから、一人当たり物件費決算額も連動して増となっている。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80CEC5CC-6D2A-4E78-87BE-A86571117D52}"/>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BEC48901-62AF-4D4B-8095-1859F1833CE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F8AF99F-9AD0-442F-9F47-3C240E3BA5F3}"/>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A21D5035-9036-4F9D-91A4-2AF2D5929CD6}"/>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CCB30040-23CF-4430-A067-2AE275125803}"/>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75B5818C-969B-49ED-A5D2-407D22AAD0F5}"/>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446A6680-01DC-41CF-B2C5-288854293D88}"/>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125C891D-F4FF-4A28-B1E1-AA614FE5F088}"/>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1E825085-6A2A-4A26-A910-57F43FBC6997}"/>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8469752B-2118-4553-9362-5CECDE1337D6}"/>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EDD63B85-BCF3-481A-AE84-CE78693CA3A1}"/>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B4A5066E-FFB4-43F6-A81A-B6789C427536}"/>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674D2AC9-DC7D-4BFF-AA9A-B4938B87B021}"/>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75D1CE46-F0AA-44AB-9B08-A7F5CC1E6385}"/>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A644A60D-36B0-4E8C-BC68-548F9A2E8BC1}"/>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CDE4861-E322-41CB-89FB-72CBD81F6DE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B66A02B9-613A-4E19-9870-31A0D01A764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B0D41391-6167-4B20-B4A7-C167E35BB6EB}"/>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2F2D0B44-57A9-45E9-88FE-E928552B5395}"/>
            </a:ext>
          </a:extLst>
        </xdr:cNvPr>
        <xdr:cNvCxnSpPr/>
      </xdr:nvCxnSpPr>
      <xdr:spPr>
        <a:xfrm flipV="1">
          <a:off x="4514850" y="13269393"/>
          <a:ext cx="0" cy="149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CEB90199-51E3-4195-9A29-53038C971A2F}"/>
            </a:ext>
          </a:extLst>
        </xdr:cNvPr>
        <xdr:cNvSpPr txBox="1"/>
      </xdr:nvSpPr>
      <xdr:spPr>
        <a:xfrm>
          <a:off x="4584700" y="147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FA25C9BB-0A20-4EBC-A432-D446C69DB51D}"/>
            </a:ext>
          </a:extLst>
        </xdr:cNvPr>
        <xdr:cNvCxnSpPr/>
      </xdr:nvCxnSpPr>
      <xdr:spPr>
        <a:xfrm>
          <a:off x="4425950" y="14769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E4D6B839-9F61-419B-804A-DF3C3C6A70CF}"/>
            </a:ext>
          </a:extLst>
        </xdr:cNvPr>
        <xdr:cNvSpPr txBox="1"/>
      </xdr:nvSpPr>
      <xdr:spPr>
        <a:xfrm>
          <a:off x="4584700" y="1302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41853880-B4F9-413D-8362-D57563D1C042}"/>
            </a:ext>
          </a:extLst>
        </xdr:cNvPr>
        <xdr:cNvCxnSpPr/>
      </xdr:nvCxnSpPr>
      <xdr:spPr>
        <a:xfrm>
          <a:off x="4425950" y="13269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160776</xdr:rowOff>
    </xdr:from>
    <xdr:to>
      <xdr:col>23</xdr:col>
      <xdr:colOff>133350</xdr:colOff>
      <xdr:row>87</xdr:row>
      <xdr:rowOff>127291</xdr:rowOff>
    </xdr:to>
    <xdr:cxnSp macro="">
      <xdr:nvCxnSpPr>
        <xdr:cNvPr id="195" name="直線コネクタ 194">
          <a:extLst>
            <a:ext uri="{FF2B5EF4-FFF2-40B4-BE49-F238E27FC236}">
              <a16:creationId xmlns:a16="http://schemas.microsoft.com/office/drawing/2014/main" id="{1644CA8C-BEFE-476F-A1E1-59D4072677F5}"/>
            </a:ext>
          </a:extLst>
        </xdr:cNvPr>
        <xdr:cNvCxnSpPr/>
      </xdr:nvCxnSpPr>
      <xdr:spPr>
        <a:xfrm>
          <a:off x="3752850" y="14194276"/>
          <a:ext cx="762000" cy="2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BDBEE916-CFBE-4564-AB2D-91605F51FF36}"/>
            </a:ext>
          </a:extLst>
        </xdr:cNvPr>
        <xdr:cNvSpPr txBox="1"/>
      </xdr:nvSpPr>
      <xdr:spPr>
        <a:xfrm>
          <a:off x="4584700" y="13869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D5D10D2D-8A83-40C0-AB52-376852A84204}"/>
            </a:ext>
          </a:extLst>
        </xdr:cNvPr>
        <xdr:cNvSpPr/>
      </xdr:nvSpPr>
      <xdr:spPr>
        <a:xfrm>
          <a:off x="4464050" y="14017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101060</xdr:rowOff>
    </xdr:from>
    <xdr:to>
      <xdr:col>19</xdr:col>
      <xdr:colOff>133350</xdr:colOff>
      <xdr:row>85</xdr:row>
      <xdr:rowOff>160776</xdr:rowOff>
    </xdr:to>
    <xdr:cxnSp macro="">
      <xdr:nvCxnSpPr>
        <xdr:cNvPr id="198" name="直線コネクタ 197">
          <a:extLst>
            <a:ext uri="{FF2B5EF4-FFF2-40B4-BE49-F238E27FC236}">
              <a16:creationId xmlns:a16="http://schemas.microsoft.com/office/drawing/2014/main" id="{05C3F17B-F47F-44A0-A799-28A46657E8B5}"/>
            </a:ext>
          </a:extLst>
        </xdr:cNvPr>
        <xdr:cNvCxnSpPr/>
      </xdr:nvCxnSpPr>
      <xdr:spPr>
        <a:xfrm>
          <a:off x="2940050" y="13969460"/>
          <a:ext cx="812800" cy="2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4BED1C9F-F2A7-4BCC-A028-DAFD1FA11508}"/>
            </a:ext>
          </a:extLst>
        </xdr:cNvPr>
        <xdr:cNvSpPr/>
      </xdr:nvSpPr>
      <xdr:spPr>
        <a:xfrm>
          <a:off x="3702050" y="13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682EE83E-19F9-4472-8C3A-C98EFB67A078}"/>
            </a:ext>
          </a:extLst>
        </xdr:cNvPr>
        <xdr:cNvSpPr txBox="1"/>
      </xdr:nvSpPr>
      <xdr:spPr>
        <a:xfrm>
          <a:off x="3409950" y="137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91892</xdr:rowOff>
    </xdr:from>
    <xdr:to>
      <xdr:col>15</xdr:col>
      <xdr:colOff>82550</xdr:colOff>
      <xdr:row>84</xdr:row>
      <xdr:rowOff>101060</xdr:rowOff>
    </xdr:to>
    <xdr:cxnSp macro="">
      <xdr:nvCxnSpPr>
        <xdr:cNvPr id="201" name="直線コネクタ 200">
          <a:extLst>
            <a:ext uri="{FF2B5EF4-FFF2-40B4-BE49-F238E27FC236}">
              <a16:creationId xmlns:a16="http://schemas.microsoft.com/office/drawing/2014/main" id="{150627B0-375F-4AC8-84B1-05294E50C4D1}"/>
            </a:ext>
          </a:extLst>
        </xdr:cNvPr>
        <xdr:cNvCxnSpPr/>
      </xdr:nvCxnSpPr>
      <xdr:spPr>
        <a:xfrm>
          <a:off x="2127250" y="13960292"/>
          <a:ext cx="81280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BC49FF5F-1A5C-41B5-BE3F-616C248448E6}"/>
            </a:ext>
          </a:extLst>
        </xdr:cNvPr>
        <xdr:cNvSpPr/>
      </xdr:nvSpPr>
      <xdr:spPr>
        <a:xfrm>
          <a:off x="2889250" y="13830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3" name="テキスト ボックス 202">
          <a:extLst>
            <a:ext uri="{FF2B5EF4-FFF2-40B4-BE49-F238E27FC236}">
              <a16:creationId xmlns:a16="http://schemas.microsoft.com/office/drawing/2014/main" id="{767B777D-C558-4695-9695-E66716C7788D}"/>
            </a:ext>
          </a:extLst>
        </xdr:cNvPr>
        <xdr:cNvSpPr txBox="1"/>
      </xdr:nvSpPr>
      <xdr:spPr>
        <a:xfrm>
          <a:off x="2597150" y="1360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25654</xdr:rowOff>
    </xdr:from>
    <xdr:to>
      <xdr:col>11</xdr:col>
      <xdr:colOff>31750</xdr:colOff>
      <xdr:row>84</xdr:row>
      <xdr:rowOff>91892</xdr:rowOff>
    </xdr:to>
    <xdr:cxnSp macro="">
      <xdr:nvCxnSpPr>
        <xdr:cNvPr id="204" name="直線コネクタ 203">
          <a:extLst>
            <a:ext uri="{FF2B5EF4-FFF2-40B4-BE49-F238E27FC236}">
              <a16:creationId xmlns:a16="http://schemas.microsoft.com/office/drawing/2014/main" id="{D4BD1A97-3F43-4DA6-90B0-80E2F417E020}"/>
            </a:ext>
          </a:extLst>
        </xdr:cNvPr>
        <xdr:cNvCxnSpPr/>
      </xdr:nvCxnSpPr>
      <xdr:spPr>
        <a:xfrm>
          <a:off x="1333500" y="13894054"/>
          <a:ext cx="79375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647419DE-A62A-40BF-998A-FBBB44B47739}"/>
            </a:ext>
          </a:extLst>
        </xdr:cNvPr>
        <xdr:cNvSpPr/>
      </xdr:nvSpPr>
      <xdr:spPr>
        <a:xfrm>
          <a:off x="2095500" y="13739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147739</xdr:rowOff>
    </xdr:from>
    <xdr:ext cx="762000" cy="259045"/>
    <xdr:sp macro="" textlink="">
      <xdr:nvSpPr>
        <xdr:cNvPr id="206" name="テキスト ボックス 205">
          <a:extLst>
            <a:ext uri="{FF2B5EF4-FFF2-40B4-BE49-F238E27FC236}">
              <a16:creationId xmlns:a16="http://schemas.microsoft.com/office/drawing/2014/main" id="{03DF9E2F-64CC-4C19-9E5E-E9CB830A4D7C}"/>
            </a:ext>
          </a:extLst>
        </xdr:cNvPr>
        <xdr:cNvSpPr txBox="1"/>
      </xdr:nvSpPr>
      <xdr:spPr>
        <a:xfrm>
          <a:off x="1784350" y="1352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C129241C-8571-42AC-BBBE-ED9B505037A1}"/>
            </a:ext>
          </a:extLst>
        </xdr:cNvPr>
        <xdr:cNvSpPr/>
      </xdr:nvSpPr>
      <xdr:spPr>
        <a:xfrm>
          <a:off x="1282700" y="13722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8" name="テキスト ボックス 207">
          <a:extLst>
            <a:ext uri="{FF2B5EF4-FFF2-40B4-BE49-F238E27FC236}">
              <a16:creationId xmlns:a16="http://schemas.microsoft.com/office/drawing/2014/main" id="{73676557-60E9-4E13-BC07-6F7492074C46}"/>
            </a:ext>
          </a:extLst>
        </xdr:cNvPr>
        <xdr:cNvSpPr txBox="1"/>
      </xdr:nvSpPr>
      <xdr:spPr>
        <a:xfrm>
          <a:off x="971550" y="1350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66A7F6E-7417-412B-9D23-FB4C560446C2}"/>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33FEC37-3EF6-4C32-AC40-77101B3DDCD1}"/>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A31446C-9006-4466-BED2-E2393188E6B1}"/>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8FD5BD9-B9F5-4DFC-9B62-69B936F7A456}"/>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D24024D-3127-48F0-B72C-E7ABDD76EF37}"/>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76491</xdr:rowOff>
    </xdr:from>
    <xdr:to>
      <xdr:col>23</xdr:col>
      <xdr:colOff>184150</xdr:colOff>
      <xdr:row>88</xdr:row>
      <xdr:rowOff>6641</xdr:rowOff>
    </xdr:to>
    <xdr:sp macro="" textlink="">
      <xdr:nvSpPr>
        <xdr:cNvPr id="214" name="楕円 213">
          <a:extLst>
            <a:ext uri="{FF2B5EF4-FFF2-40B4-BE49-F238E27FC236}">
              <a16:creationId xmlns:a16="http://schemas.microsoft.com/office/drawing/2014/main" id="{844F88A4-8BFD-4FB6-8ABB-6D7191089274}"/>
            </a:ext>
          </a:extLst>
        </xdr:cNvPr>
        <xdr:cNvSpPr/>
      </xdr:nvSpPr>
      <xdr:spPr>
        <a:xfrm>
          <a:off x="4464050" y="14440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48568</xdr:rowOff>
    </xdr:from>
    <xdr:ext cx="762000" cy="259045"/>
    <xdr:sp macro="" textlink="">
      <xdr:nvSpPr>
        <xdr:cNvPr id="215" name="人件費・物件費等の状況該当値テキスト">
          <a:extLst>
            <a:ext uri="{FF2B5EF4-FFF2-40B4-BE49-F238E27FC236}">
              <a16:creationId xmlns:a16="http://schemas.microsoft.com/office/drawing/2014/main" id="{DF1A7318-9CA7-4898-BC92-99CEE5C96FCF}"/>
            </a:ext>
          </a:extLst>
        </xdr:cNvPr>
        <xdr:cNvSpPr txBox="1"/>
      </xdr:nvSpPr>
      <xdr:spPr>
        <a:xfrm>
          <a:off x="4584700" y="1441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109976</xdr:rowOff>
    </xdr:from>
    <xdr:to>
      <xdr:col>19</xdr:col>
      <xdr:colOff>184150</xdr:colOff>
      <xdr:row>86</xdr:row>
      <xdr:rowOff>40126</xdr:rowOff>
    </xdr:to>
    <xdr:sp macro="" textlink="">
      <xdr:nvSpPr>
        <xdr:cNvPr id="216" name="楕円 215">
          <a:extLst>
            <a:ext uri="{FF2B5EF4-FFF2-40B4-BE49-F238E27FC236}">
              <a16:creationId xmlns:a16="http://schemas.microsoft.com/office/drawing/2014/main" id="{E40F28AF-2C73-4A4E-B0E3-94CD7FEC2DFD}"/>
            </a:ext>
          </a:extLst>
        </xdr:cNvPr>
        <xdr:cNvSpPr/>
      </xdr:nvSpPr>
      <xdr:spPr>
        <a:xfrm>
          <a:off x="3702050" y="14143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24903</xdr:rowOff>
    </xdr:from>
    <xdr:ext cx="736600" cy="259045"/>
    <xdr:sp macro="" textlink="">
      <xdr:nvSpPr>
        <xdr:cNvPr id="217" name="テキスト ボックス 216">
          <a:extLst>
            <a:ext uri="{FF2B5EF4-FFF2-40B4-BE49-F238E27FC236}">
              <a16:creationId xmlns:a16="http://schemas.microsoft.com/office/drawing/2014/main" id="{8DB3D6C2-C24D-4CC1-B925-69BDF572023E}"/>
            </a:ext>
          </a:extLst>
        </xdr:cNvPr>
        <xdr:cNvSpPr txBox="1"/>
      </xdr:nvSpPr>
      <xdr:spPr>
        <a:xfrm>
          <a:off x="3409950" y="14223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50260</xdr:rowOff>
    </xdr:from>
    <xdr:to>
      <xdr:col>15</xdr:col>
      <xdr:colOff>133350</xdr:colOff>
      <xdr:row>84</xdr:row>
      <xdr:rowOff>151860</xdr:rowOff>
    </xdr:to>
    <xdr:sp macro="" textlink="">
      <xdr:nvSpPr>
        <xdr:cNvPr id="218" name="楕円 217">
          <a:extLst>
            <a:ext uri="{FF2B5EF4-FFF2-40B4-BE49-F238E27FC236}">
              <a16:creationId xmlns:a16="http://schemas.microsoft.com/office/drawing/2014/main" id="{B89E190D-A9F5-44BA-8692-F032F71C4E8E}"/>
            </a:ext>
          </a:extLst>
        </xdr:cNvPr>
        <xdr:cNvSpPr/>
      </xdr:nvSpPr>
      <xdr:spPr>
        <a:xfrm>
          <a:off x="2889250" y="13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136637</xdr:rowOff>
    </xdr:from>
    <xdr:ext cx="762000" cy="259045"/>
    <xdr:sp macro="" textlink="">
      <xdr:nvSpPr>
        <xdr:cNvPr id="219" name="テキスト ボックス 218">
          <a:extLst>
            <a:ext uri="{FF2B5EF4-FFF2-40B4-BE49-F238E27FC236}">
              <a16:creationId xmlns:a16="http://schemas.microsoft.com/office/drawing/2014/main" id="{510610A8-8983-44C2-A09D-C22495DDA36A}"/>
            </a:ext>
          </a:extLst>
        </xdr:cNvPr>
        <xdr:cNvSpPr txBox="1"/>
      </xdr:nvSpPr>
      <xdr:spPr>
        <a:xfrm>
          <a:off x="2597150" y="1400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41092</xdr:rowOff>
    </xdr:from>
    <xdr:to>
      <xdr:col>11</xdr:col>
      <xdr:colOff>82550</xdr:colOff>
      <xdr:row>84</xdr:row>
      <xdr:rowOff>142692</xdr:rowOff>
    </xdr:to>
    <xdr:sp macro="" textlink="">
      <xdr:nvSpPr>
        <xdr:cNvPr id="220" name="楕円 219">
          <a:extLst>
            <a:ext uri="{FF2B5EF4-FFF2-40B4-BE49-F238E27FC236}">
              <a16:creationId xmlns:a16="http://schemas.microsoft.com/office/drawing/2014/main" id="{C504F1B6-124A-4207-A4BA-61975A0444E3}"/>
            </a:ext>
          </a:extLst>
        </xdr:cNvPr>
        <xdr:cNvSpPr/>
      </xdr:nvSpPr>
      <xdr:spPr>
        <a:xfrm>
          <a:off x="2095500" y="13909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127469</xdr:rowOff>
    </xdr:from>
    <xdr:ext cx="762000" cy="259045"/>
    <xdr:sp macro="" textlink="">
      <xdr:nvSpPr>
        <xdr:cNvPr id="221" name="テキスト ボックス 220">
          <a:extLst>
            <a:ext uri="{FF2B5EF4-FFF2-40B4-BE49-F238E27FC236}">
              <a16:creationId xmlns:a16="http://schemas.microsoft.com/office/drawing/2014/main" id="{1D1CFA17-6D50-4FD9-BAC3-45D83763D5FC}"/>
            </a:ext>
          </a:extLst>
        </xdr:cNvPr>
        <xdr:cNvSpPr txBox="1"/>
      </xdr:nvSpPr>
      <xdr:spPr>
        <a:xfrm>
          <a:off x="1784350" y="139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146304</xdr:rowOff>
    </xdr:from>
    <xdr:to>
      <xdr:col>7</xdr:col>
      <xdr:colOff>31750</xdr:colOff>
      <xdr:row>84</xdr:row>
      <xdr:rowOff>76454</xdr:rowOff>
    </xdr:to>
    <xdr:sp macro="" textlink="">
      <xdr:nvSpPr>
        <xdr:cNvPr id="222" name="楕円 221">
          <a:extLst>
            <a:ext uri="{FF2B5EF4-FFF2-40B4-BE49-F238E27FC236}">
              <a16:creationId xmlns:a16="http://schemas.microsoft.com/office/drawing/2014/main" id="{7991DE91-C702-42CB-89D4-37F0C76E91BD}"/>
            </a:ext>
          </a:extLst>
        </xdr:cNvPr>
        <xdr:cNvSpPr/>
      </xdr:nvSpPr>
      <xdr:spPr>
        <a:xfrm>
          <a:off x="1282700" y="138496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61231</xdr:rowOff>
    </xdr:from>
    <xdr:ext cx="762000" cy="259045"/>
    <xdr:sp macro="" textlink="">
      <xdr:nvSpPr>
        <xdr:cNvPr id="223" name="テキスト ボックス 222">
          <a:extLst>
            <a:ext uri="{FF2B5EF4-FFF2-40B4-BE49-F238E27FC236}">
              <a16:creationId xmlns:a16="http://schemas.microsoft.com/office/drawing/2014/main" id="{FB94C083-9FCA-4A38-AFA4-F44857D37507}"/>
            </a:ext>
          </a:extLst>
        </xdr:cNvPr>
        <xdr:cNvSpPr txBox="1"/>
      </xdr:nvSpPr>
      <xdr:spPr>
        <a:xfrm>
          <a:off x="971550" y="139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245FA47A-2FD6-47FE-AD31-BD59AD94782E}"/>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A110AD33-2DB1-438B-BE8E-DBF6B4070253}"/>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CCB2B745-7B1B-46F6-AC56-C2BC2FF0A1EE}"/>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28A1BD78-E489-42A6-8E48-C2F330CC4319}"/>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9E5D2381-1D55-43EB-8F99-C8770ECC7A2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69626CCE-A8CC-4F4A-AE24-DF80FE488618}"/>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1270874-FF05-4D7B-AD17-1E1D3492C688}"/>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E62A589-618F-445A-BFD8-C9AAE04DC51C}"/>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1035F21-70F7-46CC-82B4-1A1A86827A8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1216190B-6863-4D52-B3C2-9D0E8FD4DEC9}"/>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C3EAA6A-8730-4812-B27A-5121DFF56C0D}"/>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年度からの給与制度の総合的見直しの実施やこれまでの給与適正化の取組み等に伴い、令和４年４月１日現在のラスパイレス指数は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令和３年４月１日時点と比べて増減なし、都道府県平均では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284EB4D-1D94-490D-B070-5007962385CB}"/>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C6FF36F-9080-493B-9835-C688CFBB294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19570B40-A796-40F0-9CE9-96F387F361A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81C11FBA-9E3B-45A4-9246-521F51E6AF47}"/>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DB05517-5450-4045-8686-5110E4DD73EE}"/>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5FB94BA2-6CA9-4877-AE6D-3EBE1CC935C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893AA6EC-3670-4F4F-8C10-2D808234AFE2}"/>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334A49D1-0862-4362-ADAC-ED906490673B}"/>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FFD93C2A-F4BD-49CA-B103-95C62A40EF7E}"/>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681EDDB6-0A62-46EF-9D84-F05D45EFBC67}"/>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D6D44D81-29FA-4B93-8CFA-89457F7C743F}"/>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F20032C4-E939-43D5-98B0-D6E472E6906D}"/>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A0E91E10-9187-40E2-84B8-C7E8FE4DDD2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A56A6B3A-BFC7-4246-89DF-E9EAD2D25F3A}"/>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D5D9D91D-DCC9-4C9C-9E5E-1E67D79A0D3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BF67FCC2-0F69-4EFC-AA40-CD548B324C5C}"/>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906B59B-3481-4674-A270-63B1C1D85A6D}"/>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F2A353EF-54CB-477B-8560-C36A31694DFE}"/>
            </a:ext>
          </a:extLst>
        </xdr:cNvPr>
        <xdr:cNvCxnSpPr/>
      </xdr:nvCxnSpPr>
      <xdr:spPr>
        <a:xfrm flipV="1">
          <a:off x="15474950" y="13338629"/>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CEE3C7BA-5CB9-4A34-8465-F4EF243D6620}"/>
            </a:ext>
          </a:extLst>
        </xdr:cNvPr>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D939BAE6-F2E6-4C7C-89D9-C34A327C818C}"/>
            </a:ext>
          </a:extLst>
        </xdr:cNvPr>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3DA5F0A7-69AE-4FBA-BBE7-EED966780812}"/>
            </a:ext>
          </a:extLst>
        </xdr:cNvPr>
        <xdr:cNvSpPr txBox="1"/>
      </xdr:nvSpPr>
      <xdr:spPr>
        <a:xfrm>
          <a:off x="15563850" y="130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4DB553E7-08E5-4184-BF98-F7E1E88CEC90}"/>
            </a:ext>
          </a:extLst>
        </xdr:cNvPr>
        <xdr:cNvCxnSpPr/>
      </xdr:nvCxnSpPr>
      <xdr:spPr>
        <a:xfrm>
          <a:off x="15405100" y="13338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id="{F6BF6795-144B-4135-B5E1-ECB4218E8290}"/>
            </a:ext>
          </a:extLst>
        </xdr:cNvPr>
        <xdr:cNvCxnSpPr/>
      </xdr:nvCxnSpPr>
      <xdr:spPr>
        <a:xfrm>
          <a:off x="14712950" y="1393371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a:extLst>
            <a:ext uri="{FF2B5EF4-FFF2-40B4-BE49-F238E27FC236}">
              <a16:creationId xmlns:a16="http://schemas.microsoft.com/office/drawing/2014/main" id="{3399A456-8923-4B86-85B2-A1C056351668}"/>
            </a:ext>
          </a:extLst>
        </xdr:cNvPr>
        <xdr:cNvSpPr txBox="1"/>
      </xdr:nvSpPr>
      <xdr:spPr>
        <a:xfrm>
          <a:off x="15563850" y="14124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07DEFD37-F748-41FF-AE9B-92AF581142BC}"/>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422B9358-A8B5-422C-BC1A-DB239C3CB7CE}"/>
            </a:ext>
          </a:extLst>
        </xdr:cNvPr>
        <xdr:cNvCxnSpPr/>
      </xdr:nvCxnSpPr>
      <xdr:spPr>
        <a:xfrm flipV="1">
          <a:off x="13906500" y="13933714"/>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7950CC6E-E968-401C-900F-88EC645E1BBB}"/>
            </a:ext>
          </a:extLst>
        </xdr:cNvPr>
        <xdr:cNvSpPr/>
      </xdr:nvSpPr>
      <xdr:spPr>
        <a:xfrm>
          <a:off x="14668500" y="14117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B1342A07-BDCB-4BA4-91F7-2753945EC440}"/>
            </a:ext>
          </a:extLst>
        </xdr:cNvPr>
        <xdr:cNvSpPr txBox="1"/>
      </xdr:nvSpPr>
      <xdr:spPr>
        <a:xfrm>
          <a:off x="14370050" y="1419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3" name="直線コネクタ 262">
          <a:extLst>
            <a:ext uri="{FF2B5EF4-FFF2-40B4-BE49-F238E27FC236}">
              <a16:creationId xmlns:a16="http://schemas.microsoft.com/office/drawing/2014/main" id="{B9298BB1-5ECA-41F2-ACC4-4BF74B99C8FE}"/>
            </a:ext>
          </a:extLst>
        </xdr:cNvPr>
        <xdr:cNvCxnSpPr/>
      </xdr:nvCxnSpPr>
      <xdr:spPr>
        <a:xfrm>
          <a:off x="13106400" y="139681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8F20FF80-CCEE-423B-9964-643E6DF34668}"/>
            </a:ext>
          </a:extLst>
        </xdr:cNvPr>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A561E7AF-BD42-420D-B172-DD5C8B82A8F9}"/>
            </a:ext>
          </a:extLst>
        </xdr:cNvPr>
        <xdr:cNvSpPr txBox="1"/>
      </xdr:nvSpPr>
      <xdr:spPr>
        <a:xfrm>
          <a:off x="13557250" y="1419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1F2E228C-ECF6-4DCB-91B3-659137C216B0}"/>
            </a:ext>
          </a:extLst>
        </xdr:cNvPr>
        <xdr:cNvCxnSpPr/>
      </xdr:nvCxnSpPr>
      <xdr:spPr>
        <a:xfrm flipV="1">
          <a:off x="12293600" y="13968186"/>
          <a:ext cx="8128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BD9C91A1-5E6D-4F90-B1A8-95E095ADBFB1}"/>
            </a:ext>
          </a:extLst>
        </xdr:cNvPr>
        <xdr:cNvSpPr/>
      </xdr:nvSpPr>
      <xdr:spPr>
        <a:xfrm>
          <a:off x="13055600" y="1408339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548CCEA4-ED3A-40AA-8648-5F9D6379ABC0}"/>
            </a:ext>
          </a:extLst>
        </xdr:cNvPr>
        <xdr:cNvSpPr txBox="1"/>
      </xdr:nvSpPr>
      <xdr:spPr>
        <a:xfrm>
          <a:off x="12763500" y="1416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554F6937-0848-41F0-9E0E-76E81C1F1793}"/>
            </a:ext>
          </a:extLst>
        </xdr:cNvPr>
        <xdr:cNvSpPr/>
      </xdr:nvSpPr>
      <xdr:spPr>
        <a:xfrm>
          <a:off x="12242800" y="14186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328752CE-B9E7-4DAB-B875-CF90924DAE48}"/>
            </a:ext>
          </a:extLst>
        </xdr:cNvPr>
        <xdr:cNvSpPr txBox="1"/>
      </xdr:nvSpPr>
      <xdr:spPr>
        <a:xfrm>
          <a:off x="119507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24A41DB-9A48-45C5-910E-C09739CFA5A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1527F79-D724-4173-9AF9-81FAA39B9FFF}"/>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C66738F-C3D9-41AA-A85A-0CA42B30FE05}"/>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6B16E59-D3FA-46AA-BB70-2B2284657231}"/>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6E91916-F5C4-4D6D-8A4A-118DE7E053D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a:extLst>
            <a:ext uri="{FF2B5EF4-FFF2-40B4-BE49-F238E27FC236}">
              <a16:creationId xmlns:a16="http://schemas.microsoft.com/office/drawing/2014/main" id="{7250C11A-43FE-406A-8B8F-E333C5294FC3}"/>
            </a:ext>
          </a:extLst>
        </xdr:cNvPr>
        <xdr:cNvSpPr/>
      </xdr:nvSpPr>
      <xdr:spPr>
        <a:xfrm>
          <a:off x="15430500" y="138829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a:extLst>
            <a:ext uri="{FF2B5EF4-FFF2-40B4-BE49-F238E27FC236}">
              <a16:creationId xmlns:a16="http://schemas.microsoft.com/office/drawing/2014/main" id="{2B709A9F-F289-49EE-969A-936958B4D773}"/>
            </a:ext>
          </a:extLst>
        </xdr:cNvPr>
        <xdr:cNvSpPr txBox="1"/>
      </xdr:nvSpPr>
      <xdr:spPr>
        <a:xfrm>
          <a:off x="1556385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id="{09B65ABE-4035-43F3-B132-FF28112DEC42}"/>
            </a:ext>
          </a:extLst>
        </xdr:cNvPr>
        <xdr:cNvSpPr/>
      </xdr:nvSpPr>
      <xdr:spPr>
        <a:xfrm>
          <a:off x="14668500" y="138829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id="{F5F8C367-DD11-440A-8907-97F7B1F10B3E}"/>
            </a:ext>
          </a:extLst>
        </xdr:cNvPr>
        <xdr:cNvSpPr txBox="1"/>
      </xdr:nvSpPr>
      <xdr:spPr>
        <a:xfrm>
          <a:off x="14370050" y="1366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a:extLst>
            <a:ext uri="{FF2B5EF4-FFF2-40B4-BE49-F238E27FC236}">
              <a16:creationId xmlns:a16="http://schemas.microsoft.com/office/drawing/2014/main" id="{23D2DC86-B7E9-4AE0-9534-15CB5F458291}"/>
            </a:ext>
          </a:extLst>
        </xdr:cNvPr>
        <xdr:cNvSpPr/>
      </xdr:nvSpPr>
      <xdr:spPr>
        <a:xfrm>
          <a:off x="13868400" y="13917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F85AEBD1-E2A6-4324-997D-A8CD2BEFDB29}"/>
            </a:ext>
          </a:extLst>
        </xdr:cNvPr>
        <xdr:cNvSpPr txBox="1"/>
      </xdr:nvSpPr>
      <xdr:spPr>
        <a:xfrm>
          <a:off x="1355725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a:extLst>
            <a:ext uri="{FF2B5EF4-FFF2-40B4-BE49-F238E27FC236}">
              <a16:creationId xmlns:a16="http://schemas.microsoft.com/office/drawing/2014/main" id="{1828A818-60C1-4F94-AE42-63D5F8382EB7}"/>
            </a:ext>
          </a:extLst>
        </xdr:cNvPr>
        <xdr:cNvSpPr/>
      </xdr:nvSpPr>
      <xdr:spPr>
        <a:xfrm>
          <a:off x="13055600" y="1391738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AD78E830-AC6A-4AC9-BEE4-E2FEEF2EA8FE}"/>
            </a:ext>
          </a:extLst>
        </xdr:cNvPr>
        <xdr:cNvSpPr txBox="1"/>
      </xdr:nvSpPr>
      <xdr:spPr>
        <a:xfrm>
          <a:off x="127635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6A39B644-4249-48B3-9F83-279BCB52FFDF}"/>
            </a:ext>
          </a:extLst>
        </xdr:cNvPr>
        <xdr:cNvSpPr/>
      </xdr:nvSpPr>
      <xdr:spPr>
        <a:xfrm>
          <a:off x="12242800" y="1402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90583085-EFEB-421F-8E45-170415AF6186}"/>
            </a:ext>
          </a:extLst>
        </xdr:cNvPr>
        <xdr:cNvSpPr txBox="1"/>
      </xdr:nvSpPr>
      <xdr:spPr>
        <a:xfrm>
          <a:off x="119507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910EB704-E88D-492E-B3BD-42C2CF9B499E}"/>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DC00EDD1-FC56-40B7-A616-51C9165E9639}"/>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4D8C6359-0FC4-41BE-B2A7-9C72BC10322C}"/>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9EAEFC6F-8C07-48B7-93FE-81B0F647A65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E9D4A0FF-2CF9-468E-931E-9E7B7B16DEDF}"/>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D0B14BB7-2E15-4263-AB9F-1A2094DC5E74}"/>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10C9C065-E801-487A-86AF-F04EE449EC88}"/>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B5D0262-F906-42A2-A6F4-61475FC1356E}"/>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FF1F4E5-A90E-4123-85BD-2852E7423B0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0778B43-57D2-4388-8713-3C98F70794B3}"/>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87</xdr:col>
      <xdr:colOff>0</xdr:colOff>
      <xdr:row>57</xdr:row>
      <xdr:rowOff>69850</xdr:rowOff>
    </xdr:from>
    <xdr:to>
      <xdr:col>114</xdr:col>
      <xdr:colOff>114300</xdr:colOff>
      <xdr:row>70</xdr:row>
      <xdr:rowOff>25400</xdr:rowOff>
    </xdr:to>
    <xdr:sp macro="" textlink="" fLocksText="0">
      <xdr:nvSpPr>
        <xdr:cNvPr id="296" name="テキスト ボックス 295">
          <a:extLst>
            <a:ext uri="{FF2B5EF4-FFF2-40B4-BE49-F238E27FC236}">
              <a16:creationId xmlns:a16="http://schemas.microsoft.com/office/drawing/2014/main" id="{42A7C0FC-4D3E-4E03-9096-FA503B1F25A5}"/>
            </a:ext>
          </a:extLst>
        </xdr:cNvPr>
        <xdr:cNvSpPr txBox="1"/>
      </xdr:nvSpPr>
      <xdr:spPr>
        <a:xfrm>
          <a:off x="16573500" y="9480550"/>
          <a:ext cx="5257800" cy="21018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までは、沖縄県定員管理基本方針等により管理しており、近年は、法令等により配置基準が定められている教育部門と警察部門の増加や、新型コロナウイルスへの対応や教育部門における臨時的任用職員数の増加により職員数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今後は、行財政改革に関する取組を示した「新沖縄県行政運営プログラム」の中で、プログラム期間内（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末）の目標値を設定した上で管理を行うこととしており、多様化する行政需要や社会情勢の変化を踏まえ、定年引き上げによる影響も勘案しながら、引き続き適切な定員管理に努める。また、知事部局以外においても、知事部局の定員管理の考え方を踏まえた適切な定員管理を求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262F5A42-E911-4366-BE19-A7836E18EAB6}"/>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D695988-D2E9-4603-8F0F-34B72EAF97BC}"/>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3ECC8BA-9C4E-465B-988B-89F18EACE4C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7277679C-455D-4696-9B44-FDD60DE688BD}"/>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77D2FD21-45B3-48D6-AE38-40F1D696755B}"/>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9DA399D5-E718-4DFF-A54D-7CB073D25451}"/>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935A37DB-C4FF-441A-B7F8-CD82AB90B061}"/>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CC74C2B5-CA04-4118-A312-F48F82870D02}"/>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0DC6A11-00F0-4000-8EC9-F9E733E184AC}"/>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7BDD318-A86C-4675-B45F-1D0D772F84C9}"/>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BC23B6E-82E8-4C7E-83C9-7AFE2D2CD8F6}"/>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D37E1FC4-C9A3-4C32-AB76-6C98403A39A1}"/>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09DF34D-DCCC-48C4-AAD3-D28D7B72E882}"/>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10F3CFF8-F7B6-40A7-86F5-F7F283E57A16}"/>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E8BB2D9-C6E2-4860-BD7B-86F8454B4484}"/>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5DFD6D7-1C74-42CC-B40E-46405A87F78F}"/>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747F3F53-A466-4522-AFE4-24931B08A500}"/>
            </a:ext>
          </a:extLst>
        </xdr:cNvPr>
        <xdr:cNvCxnSpPr/>
      </xdr:nvCxnSpPr>
      <xdr:spPr>
        <a:xfrm flipV="1">
          <a:off x="15474950" y="9892365"/>
          <a:ext cx="0" cy="1089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F8478085-3A52-4473-AF73-6C534D395030}"/>
            </a:ext>
          </a:extLst>
        </xdr:cNvPr>
        <xdr:cNvSpPr txBox="1"/>
      </xdr:nvSpPr>
      <xdr:spPr>
        <a:xfrm>
          <a:off x="15563850" y="1095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0E2E390E-AF34-42AE-95BD-49093C689ADD}"/>
            </a:ext>
          </a:extLst>
        </xdr:cNvPr>
        <xdr:cNvCxnSpPr/>
      </xdr:nvCxnSpPr>
      <xdr:spPr>
        <a:xfrm>
          <a:off x="15405100" y="10981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AF6C1722-652B-4FCC-B29A-2A27DF9634BB}"/>
            </a:ext>
          </a:extLst>
        </xdr:cNvPr>
        <xdr:cNvSpPr txBox="1"/>
      </xdr:nvSpPr>
      <xdr:spPr>
        <a:xfrm>
          <a:off x="15563850" y="96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E4EDD540-CAFE-4341-8F21-790CD3EADDB3}"/>
            </a:ext>
          </a:extLst>
        </xdr:cNvPr>
        <xdr:cNvCxnSpPr/>
      </xdr:nvCxnSpPr>
      <xdr:spPr>
        <a:xfrm>
          <a:off x="15405100" y="9892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45517</xdr:rowOff>
    </xdr:from>
    <xdr:to>
      <xdr:col>81</xdr:col>
      <xdr:colOff>44450</xdr:colOff>
      <xdr:row>65</xdr:row>
      <xdr:rowOff>56376</xdr:rowOff>
    </xdr:to>
    <xdr:cxnSp macro="">
      <xdr:nvCxnSpPr>
        <xdr:cNvPr id="318" name="直線コネクタ 317">
          <a:extLst>
            <a:ext uri="{FF2B5EF4-FFF2-40B4-BE49-F238E27FC236}">
              <a16:creationId xmlns:a16="http://schemas.microsoft.com/office/drawing/2014/main" id="{5E50CDD2-1F53-429A-AA5D-EC53C98BB2D8}"/>
            </a:ext>
          </a:extLst>
        </xdr:cNvPr>
        <xdr:cNvCxnSpPr/>
      </xdr:nvCxnSpPr>
      <xdr:spPr>
        <a:xfrm>
          <a:off x="14712950" y="10777017"/>
          <a:ext cx="762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AED5663F-6D25-45A2-B42F-8D530879EAF2}"/>
            </a:ext>
          </a:extLst>
        </xdr:cNvPr>
        <xdr:cNvSpPr txBox="1"/>
      </xdr:nvSpPr>
      <xdr:spPr>
        <a:xfrm>
          <a:off x="15563850" y="10423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2D9931-FD9C-4950-9F57-65E52619E80B}"/>
            </a:ext>
          </a:extLst>
        </xdr:cNvPr>
        <xdr:cNvSpPr/>
      </xdr:nvSpPr>
      <xdr:spPr>
        <a:xfrm>
          <a:off x="15430500" y="10571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45517</xdr:rowOff>
    </xdr:from>
    <xdr:to>
      <xdr:col>77</xdr:col>
      <xdr:colOff>44450</xdr:colOff>
      <xdr:row>65</xdr:row>
      <xdr:rowOff>45919</xdr:rowOff>
    </xdr:to>
    <xdr:cxnSp macro="">
      <xdr:nvCxnSpPr>
        <xdr:cNvPr id="321" name="直線コネクタ 320">
          <a:extLst>
            <a:ext uri="{FF2B5EF4-FFF2-40B4-BE49-F238E27FC236}">
              <a16:creationId xmlns:a16="http://schemas.microsoft.com/office/drawing/2014/main" id="{949EEEA7-F7DF-4DF3-AF77-4766FB55C412}"/>
            </a:ext>
          </a:extLst>
        </xdr:cNvPr>
        <xdr:cNvCxnSpPr/>
      </xdr:nvCxnSpPr>
      <xdr:spPr>
        <a:xfrm flipV="1">
          <a:off x="13906500" y="10777017"/>
          <a:ext cx="80645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CAE1E69D-714E-4000-B86D-7B3CBF174E2C}"/>
            </a:ext>
          </a:extLst>
        </xdr:cNvPr>
        <xdr:cNvSpPr/>
      </xdr:nvSpPr>
      <xdr:spPr>
        <a:xfrm>
          <a:off x="14668500" y="10639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0156CE04-8490-4EB4-9A5E-8F5BD9836112}"/>
            </a:ext>
          </a:extLst>
        </xdr:cNvPr>
        <xdr:cNvSpPr txBox="1"/>
      </xdr:nvSpPr>
      <xdr:spPr>
        <a:xfrm>
          <a:off x="14370050" y="1041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104306</xdr:rowOff>
    </xdr:from>
    <xdr:to>
      <xdr:col>72</xdr:col>
      <xdr:colOff>203200</xdr:colOff>
      <xdr:row>65</xdr:row>
      <xdr:rowOff>45919</xdr:rowOff>
    </xdr:to>
    <xdr:cxnSp macro="">
      <xdr:nvCxnSpPr>
        <xdr:cNvPr id="324" name="直線コネクタ 323">
          <a:extLst>
            <a:ext uri="{FF2B5EF4-FFF2-40B4-BE49-F238E27FC236}">
              <a16:creationId xmlns:a16="http://schemas.microsoft.com/office/drawing/2014/main" id="{D5C667D3-32DC-4EAF-BABE-A0CE2C5E3C41}"/>
            </a:ext>
          </a:extLst>
        </xdr:cNvPr>
        <xdr:cNvCxnSpPr/>
      </xdr:nvCxnSpPr>
      <xdr:spPr>
        <a:xfrm>
          <a:off x="13106400" y="10505606"/>
          <a:ext cx="800100" cy="2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EAF88452-0554-448F-8E68-CC5F559952AD}"/>
            </a:ext>
          </a:extLst>
        </xdr:cNvPr>
        <xdr:cNvSpPr/>
      </xdr:nvSpPr>
      <xdr:spPr>
        <a:xfrm>
          <a:off x="13868400" y="10609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6" name="テキスト ボックス 325">
          <a:extLst>
            <a:ext uri="{FF2B5EF4-FFF2-40B4-BE49-F238E27FC236}">
              <a16:creationId xmlns:a16="http://schemas.microsoft.com/office/drawing/2014/main" id="{7830F60E-DDF6-44DD-82FF-0B097B9F5B3D}"/>
            </a:ext>
          </a:extLst>
        </xdr:cNvPr>
        <xdr:cNvSpPr txBox="1"/>
      </xdr:nvSpPr>
      <xdr:spPr>
        <a:xfrm>
          <a:off x="13557250" y="1039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88802</xdr:rowOff>
    </xdr:from>
    <xdr:to>
      <xdr:col>68</xdr:col>
      <xdr:colOff>152400</xdr:colOff>
      <xdr:row>63</xdr:row>
      <xdr:rowOff>104306</xdr:rowOff>
    </xdr:to>
    <xdr:cxnSp macro="">
      <xdr:nvCxnSpPr>
        <xdr:cNvPr id="327" name="直線コネクタ 326">
          <a:extLst>
            <a:ext uri="{FF2B5EF4-FFF2-40B4-BE49-F238E27FC236}">
              <a16:creationId xmlns:a16="http://schemas.microsoft.com/office/drawing/2014/main" id="{B62CE891-AD22-4D1B-9BB8-95CC5E3559E5}"/>
            </a:ext>
          </a:extLst>
        </xdr:cNvPr>
        <xdr:cNvCxnSpPr/>
      </xdr:nvCxnSpPr>
      <xdr:spPr>
        <a:xfrm>
          <a:off x="12293600" y="10490102"/>
          <a:ext cx="8128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6FAD1D71-E2CB-4984-96CC-291CCA923575}"/>
            </a:ext>
          </a:extLst>
        </xdr:cNvPr>
        <xdr:cNvSpPr/>
      </xdr:nvSpPr>
      <xdr:spPr>
        <a:xfrm>
          <a:off x="13055600" y="1047688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56B62902-F0C2-494E-B504-821D1B12A510}"/>
            </a:ext>
          </a:extLst>
        </xdr:cNvPr>
        <xdr:cNvSpPr txBox="1"/>
      </xdr:nvSpPr>
      <xdr:spPr>
        <a:xfrm>
          <a:off x="12763500" y="105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B2771511-5DA4-4198-8211-A3B12CEFDC14}"/>
            </a:ext>
          </a:extLst>
        </xdr:cNvPr>
        <xdr:cNvSpPr/>
      </xdr:nvSpPr>
      <xdr:spPr>
        <a:xfrm>
          <a:off x="12242800" y="104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31" name="テキスト ボックス 330">
          <a:extLst>
            <a:ext uri="{FF2B5EF4-FFF2-40B4-BE49-F238E27FC236}">
              <a16:creationId xmlns:a16="http://schemas.microsoft.com/office/drawing/2014/main" id="{7CA16C85-23BB-49FB-800D-6EFC0CA7070C}"/>
            </a:ext>
          </a:extLst>
        </xdr:cNvPr>
        <xdr:cNvSpPr txBox="1"/>
      </xdr:nvSpPr>
      <xdr:spPr>
        <a:xfrm>
          <a:off x="11950700" y="105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61E49F5-A1D6-4070-8249-18059AD55845}"/>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6CF7B62-43F2-4378-A971-30A55B68E7C2}"/>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A248856-9917-4139-AF8E-10A2FFE2448C}"/>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46957D9-FD11-4A3D-863D-034C199F87C1}"/>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C612D6C-F749-40B4-AA22-6CFE66A51764}"/>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5576</xdr:rowOff>
    </xdr:from>
    <xdr:to>
      <xdr:col>81</xdr:col>
      <xdr:colOff>95250</xdr:colOff>
      <xdr:row>65</xdr:row>
      <xdr:rowOff>107176</xdr:rowOff>
    </xdr:to>
    <xdr:sp macro="" textlink="">
      <xdr:nvSpPr>
        <xdr:cNvPr id="337" name="楕円 336">
          <a:extLst>
            <a:ext uri="{FF2B5EF4-FFF2-40B4-BE49-F238E27FC236}">
              <a16:creationId xmlns:a16="http://schemas.microsoft.com/office/drawing/2014/main" id="{06159AB1-C921-4B9E-BB21-515F93038547}"/>
            </a:ext>
          </a:extLst>
        </xdr:cNvPr>
        <xdr:cNvSpPr/>
      </xdr:nvSpPr>
      <xdr:spPr>
        <a:xfrm>
          <a:off x="15430500" y="107370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149103</xdr:rowOff>
    </xdr:from>
    <xdr:ext cx="762000" cy="259045"/>
    <xdr:sp macro="" textlink="">
      <xdr:nvSpPr>
        <xdr:cNvPr id="338" name="定員管理の状況該当値テキスト">
          <a:extLst>
            <a:ext uri="{FF2B5EF4-FFF2-40B4-BE49-F238E27FC236}">
              <a16:creationId xmlns:a16="http://schemas.microsoft.com/office/drawing/2014/main" id="{DB661C8D-C14E-4C82-9668-2B8730AEA0D0}"/>
            </a:ext>
          </a:extLst>
        </xdr:cNvPr>
        <xdr:cNvSpPr txBox="1"/>
      </xdr:nvSpPr>
      <xdr:spPr>
        <a:xfrm>
          <a:off x="15563850" y="1071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166167</xdr:rowOff>
    </xdr:from>
    <xdr:to>
      <xdr:col>77</xdr:col>
      <xdr:colOff>95250</xdr:colOff>
      <xdr:row>65</xdr:row>
      <xdr:rowOff>96317</xdr:rowOff>
    </xdr:to>
    <xdr:sp macro="" textlink="">
      <xdr:nvSpPr>
        <xdr:cNvPr id="339" name="楕円 338">
          <a:extLst>
            <a:ext uri="{FF2B5EF4-FFF2-40B4-BE49-F238E27FC236}">
              <a16:creationId xmlns:a16="http://schemas.microsoft.com/office/drawing/2014/main" id="{22DE987E-2546-489B-AA87-691142A48F7E}"/>
            </a:ext>
          </a:extLst>
        </xdr:cNvPr>
        <xdr:cNvSpPr/>
      </xdr:nvSpPr>
      <xdr:spPr>
        <a:xfrm>
          <a:off x="14668500" y="107325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81094</xdr:rowOff>
    </xdr:from>
    <xdr:ext cx="736600" cy="259045"/>
    <xdr:sp macro="" textlink="">
      <xdr:nvSpPr>
        <xdr:cNvPr id="340" name="テキスト ボックス 339">
          <a:extLst>
            <a:ext uri="{FF2B5EF4-FFF2-40B4-BE49-F238E27FC236}">
              <a16:creationId xmlns:a16="http://schemas.microsoft.com/office/drawing/2014/main" id="{F27BE90C-179B-4825-9DF7-4DFDCB4011EC}"/>
            </a:ext>
          </a:extLst>
        </xdr:cNvPr>
        <xdr:cNvSpPr txBox="1"/>
      </xdr:nvSpPr>
      <xdr:spPr>
        <a:xfrm>
          <a:off x="14370050" y="10812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166569</xdr:rowOff>
    </xdr:from>
    <xdr:to>
      <xdr:col>73</xdr:col>
      <xdr:colOff>44450</xdr:colOff>
      <xdr:row>65</xdr:row>
      <xdr:rowOff>96719</xdr:rowOff>
    </xdr:to>
    <xdr:sp macro="" textlink="">
      <xdr:nvSpPr>
        <xdr:cNvPr id="341" name="楕円 340">
          <a:extLst>
            <a:ext uri="{FF2B5EF4-FFF2-40B4-BE49-F238E27FC236}">
              <a16:creationId xmlns:a16="http://schemas.microsoft.com/office/drawing/2014/main" id="{4C051679-0205-414C-868F-752B6FE504EA}"/>
            </a:ext>
          </a:extLst>
        </xdr:cNvPr>
        <xdr:cNvSpPr/>
      </xdr:nvSpPr>
      <xdr:spPr>
        <a:xfrm>
          <a:off x="13868400" y="107329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81496</xdr:rowOff>
    </xdr:from>
    <xdr:ext cx="762000" cy="259045"/>
    <xdr:sp macro="" textlink="">
      <xdr:nvSpPr>
        <xdr:cNvPr id="342" name="テキスト ボックス 341">
          <a:extLst>
            <a:ext uri="{FF2B5EF4-FFF2-40B4-BE49-F238E27FC236}">
              <a16:creationId xmlns:a16="http://schemas.microsoft.com/office/drawing/2014/main" id="{E581808F-07C4-42EA-89DB-07E065ABE2C0}"/>
            </a:ext>
          </a:extLst>
        </xdr:cNvPr>
        <xdr:cNvSpPr txBox="1"/>
      </xdr:nvSpPr>
      <xdr:spPr>
        <a:xfrm>
          <a:off x="13557250" y="1081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53506</xdr:rowOff>
    </xdr:from>
    <xdr:to>
      <xdr:col>68</xdr:col>
      <xdr:colOff>203200</xdr:colOff>
      <xdr:row>63</xdr:row>
      <xdr:rowOff>155106</xdr:rowOff>
    </xdr:to>
    <xdr:sp macro="" textlink="">
      <xdr:nvSpPr>
        <xdr:cNvPr id="343" name="楕円 342">
          <a:extLst>
            <a:ext uri="{FF2B5EF4-FFF2-40B4-BE49-F238E27FC236}">
              <a16:creationId xmlns:a16="http://schemas.microsoft.com/office/drawing/2014/main" id="{182671AA-F969-41A8-8EE2-DCA77E802E94}"/>
            </a:ext>
          </a:extLst>
        </xdr:cNvPr>
        <xdr:cNvSpPr/>
      </xdr:nvSpPr>
      <xdr:spPr>
        <a:xfrm>
          <a:off x="13055600" y="1045480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165283</xdr:rowOff>
    </xdr:from>
    <xdr:ext cx="762000" cy="259045"/>
    <xdr:sp macro="" textlink="">
      <xdr:nvSpPr>
        <xdr:cNvPr id="344" name="テキスト ボックス 343">
          <a:extLst>
            <a:ext uri="{FF2B5EF4-FFF2-40B4-BE49-F238E27FC236}">
              <a16:creationId xmlns:a16="http://schemas.microsoft.com/office/drawing/2014/main" id="{6BB93C4C-BB12-478D-AAAF-DAD9ABA1C675}"/>
            </a:ext>
          </a:extLst>
        </xdr:cNvPr>
        <xdr:cNvSpPr txBox="1"/>
      </xdr:nvSpPr>
      <xdr:spPr>
        <a:xfrm>
          <a:off x="12763500" y="1023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38002</xdr:rowOff>
    </xdr:from>
    <xdr:to>
      <xdr:col>64</xdr:col>
      <xdr:colOff>152400</xdr:colOff>
      <xdr:row>63</xdr:row>
      <xdr:rowOff>139602</xdr:rowOff>
    </xdr:to>
    <xdr:sp macro="" textlink="">
      <xdr:nvSpPr>
        <xdr:cNvPr id="345" name="楕円 344">
          <a:extLst>
            <a:ext uri="{FF2B5EF4-FFF2-40B4-BE49-F238E27FC236}">
              <a16:creationId xmlns:a16="http://schemas.microsoft.com/office/drawing/2014/main" id="{9ADB99C0-4F54-438D-9CDC-4D82ADF6E306}"/>
            </a:ext>
          </a:extLst>
        </xdr:cNvPr>
        <xdr:cNvSpPr/>
      </xdr:nvSpPr>
      <xdr:spPr>
        <a:xfrm>
          <a:off x="12242800" y="104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149779</xdr:rowOff>
    </xdr:from>
    <xdr:ext cx="762000" cy="259045"/>
    <xdr:sp macro="" textlink="">
      <xdr:nvSpPr>
        <xdr:cNvPr id="346" name="テキスト ボックス 345">
          <a:extLst>
            <a:ext uri="{FF2B5EF4-FFF2-40B4-BE49-F238E27FC236}">
              <a16:creationId xmlns:a16="http://schemas.microsoft.com/office/drawing/2014/main" id="{E67D92E1-421E-49FE-BEE6-29A8F68630E6}"/>
            </a:ext>
          </a:extLst>
        </xdr:cNvPr>
        <xdr:cNvSpPr txBox="1"/>
      </xdr:nvSpPr>
      <xdr:spPr>
        <a:xfrm>
          <a:off x="11950700" y="102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4D2C1BD-6136-4CA2-A6E5-355548B68459}"/>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039F24C6-278E-4CF3-ACDE-011E05CB674F}"/>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FF15DA59-14C4-4AD2-A6E6-8B732C42F0D0}"/>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95D136B2-8A34-480C-85E2-153659A10B9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0056716-FD68-4A88-8316-5F8EBEEA737A}"/>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B644838-C906-4455-BC51-4B5403FEDA5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A01CCC7-E044-416E-8660-F429FCB194E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54DB01A-1508-4B27-A5C8-56A463E5698A}"/>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758191B2-5C88-4328-AEDC-7622705852E4}"/>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4A9A4B0F-445F-4479-B2A0-CAF6F92AD129}"/>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F81DA0D-B120-4A47-AE2C-160223E082A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沖縄振興特別措置法等に基づく補助率の特例措置（高率補助）により事業費に対する県負担が小さく、県債発行額が抑制されているため、実質公債費比率の分子である元利償還金が抑えられている。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また、実質公債費比率の分母である標準財政規模は増加傾向にあり、その結果、実質公債費比率は、類似団体平均、都道府県平均を下回っている。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20BED90-D51C-429D-B06E-84B47E731C5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861B0997-E101-4B8C-9075-E7A077F3C766}"/>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E2D7FB2-C80C-44CB-B3E2-E38D1D9DDDA9}"/>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C2990025-9E26-427D-803B-FD877A19410D}"/>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2201C895-98FF-447E-AB4F-3353894FE3FD}"/>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17E7C6EE-8C59-47CC-89B8-E279BD7972C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E9F0ADB-4549-4D12-8D56-F69FD9E7EE24}"/>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255CBA98-EC84-47EC-8807-B09A4DBAB36B}"/>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710F3E18-134D-4DD7-8A72-961EDE67D8C5}"/>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5C0B5302-E3BA-48D9-9435-15D52F1B131B}"/>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92D52C1D-E67E-4B35-B121-2BF9293176F7}"/>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7FD3A0A2-A9F6-47AD-827F-320B08E4857D}"/>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D8E1CCB0-B19A-4BA0-B7DE-8AE93DB061DB}"/>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E750334A-AB14-4868-92C4-2E2D1793BCC5}"/>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8AA3D6E1-6B7C-48F3-9F85-44297319F7EC}"/>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6F4E158-7EC8-44AB-B3C3-88C8A74CBA99}"/>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42AC4E51-CDA3-414E-8BCF-2616F4780E65}"/>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4F18E8E-46A6-4190-9211-7139C840E12E}"/>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D5318ADB-0C83-4114-B7C7-A03AC130FBB0}"/>
            </a:ext>
          </a:extLst>
        </xdr:cNvPr>
        <xdr:cNvCxnSpPr/>
      </xdr:nvCxnSpPr>
      <xdr:spPr>
        <a:xfrm flipV="1">
          <a:off x="15474950" y="6112328"/>
          <a:ext cx="0" cy="1328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4961F506-5B80-45BE-B6E2-6B1A0922EB8C}"/>
            </a:ext>
          </a:extLst>
        </xdr:cNvPr>
        <xdr:cNvSpPr txBox="1"/>
      </xdr:nvSpPr>
      <xdr:spPr>
        <a:xfrm>
          <a:off x="1556385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52E2408F-D9E1-4BF7-AE05-3A38E4C38520}"/>
            </a:ext>
          </a:extLst>
        </xdr:cNvPr>
        <xdr:cNvCxnSpPr/>
      </xdr:nvCxnSpPr>
      <xdr:spPr>
        <a:xfrm>
          <a:off x="1540510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1E335EE3-1160-42A5-9769-879A3E5CAF6C}"/>
            </a:ext>
          </a:extLst>
        </xdr:cNvPr>
        <xdr:cNvSpPr txBox="1"/>
      </xdr:nvSpPr>
      <xdr:spPr>
        <a:xfrm>
          <a:off x="15563850" y="58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2D02D0A6-6A19-4F55-90DE-7D8E4536869E}"/>
            </a:ext>
          </a:extLst>
        </xdr:cNvPr>
        <xdr:cNvCxnSpPr/>
      </xdr:nvCxnSpPr>
      <xdr:spPr>
        <a:xfrm>
          <a:off x="15405100" y="6112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140607</xdr:rowOff>
    </xdr:from>
    <xdr:to>
      <xdr:col>81</xdr:col>
      <xdr:colOff>44450</xdr:colOff>
      <xdr:row>37</xdr:row>
      <xdr:rowOff>3628</xdr:rowOff>
    </xdr:to>
    <xdr:cxnSp macro="">
      <xdr:nvCxnSpPr>
        <xdr:cNvPr id="381" name="直線コネクタ 380">
          <a:extLst>
            <a:ext uri="{FF2B5EF4-FFF2-40B4-BE49-F238E27FC236}">
              <a16:creationId xmlns:a16="http://schemas.microsoft.com/office/drawing/2014/main" id="{9FDF010F-920D-4831-9FE5-195E67C5634A}"/>
            </a:ext>
          </a:extLst>
        </xdr:cNvPr>
        <xdr:cNvCxnSpPr/>
      </xdr:nvCxnSpPr>
      <xdr:spPr>
        <a:xfrm>
          <a:off x="14712950" y="6084207"/>
          <a:ext cx="76200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2" name="公債費負担の状況平均値テキスト">
          <a:extLst>
            <a:ext uri="{FF2B5EF4-FFF2-40B4-BE49-F238E27FC236}">
              <a16:creationId xmlns:a16="http://schemas.microsoft.com/office/drawing/2014/main" id="{3D588ED2-1880-4602-843F-671252AE8918}"/>
            </a:ext>
          </a:extLst>
        </xdr:cNvPr>
        <xdr:cNvSpPr txBox="1"/>
      </xdr:nvSpPr>
      <xdr:spPr>
        <a:xfrm>
          <a:off x="1556385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D1B7EA81-2E17-48B7-AE35-E7633E1CEBDB}"/>
            </a:ext>
          </a:extLst>
        </xdr:cNvPr>
        <xdr:cNvSpPr/>
      </xdr:nvSpPr>
      <xdr:spPr>
        <a:xfrm>
          <a:off x="15430500" y="66284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140607</xdr:rowOff>
    </xdr:from>
    <xdr:to>
      <xdr:col>77</xdr:col>
      <xdr:colOff>44450</xdr:colOff>
      <xdr:row>37</xdr:row>
      <xdr:rowOff>3628</xdr:rowOff>
    </xdr:to>
    <xdr:cxnSp macro="">
      <xdr:nvCxnSpPr>
        <xdr:cNvPr id="384" name="直線コネクタ 383">
          <a:extLst>
            <a:ext uri="{FF2B5EF4-FFF2-40B4-BE49-F238E27FC236}">
              <a16:creationId xmlns:a16="http://schemas.microsoft.com/office/drawing/2014/main" id="{9CC4A41E-A41E-434C-8D88-996D721E07D6}"/>
            </a:ext>
          </a:extLst>
        </xdr:cNvPr>
        <xdr:cNvCxnSpPr/>
      </xdr:nvCxnSpPr>
      <xdr:spPr>
        <a:xfrm flipV="1">
          <a:off x="13906500" y="6084207"/>
          <a:ext cx="80645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FED266D3-DBA1-4A68-96DF-A06F035E40FC}"/>
            </a:ext>
          </a:extLst>
        </xdr:cNvPr>
        <xdr:cNvSpPr/>
      </xdr:nvSpPr>
      <xdr:spPr>
        <a:xfrm>
          <a:off x="14668500" y="66284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6" name="テキスト ボックス 385">
          <a:extLst>
            <a:ext uri="{FF2B5EF4-FFF2-40B4-BE49-F238E27FC236}">
              <a16:creationId xmlns:a16="http://schemas.microsoft.com/office/drawing/2014/main" id="{0A3038FF-4BD0-4BA3-BEF6-D4526EC0C097}"/>
            </a:ext>
          </a:extLst>
        </xdr:cNvPr>
        <xdr:cNvSpPr txBox="1"/>
      </xdr:nvSpPr>
      <xdr:spPr>
        <a:xfrm>
          <a:off x="14370050" y="671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3628</xdr:rowOff>
    </xdr:from>
    <xdr:to>
      <xdr:col>72</xdr:col>
      <xdr:colOff>203200</xdr:colOff>
      <xdr:row>37</xdr:row>
      <xdr:rowOff>107043</xdr:rowOff>
    </xdr:to>
    <xdr:cxnSp macro="">
      <xdr:nvCxnSpPr>
        <xdr:cNvPr id="387" name="直線コネクタ 386">
          <a:extLst>
            <a:ext uri="{FF2B5EF4-FFF2-40B4-BE49-F238E27FC236}">
              <a16:creationId xmlns:a16="http://schemas.microsoft.com/office/drawing/2014/main" id="{2B65D2FA-A79E-4A36-AFB4-6AFECD145CB0}"/>
            </a:ext>
          </a:extLst>
        </xdr:cNvPr>
        <xdr:cNvCxnSpPr/>
      </xdr:nvCxnSpPr>
      <xdr:spPr>
        <a:xfrm flipV="1">
          <a:off x="13106400" y="6112328"/>
          <a:ext cx="8001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9D963ACC-4693-4605-9DAE-BFA69E7A7A58}"/>
            </a:ext>
          </a:extLst>
        </xdr:cNvPr>
        <xdr:cNvSpPr/>
      </xdr:nvSpPr>
      <xdr:spPr>
        <a:xfrm>
          <a:off x="13868400" y="6628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9" name="テキスト ボックス 388">
          <a:extLst>
            <a:ext uri="{FF2B5EF4-FFF2-40B4-BE49-F238E27FC236}">
              <a16:creationId xmlns:a16="http://schemas.microsoft.com/office/drawing/2014/main" id="{BF5975B2-E8AE-4228-98E1-FFC6030D14CF}"/>
            </a:ext>
          </a:extLst>
        </xdr:cNvPr>
        <xdr:cNvSpPr txBox="1"/>
      </xdr:nvSpPr>
      <xdr:spPr>
        <a:xfrm>
          <a:off x="13557250" y="671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107043</xdr:rowOff>
    </xdr:from>
    <xdr:to>
      <xdr:col>68</xdr:col>
      <xdr:colOff>152400</xdr:colOff>
      <xdr:row>38</xdr:row>
      <xdr:rowOff>21772</xdr:rowOff>
    </xdr:to>
    <xdr:cxnSp macro="">
      <xdr:nvCxnSpPr>
        <xdr:cNvPr id="390" name="直線コネクタ 389">
          <a:extLst>
            <a:ext uri="{FF2B5EF4-FFF2-40B4-BE49-F238E27FC236}">
              <a16:creationId xmlns:a16="http://schemas.microsoft.com/office/drawing/2014/main" id="{E8F4A66A-A156-43A2-89B5-9223FC34CEAB}"/>
            </a:ext>
          </a:extLst>
        </xdr:cNvPr>
        <xdr:cNvCxnSpPr/>
      </xdr:nvCxnSpPr>
      <xdr:spPr>
        <a:xfrm flipV="1">
          <a:off x="12293600" y="6215743"/>
          <a:ext cx="81280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48FB8E6D-BED7-4734-BC10-79F1ED83D005}"/>
            </a:ext>
          </a:extLst>
        </xdr:cNvPr>
        <xdr:cNvSpPr/>
      </xdr:nvSpPr>
      <xdr:spPr>
        <a:xfrm>
          <a:off x="13055600" y="66974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2" name="テキスト ボックス 391">
          <a:extLst>
            <a:ext uri="{FF2B5EF4-FFF2-40B4-BE49-F238E27FC236}">
              <a16:creationId xmlns:a16="http://schemas.microsoft.com/office/drawing/2014/main" id="{E9CA6AFA-3809-45EF-9903-6A809649D681}"/>
            </a:ext>
          </a:extLst>
        </xdr:cNvPr>
        <xdr:cNvSpPr txBox="1"/>
      </xdr:nvSpPr>
      <xdr:spPr>
        <a:xfrm>
          <a:off x="127635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D85AE40E-28DA-4B7B-8A24-E2682B558F93}"/>
            </a:ext>
          </a:extLst>
        </xdr:cNvPr>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8CF9C5E-5B6B-4347-9B5B-A6A2DC17F529}"/>
            </a:ext>
          </a:extLst>
        </xdr:cNvPr>
        <xdr:cNvSpPr txBox="1"/>
      </xdr:nvSpPr>
      <xdr:spPr>
        <a:xfrm>
          <a:off x="11950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4609943-611C-441B-855E-DD87B624A4CA}"/>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0D65D82-6D15-46A2-B1B1-3F30786D001A}"/>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A2288DD-1A41-4F44-8DFD-54788694F1DC}"/>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6E8DF789-2E43-46B1-AB60-C45521D376B8}"/>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2370EF2-C350-4910-822B-3CF7B7FFBA3D}"/>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124278</xdr:rowOff>
    </xdr:from>
    <xdr:to>
      <xdr:col>81</xdr:col>
      <xdr:colOff>95250</xdr:colOff>
      <xdr:row>37</xdr:row>
      <xdr:rowOff>54428</xdr:rowOff>
    </xdr:to>
    <xdr:sp macro="" textlink="">
      <xdr:nvSpPr>
        <xdr:cNvPr id="400" name="楕円 399">
          <a:extLst>
            <a:ext uri="{FF2B5EF4-FFF2-40B4-BE49-F238E27FC236}">
              <a16:creationId xmlns:a16="http://schemas.microsoft.com/office/drawing/2014/main" id="{C9BC91D0-0C42-4A29-8C6A-718BAFAC8242}"/>
            </a:ext>
          </a:extLst>
        </xdr:cNvPr>
        <xdr:cNvSpPr/>
      </xdr:nvSpPr>
      <xdr:spPr>
        <a:xfrm>
          <a:off x="15430500" y="60678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45555</xdr:rowOff>
    </xdr:from>
    <xdr:ext cx="762000" cy="259045"/>
    <xdr:sp macro="" textlink="">
      <xdr:nvSpPr>
        <xdr:cNvPr id="401" name="公債費負担の状況該当値テキスト">
          <a:extLst>
            <a:ext uri="{FF2B5EF4-FFF2-40B4-BE49-F238E27FC236}">
              <a16:creationId xmlns:a16="http://schemas.microsoft.com/office/drawing/2014/main" id="{6EAED0E2-C2E0-4A38-8A7E-14ADFBA74988}"/>
            </a:ext>
          </a:extLst>
        </xdr:cNvPr>
        <xdr:cNvSpPr txBox="1"/>
      </xdr:nvSpPr>
      <xdr:spPr>
        <a:xfrm>
          <a:off x="15563850" y="59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89807</xdr:rowOff>
    </xdr:from>
    <xdr:to>
      <xdr:col>77</xdr:col>
      <xdr:colOff>95250</xdr:colOff>
      <xdr:row>37</xdr:row>
      <xdr:rowOff>19957</xdr:rowOff>
    </xdr:to>
    <xdr:sp macro="" textlink="">
      <xdr:nvSpPr>
        <xdr:cNvPr id="402" name="楕円 401">
          <a:extLst>
            <a:ext uri="{FF2B5EF4-FFF2-40B4-BE49-F238E27FC236}">
              <a16:creationId xmlns:a16="http://schemas.microsoft.com/office/drawing/2014/main" id="{20F4C57C-64B0-4FC7-96F2-4F523ED2ECA5}"/>
            </a:ext>
          </a:extLst>
        </xdr:cNvPr>
        <xdr:cNvSpPr/>
      </xdr:nvSpPr>
      <xdr:spPr>
        <a:xfrm>
          <a:off x="14668500" y="6033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30134</xdr:rowOff>
    </xdr:from>
    <xdr:ext cx="736600" cy="259045"/>
    <xdr:sp macro="" textlink="">
      <xdr:nvSpPr>
        <xdr:cNvPr id="403" name="テキスト ボックス 402">
          <a:extLst>
            <a:ext uri="{FF2B5EF4-FFF2-40B4-BE49-F238E27FC236}">
              <a16:creationId xmlns:a16="http://schemas.microsoft.com/office/drawing/2014/main" id="{ECCCF4F5-A7D5-48FE-8642-3587106AA755}"/>
            </a:ext>
          </a:extLst>
        </xdr:cNvPr>
        <xdr:cNvSpPr txBox="1"/>
      </xdr:nvSpPr>
      <xdr:spPr>
        <a:xfrm>
          <a:off x="14370050" y="580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124278</xdr:rowOff>
    </xdr:from>
    <xdr:to>
      <xdr:col>73</xdr:col>
      <xdr:colOff>44450</xdr:colOff>
      <xdr:row>37</xdr:row>
      <xdr:rowOff>54428</xdr:rowOff>
    </xdr:to>
    <xdr:sp macro="" textlink="">
      <xdr:nvSpPr>
        <xdr:cNvPr id="404" name="楕円 403">
          <a:extLst>
            <a:ext uri="{FF2B5EF4-FFF2-40B4-BE49-F238E27FC236}">
              <a16:creationId xmlns:a16="http://schemas.microsoft.com/office/drawing/2014/main" id="{F00E7FE4-B7C1-4476-BB86-346A57135CA3}"/>
            </a:ext>
          </a:extLst>
        </xdr:cNvPr>
        <xdr:cNvSpPr/>
      </xdr:nvSpPr>
      <xdr:spPr>
        <a:xfrm>
          <a:off x="13868400" y="60678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64605</xdr:rowOff>
    </xdr:from>
    <xdr:ext cx="762000" cy="259045"/>
    <xdr:sp macro="" textlink="">
      <xdr:nvSpPr>
        <xdr:cNvPr id="405" name="テキスト ボックス 404">
          <a:extLst>
            <a:ext uri="{FF2B5EF4-FFF2-40B4-BE49-F238E27FC236}">
              <a16:creationId xmlns:a16="http://schemas.microsoft.com/office/drawing/2014/main" id="{3D8CF619-2363-4620-983D-7F0F353FA274}"/>
            </a:ext>
          </a:extLst>
        </xdr:cNvPr>
        <xdr:cNvSpPr txBox="1"/>
      </xdr:nvSpPr>
      <xdr:spPr>
        <a:xfrm>
          <a:off x="13557250" y="584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56243</xdr:rowOff>
    </xdr:from>
    <xdr:to>
      <xdr:col>68</xdr:col>
      <xdr:colOff>203200</xdr:colOff>
      <xdr:row>37</xdr:row>
      <xdr:rowOff>157843</xdr:rowOff>
    </xdr:to>
    <xdr:sp macro="" textlink="">
      <xdr:nvSpPr>
        <xdr:cNvPr id="406" name="楕円 405">
          <a:extLst>
            <a:ext uri="{FF2B5EF4-FFF2-40B4-BE49-F238E27FC236}">
              <a16:creationId xmlns:a16="http://schemas.microsoft.com/office/drawing/2014/main" id="{B7A3FB77-E2DB-466A-A1E2-D9E53527851F}"/>
            </a:ext>
          </a:extLst>
        </xdr:cNvPr>
        <xdr:cNvSpPr/>
      </xdr:nvSpPr>
      <xdr:spPr>
        <a:xfrm>
          <a:off x="13055600" y="616494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168020</xdr:rowOff>
    </xdr:from>
    <xdr:ext cx="762000" cy="259045"/>
    <xdr:sp macro="" textlink="">
      <xdr:nvSpPr>
        <xdr:cNvPr id="407" name="テキスト ボックス 406">
          <a:extLst>
            <a:ext uri="{FF2B5EF4-FFF2-40B4-BE49-F238E27FC236}">
              <a16:creationId xmlns:a16="http://schemas.microsoft.com/office/drawing/2014/main" id="{75C634F1-71E8-4DA3-A204-5E7AD70BFF51}"/>
            </a:ext>
          </a:extLst>
        </xdr:cNvPr>
        <xdr:cNvSpPr txBox="1"/>
      </xdr:nvSpPr>
      <xdr:spPr>
        <a:xfrm>
          <a:off x="127635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a:extLst>
            <a:ext uri="{FF2B5EF4-FFF2-40B4-BE49-F238E27FC236}">
              <a16:creationId xmlns:a16="http://schemas.microsoft.com/office/drawing/2014/main" id="{42DA682D-995C-410E-A9C5-8B3FDE33418C}"/>
            </a:ext>
          </a:extLst>
        </xdr:cNvPr>
        <xdr:cNvSpPr/>
      </xdr:nvSpPr>
      <xdr:spPr>
        <a:xfrm>
          <a:off x="12242800" y="6251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FAC0DD22-BD02-4CFA-9CC9-7C6987B7B868}"/>
            </a:ext>
          </a:extLst>
        </xdr:cNvPr>
        <xdr:cNvSpPr txBox="1"/>
      </xdr:nvSpPr>
      <xdr:spPr>
        <a:xfrm>
          <a:off x="11950700" y="60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4D84FD2-590B-4A85-9E20-16A443D311D3}"/>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AA97484E-D3F2-4049-9BA9-FE5790FCF590}"/>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35B7EBC4-BDFC-4E47-98C9-2F8AAF4017D4}"/>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C62D82B-E310-4938-AB02-74200BA2F123}"/>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4FE4A51-24AB-4746-8E92-776BF7C8893E}"/>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F0E32653-51A3-4168-A8B7-8BF4841830F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152AB81-3E08-484D-A91B-ED1E57ADBB95}"/>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71409D2-00F5-4E81-B043-A95D0CF8062D}"/>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7B055EC9-C48B-4567-A354-005580042B7B}"/>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E1F343-D3D5-40A2-8655-B2B27F3FDE0A}"/>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527697DF-F618-451C-A357-8EDA43929F3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行財政改革の一環で、職員の定数管理や県債発行額の抑制に努めてきたことにより、将来負担比率の分子である地方債現在高は減少傾向にある。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また、将来負担比率の分母である標準財政規模は増加傾向にあり、その結果、将来負担比率は年々低下している。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今後も、定員の適正化や県債発行額の抑制に努めること等により、持続可能な財政基盤の確立を目指していく。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671,827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564,686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357,163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404,707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E470681-E1E3-407E-92D0-1A87668291D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C8FFC7D4-7310-4914-A49D-1D3A507F7698}"/>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647E4F6-8242-4569-BA61-F542DBC81558}"/>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51B4D952-7BC3-4796-9173-84404128098D}"/>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3BEDDFF4-BE3B-4388-A62B-7441265FC139}"/>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D4AB7633-DDF9-49E7-AB01-2D42EB961F72}"/>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43299999-5BB6-43D0-B8FF-397F5FC4C34A}"/>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5A56C257-5FE1-40D1-9267-C783ADFAE3D2}"/>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7F2D27A-4DE8-44F7-BC13-D4DA52F316D6}"/>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77565729-61EC-41EB-AADC-8D560DB8BE01}"/>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694EAE62-8F8F-43B6-BCD2-206F12084F4D}"/>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FB22BFCA-6E75-4351-BC91-B728480513E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3CCF38C6-66BA-4AE0-8784-D717199B3B2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82399533-6847-4814-9B54-62A3B88880BB}"/>
            </a:ext>
          </a:extLst>
        </xdr:cNvPr>
        <xdr:cNvCxnSpPr/>
      </xdr:nvCxnSpPr>
      <xdr:spPr>
        <a:xfrm flipV="1">
          <a:off x="15474950" y="2480843"/>
          <a:ext cx="0" cy="1017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E6CF4DEA-7BB6-4F9A-8FBC-4A95CE80201D}"/>
            </a:ext>
          </a:extLst>
        </xdr:cNvPr>
        <xdr:cNvSpPr txBox="1"/>
      </xdr:nvSpPr>
      <xdr:spPr>
        <a:xfrm>
          <a:off x="15563850" y="347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E329E014-DDA9-4AD9-8A2B-E5977C35DD22}"/>
            </a:ext>
          </a:extLst>
        </xdr:cNvPr>
        <xdr:cNvCxnSpPr/>
      </xdr:nvCxnSpPr>
      <xdr:spPr>
        <a:xfrm>
          <a:off x="15405100" y="3498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F3901C4A-B1D2-4020-A38B-55FF6B7BEC75}"/>
            </a:ext>
          </a:extLst>
        </xdr:cNvPr>
        <xdr:cNvSpPr txBox="1"/>
      </xdr:nvSpPr>
      <xdr:spPr>
        <a:xfrm>
          <a:off x="15563850" y="22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CC5B06E4-B297-416D-B4EC-BF064A81D39B}"/>
            </a:ext>
          </a:extLst>
        </xdr:cNvPr>
        <xdr:cNvCxnSpPr/>
      </xdr:nvCxnSpPr>
      <xdr:spPr>
        <a:xfrm>
          <a:off x="15405100" y="2480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4343</xdr:rowOff>
    </xdr:from>
    <xdr:to>
      <xdr:col>81</xdr:col>
      <xdr:colOff>44450</xdr:colOff>
      <xdr:row>15</xdr:row>
      <xdr:rowOff>25578</xdr:rowOff>
    </xdr:to>
    <xdr:cxnSp macro="">
      <xdr:nvCxnSpPr>
        <xdr:cNvPr id="439" name="直線コネクタ 438">
          <a:extLst>
            <a:ext uri="{FF2B5EF4-FFF2-40B4-BE49-F238E27FC236}">
              <a16:creationId xmlns:a16="http://schemas.microsoft.com/office/drawing/2014/main" id="{7EB50E0C-438C-4369-92F4-45C9941AC8F4}"/>
            </a:ext>
          </a:extLst>
        </xdr:cNvPr>
        <xdr:cNvCxnSpPr/>
      </xdr:nvCxnSpPr>
      <xdr:spPr>
        <a:xfrm flipV="1">
          <a:off x="14712950" y="2480843"/>
          <a:ext cx="762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7AB5D303-2FFD-45C3-8AA2-B31524821EFC}"/>
            </a:ext>
          </a:extLst>
        </xdr:cNvPr>
        <xdr:cNvSpPr txBox="1"/>
      </xdr:nvSpPr>
      <xdr:spPr>
        <a:xfrm>
          <a:off x="15563850" y="3039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F77312BE-E10E-4DC0-BE25-05160ACF72E1}"/>
            </a:ext>
          </a:extLst>
        </xdr:cNvPr>
        <xdr:cNvSpPr/>
      </xdr:nvSpPr>
      <xdr:spPr>
        <a:xfrm>
          <a:off x="15430500" y="3067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25578</xdr:rowOff>
    </xdr:from>
    <xdr:to>
      <xdr:col>77</xdr:col>
      <xdr:colOff>44450</xdr:colOff>
      <xdr:row>15</xdr:row>
      <xdr:rowOff>79629</xdr:rowOff>
    </xdr:to>
    <xdr:cxnSp macro="">
      <xdr:nvCxnSpPr>
        <xdr:cNvPr id="442" name="直線コネクタ 441">
          <a:extLst>
            <a:ext uri="{FF2B5EF4-FFF2-40B4-BE49-F238E27FC236}">
              <a16:creationId xmlns:a16="http://schemas.microsoft.com/office/drawing/2014/main" id="{E211C7C8-A81E-4304-9672-3A169481FD55}"/>
            </a:ext>
          </a:extLst>
        </xdr:cNvPr>
        <xdr:cNvCxnSpPr/>
      </xdr:nvCxnSpPr>
      <xdr:spPr>
        <a:xfrm flipV="1">
          <a:off x="13906500" y="2502078"/>
          <a:ext cx="80645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51C53307-64EC-4786-AFF2-4619F2DF4C2D}"/>
            </a:ext>
          </a:extLst>
        </xdr:cNvPr>
        <xdr:cNvSpPr/>
      </xdr:nvSpPr>
      <xdr:spPr>
        <a:xfrm>
          <a:off x="14668500" y="30345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ABE98991-0865-4A5B-A12B-07397F2ED067}"/>
            </a:ext>
          </a:extLst>
        </xdr:cNvPr>
        <xdr:cNvSpPr txBox="1"/>
      </xdr:nvSpPr>
      <xdr:spPr>
        <a:xfrm>
          <a:off x="14370050" y="312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79629</xdr:rowOff>
    </xdr:from>
    <xdr:to>
      <xdr:col>72</xdr:col>
      <xdr:colOff>203200</xdr:colOff>
      <xdr:row>15</xdr:row>
      <xdr:rowOff>84938</xdr:rowOff>
    </xdr:to>
    <xdr:cxnSp macro="">
      <xdr:nvCxnSpPr>
        <xdr:cNvPr id="445" name="直線コネクタ 444">
          <a:extLst>
            <a:ext uri="{FF2B5EF4-FFF2-40B4-BE49-F238E27FC236}">
              <a16:creationId xmlns:a16="http://schemas.microsoft.com/office/drawing/2014/main" id="{96541EE5-9534-4724-81F7-9B7BFF350406}"/>
            </a:ext>
          </a:extLst>
        </xdr:cNvPr>
        <xdr:cNvCxnSpPr/>
      </xdr:nvCxnSpPr>
      <xdr:spPr>
        <a:xfrm flipV="1">
          <a:off x="13106400" y="2556129"/>
          <a:ext cx="8001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2E28E7EA-880C-4DCC-A2D9-31F225681678}"/>
            </a:ext>
          </a:extLst>
        </xdr:cNvPr>
        <xdr:cNvSpPr/>
      </xdr:nvSpPr>
      <xdr:spPr>
        <a:xfrm>
          <a:off x="13868400" y="30977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3F50F559-619B-4A66-A58A-6E9E93AEF085}"/>
            </a:ext>
          </a:extLst>
        </xdr:cNvPr>
        <xdr:cNvSpPr txBox="1"/>
      </xdr:nvSpPr>
      <xdr:spPr>
        <a:xfrm>
          <a:off x="13557250" y="317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84938</xdr:rowOff>
    </xdr:from>
    <xdr:to>
      <xdr:col>68</xdr:col>
      <xdr:colOff>152400</xdr:colOff>
      <xdr:row>15</xdr:row>
      <xdr:rowOff>96520</xdr:rowOff>
    </xdr:to>
    <xdr:cxnSp macro="">
      <xdr:nvCxnSpPr>
        <xdr:cNvPr id="448" name="直線コネクタ 447">
          <a:extLst>
            <a:ext uri="{FF2B5EF4-FFF2-40B4-BE49-F238E27FC236}">
              <a16:creationId xmlns:a16="http://schemas.microsoft.com/office/drawing/2014/main" id="{F3E30690-CDFD-438E-811A-F00970F4E7FE}"/>
            </a:ext>
          </a:extLst>
        </xdr:cNvPr>
        <xdr:cNvCxnSpPr/>
      </xdr:nvCxnSpPr>
      <xdr:spPr>
        <a:xfrm flipV="1">
          <a:off x="12293600" y="2561438"/>
          <a:ext cx="8128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C7197C4E-5E78-4F56-A22D-7DB3FE0743BA}"/>
            </a:ext>
          </a:extLst>
        </xdr:cNvPr>
        <xdr:cNvSpPr/>
      </xdr:nvSpPr>
      <xdr:spPr>
        <a:xfrm>
          <a:off x="13055600" y="312089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20F54E75-E392-42A0-A6A3-FC582B776697}"/>
            </a:ext>
          </a:extLst>
        </xdr:cNvPr>
        <xdr:cNvSpPr txBox="1"/>
      </xdr:nvSpPr>
      <xdr:spPr>
        <a:xfrm>
          <a:off x="127635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DF924CC7-FA92-4A96-8AE1-D847279EB845}"/>
            </a:ext>
          </a:extLst>
        </xdr:cNvPr>
        <xdr:cNvSpPr/>
      </xdr:nvSpPr>
      <xdr:spPr>
        <a:xfrm>
          <a:off x="12242800" y="311558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2F0C7606-1B65-4237-8E2A-17D5ABDAA225}"/>
            </a:ext>
          </a:extLst>
        </xdr:cNvPr>
        <xdr:cNvSpPr txBox="1"/>
      </xdr:nvSpPr>
      <xdr:spPr>
        <a:xfrm>
          <a:off x="11950700" y="319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54D6E8A-24B5-4D37-A0EF-7FE92E7D8BFF}"/>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FBC4F00-5F32-440C-8946-23B9A137192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E81E9B7-54C8-4C05-B717-42E59C0A6EAE}"/>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3F4C972-4016-49DF-9FF8-124AB73173FB}"/>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B73C54A-BCB0-4721-BE8B-41B34FED585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124993</xdr:rowOff>
    </xdr:from>
    <xdr:to>
      <xdr:col>81</xdr:col>
      <xdr:colOff>95250</xdr:colOff>
      <xdr:row>15</xdr:row>
      <xdr:rowOff>55143</xdr:rowOff>
    </xdr:to>
    <xdr:sp macro="" textlink="">
      <xdr:nvSpPr>
        <xdr:cNvPr id="458" name="楕円 457">
          <a:extLst>
            <a:ext uri="{FF2B5EF4-FFF2-40B4-BE49-F238E27FC236}">
              <a16:creationId xmlns:a16="http://schemas.microsoft.com/office/drawing/2014/main" id="{CDB2A427-86E5-40C8-A8FC-C72ED63E0E0D}"/>
            </a:ext>
          </a:extLst>
        </xdr:cNvPr>
        <xdr:cNvSpPr/>
      </xdr:nvSpPr>
      <xdr:spPr>
        <a:xfrm>
          <a:off x="15430500" y="2436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46270</xdr:rowOff>
    </xdr:from>
    <xdr:ext cx="762000" cy="259045"/>
    <xdr:sp macro="" textlink="">
      <xdr:nvSpPr>
        <xdr:cNvPr id="459" name="将来負担の状況該当値テキスト">
          <a:extLst>
            <a:ext uri="{FF2B5EF4-FFF2-40B4-BE49-F238E27FC236}">
              <a16:creationId xmlns:a16="http://schemas.microsoft.com/office/drawing/2014/main" id="{DA98C862-7075-497D-9E99-1F88B8B6BE1F}"/>
            </a:ext>
          </a:extLst>
        </xdr:cNvPr>
        <xdr:cNvSpPr txBox="1"/>
      </xdr:nvSpPr>
      <xdr:spPr>
        <a:xfrm>
          <a:off x="15563850" y="23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146228</xdr:rowOff>
    </xdr:from>
    <xdr:to>
      <xdr:col>77</xdr:col>
      <xdr:colOff>95250</xdr:colOff>
      <xdr:row>15</xdr:row>
      <xdr:rowOff>76378</xdr:rowOff>
    </xdr:to>
    <xdr:sp macro="" textlink="">
      <xdr:nvSpPr>
        <xdr:cNvPr id="460" name="楕円 459">
          <a:extLst>
            <a:ext uri="{FF2B5EF4-FFF2-40B4-BE49-F238E27FC236}">
              <a16:creationId xmlns:a16="http://schemas.microsoft.com/office/drawing/2014/main" id="{A9B504CF-FCF2-49A6-B95B-DC04C2593170}"/>
            </a:ext>
          </a:extLst>
        </xdr:cNvPr>
        <xdr:cNvSpPr/>
      </xdr:nvSpPr>
      <xdr:spPr>
        <a:xfrm>
          <a:off x="14668500" y="2457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86555</xdr:rowOff>
    </xdr:from>
    <xdr:ext cx="736600" cy="259045"/>
    <xdr:sp macro="" textlink="">
      <xdr:nvSpPr>
        <xdr:cNvPr id="461" name="テキスト ボックス 460">
          <a:extLst>
            <a:ext uri="{FF2B5EF4-FFF2-40B4-BE49-F238E27FC236}">
              <a16:creationId xmlns:a16="http://schemas.microsoft.com/office/drawing/2014/main" id="{6D16A7B3-FEF2-4A7A-B07B-1BA2FAE93E64}"/>
            </a:ext>
          </a:extLst>
        </xdr:cNvPr>
        <xdr:cNvSpPr txBox="1"/>
      </xdr:nvSpPr>
      <xdr:spPr>
        <a:xfrm>
          <a:off x="14370050" y="223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28829</xdr:rowOff>
    </xdr:from>
    <xdr:to>
      <xdr:col>73</xdr:col>
      <xdr:colOff>44450</xdr:colOff>
      <xdr:row>15</xdr:row>
      <xdr:rowOff>130429</xdr:rowOff>
    </xdr:to>
    <xdr:sp macro="" textlink="">
      <xdr:nvSpPr>
        <xdr:cNvPr id="462" name="楕円 461">
          <a:extLst>
            <a:ext uri="{FF2B5EF4-FFF2-40B4-BE49-F238E27FC236}">
              <a16:creationId xmlns:a16="http://schemas.microsoft.com/office/drawing/2014/main" id="{7BC7E06A-E2CA-4EA9-BE19-552A3FBD9C87}"/>
            </a:ext>
          </a:extLst>
        </xdr:cNvPr>
        <xdr:cNvSpPr/>
      </xdr:nvSpPr>
      <xdr:spPr>
        <a:xfrm>
          <a:off x="13868400" y="2505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63" name="テキスト ボックス 462">
          <a:extLst>
            <a:ext uri="{FF2B5EF4-FFF2-40B4-BE49-F238E27FC236}">
              <a16:creationId xmlns:a16="http://schemas.microsoft.com/office/drawing/2014/main" id="{6AB736FA-0567-4963-83B3-79E7E8366152}"/>
            </a:ext>
          </a:extLst>
        </xdr:cNvPr>
        <xdr:cNvSpPr txBox="1"/>
      </xdr:nvSpPr>
      <xdr:spPr>
        <a:xfrm>
          <a:off x="13557250" y="228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34138</xdr:rowOff>
    </xdr:from>
    <xdr:to>
      <xdr:col>68</xdr:col>
      <xdr:colOff>203200</xdr:colOff>
      <xdr:row>15</xdr:row>
      <xdr:rowOff>135738</xdr:rowOff>
    </xdr:to>
    <xdr:sp macro="" textlink="">
      <xdr:nvSpPr>
        <xdr:cNvPr id="464" name="楕円 463">
          <a:extLst>
            <a:ext uri="{FF2B5EF4-FFF2-40B4-BE49-F238E27FC236}">
              <a16:creationId xmlns:a16="http://schemas.microsoft.com/office/drawing/2014/main" id="{55A8C086-E6BB-4FDB-A908-66B0D26D52AD}"/>
            </a:ext>
          </a:extLst>
        </xdr:cNvPr>
        <xdr:cNvSpPr/>
      </xdr:nvSpPr>
      <xdr:spPr>
        <a:xfrm>
          <a:off x="13055600" y="251063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145915</xdr:rowOff>
    </xdr:from>
    <xdr:ext cx="762000" cy="259045"/>
    <xdr:sp macro="" textlink="">
      <xdr:nvSpPr>
        <xdr:cNvPr id="465" name="テキスト ボックス 464">
          <a:extLst>
            <a:ext uri="{FF2B5EF4-FFF2-40B4-BE49-F238E27FC236}">
              <a16:creationId xmlns:a16="http://schemas.microsoft.com/office/drawing/2014/main" id="{B0B4D74A-CB1B-475E-8E33-4B78D381B734}"/>
            </a:ext>
          </a:extLst>
        </xdr:cNvPr>
        <xdr:cNvSpPr txBox="1"/>
      </xdr:nvSpPr>
      <xdr:spPr>
        <a:xfrm>
          <a:off x="12763500" y="22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66" name="楕円 465">
          <a:extLst>
            <a:ext uri="{FF2B5EF4-FFF2-40B4-BE49-F238E27FC236}">
              <a16:creationId xmlns:a16="http://schemas.microsoft.com/office/drawing/2014/main" id="{9242F19A-AFD9-4D72-9613-7EA7B54B2FF4}"/>
            </a:ext>
          </a:extLst>
        </xdr:cNvPr>
        <xdr:cNvSpPr/>
      </xdr:nvSpPr>
      <xdr:spPr>
        <a:xfrm>
          <a:off x="122428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67" name="テキスト ボックス 466">
          <a:extLst>
            <a:ext uri="{FF2B5EF4-FFF2-40B4-BE49-F238E27FC236}">
              <a16:creationId xmlns:a16="http://schemas.microsoft.com/office/drawing/2014/main" id="{E588DE99-6925-41EF-8D1F-06CE25C0677D}"/>
            </a:ext>
          </a:extLst>
        </xdr:cNvPr>
        <xdr:cNvSpPr txBox="1"/>
      </xdr:nvSpPr>
      <xdr:spPr>
        <a:xfrm>
          <a:off x="11950700" y="230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137295</xdr:rowOff>
    </xdr:from>
    <xdr:to>
      <xdr:col>29</xdr:col>
      <xdr:colOff>127000</xdr:colOff>
      <xdr:row>12</xdr:row>
      <xdr:rowOff>147399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42320"/>
          <a:ext cx="6477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137295</xdr:rowOff>
    </xdr:from>
    <xdr:to>
      <xdr:col>26</xdr:col>
      <xdr:colOff>50800</xdr:colOff>
      <xdr:row>12</xdr:row>
      <xdr:rowOff>166098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42320"/>
          <a:ext cx="6985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7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166098</xdr:rowOff>
    </xdr:from>
    <xdr:to>
      <xdr:col>22</xdr:col>
      <xdr:colOff>114300</xdr:colOff>
      <xdr:row>13</xdr:row>
      <xdr:rowOff>29693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71123"/>
          <a:ext cx="698500" cy="3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29693</xdr:rowOff>
    </xdr:from>
    <xdr:to>
      <xdr:col>18</xdr:col>
      <xdr:colOff>177800</xdr:colOff>
      <xdr:row>13</xdr:row>
      <xdr:rowOff>53033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06168"/>
          <a:ext cx="6985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96599</xdr:rowOff>
    </xdr:from>
    <xdr:to>
      <xdr:col>29</xdr:col>
      <xdr:colOff>177800</xdr:colOff>
      <xdr:row>13</xdr:row>
      <xdr:rowOff>26749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0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113126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4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86495</xdr:rowOff>
    </xdr:from>
    <xdr:to>
      <xdr:col>26</xdr:col>
      <xdr:colOff>101600</xdr:colOff>
      <xdr:row>13</xdr:row>
      <xdr:rowOff>16645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9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26822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6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115298</xdr:rowOff>
    </xdr:from>
    <xdr:to>
      <xdr:col>22</xdr:col>
      <xdr:colOff>165100</xdr:colOff>
      <xdr:row>13</xdr:row>
      <xdr:rowOff>45448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20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55625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8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150343</xdr:rowOff>
    </xdr:from>
    <xdr:to>
      <xdr:col>19</xdr:col>
      <xdr:colOff>38100</xdr:colOff>
      <xdr:row>13</xdr:row>
      <xdr:rowOff>80493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5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90670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2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2233</xdr:rowOff>
    </xdr:from>
    <xdr:to>
      <xdr:col>15</xdr:col>
      <xdr:colOff>101600</xdr:colOff>
      <xdr:row>13</xdr:row>
      <xdr:rowOff>103833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7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114010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4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149083</xdr:rowOff>
    </xdr:from>
    <xdr:to>
      <xdr:col>29</xdr:col>
      <xdr:colOff>127000</xdr:colOff>
      <xdr:row>36</xdr:row>
      <xdr:rowOff>90104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3633"/>
          <a:ext cx="0" cy="9697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62181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1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90104</xdr:rowOff>
    </xdr:from>
    <xdr:to>
      <xdr:col>30</xdr:col>
      <xdr:colOff>25400</xdr:colOff>
      <xdr:row>36</xdr:row>
      <xdr:rowOff>90104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43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64010</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149083</xdr:rowOff>
    </xdr:from>
    <xdr:to>
      <xdr:col>30</xdr:col>
      <xdr:colOff>25400</xdr:colOff>
      <xdr:row>33</xdr:row>
      <xdr:rowOff>149083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3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90104</xdr:rowOff>
    </xdr:from>
    <xdr:to>
      <xdr:col>29</xdr:col>
      <xdr:colOff>127000</xdr:colOff>
      <xdr:row>37</xdr:row>
      <xdr:rowOff>23353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43354"/>
          <a:ext cx="647700" cy="10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113209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80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268132</xdr:rowOff>
    </xdr:from>
    <xdr:to>
      <xdr:col>29</xdr:col>
      <xdr:colOff>177800</xdr:colOff>
      <xdr:row>35</xdr:row>
      <xdr:rowOff>26832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535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23353</xdr:rowOff>
    </xdr:from>
    <xdr:to>
      <xdr:col>26</xdr:col>
      <xdr:colOff>50800</xdr:colOff>
      <xdr:row>37</xdr:row>
      <xdr:rowOff>61026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48053"/>
          <a:ext cx="698500" cy="3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240564</xdr:rowOff>
    </xdr:from>
    <xdr:to>
      <xdr:col>26</xdr:col>
      <xdr:colOff>101600</xdr:colOff>
      <xdr:row>34</xdr:row>
      <xdr:rowOff>342164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08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9440</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276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35194</xdr:rowOff>
    </xdr:from>
    <xdr:to>
      <xdr:col>22</xdr:col>
      <xdr:colOff>114300</xdr:colOff>
      <xdr:row>37</xdr:row>
      <xdr:rowOff>61026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59894"/>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44882</xdr:rowOff>
    </xdr:from>
    <xdr:to>
      <xdr:col>22</xdr:col>
      <xdr:colOff>165100</xdr:colOff>
      <xdr:row>35</xdr:row>
      <xdr:rowOff>146482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156659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23993</xdr:rowOff>
    </xdr:from>
    <xdr:to>
      <xdr:col>18</xdr:col>
      <xdr:colOff>177800</xdr:colOff>
      <xdr:row>37</xdr:row>
      <xdr:rowOff>35194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48693"/>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93345</xdr:rowOff>
    </xdr:from>
    <xdr:to>
      <xdr:col>19</xdr:col>
      <xdr:colOff>38100</xdr:colOff>
      <xdr:row>35</xdr:row>
      <xdr:rowOff>194945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205122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25725</xdr:rowOff>
    </xdr:from>
    <xdr:to>
      <xdr:col>15</xdr:col>
      <xdr:colOff>101600</xdr:colOff>
      <xdr:row>35</xdr:row>
      <xdr:rowOff>127325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137502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39304</xdr:rowOff>
    </xdr:from>
    <xdr:to>
      <xdr:col>29</xdr:col>
      <xdr:colOff>177800</xdr:colOff>
      <xdr:row>36</xdr:row>
      <xdr:rowOff>140904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9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290781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144003</xdr:rowOff>
    </xdr:from>
    <xdr:to>
      <xdr:col>26</xdr:col>
      <xdr:colOff>101600</xdr:colOff>
      <xdr:row>37</xdr:row>
      <xdr:rowOff>74153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9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58930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10226</xdr:rowOff>
    </xdr:from>
    <xdr:to>
      <xdr:col>22</xdr:col>
      <xdr:colOff>165100</xdr:colOff>
      <xdr:row>37</xdr:row>
      <xdr:rowOff>111826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96603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155844</xdr:rowOff>
    </xdr:from>
    <xdr:to>
      <xdr:col>19</xdr:col>
      <xdr:colOff>38100</xdr:colOff>
      <xdr:row>37</xdr:row>
      <xdr:rowOff>85994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70771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144643</xdr:rowOff>
    </xdr:from>
    <xdr:to>
      <xdr:col>15</xdr:col>
      <xdr:colOff>101600</xdr:colOff>
      <xdr:row>37</xdr:row>
      <xdr:rowOff>74793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150444</xdr:rowOff>
    </xdr:from>
    <xdr:to>
      <xdr:col>24</xdr:col>
      <xdr:colOff>63500</xdr:colOff>
      <xdr:row>33</xdr:row>
      <xdr:rowOff>163886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08294"/>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163886</xdr:rowOff>
    </xdr:from>
    <xdr:to>
      <xdr:col>19</xdr:col>
      <xdr:colOff>177800</xdr:colOff>
      <xdr:row>34</xdr:row>
      <xdr:rowOff>35252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21736"/>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35252</xdr:rowOff>
    </xdr:from>
    <xdr:to>
      <xdr:col>15</xdr:col>
      <xdr:colOff>50800</xdr:colOff>
      <xdr:row>34</xdr:row>
      <xdr:rowOff>43276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64552"/>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43276</xdr:rowOff>
    </xdr:from>
    <xdr:to>
      <xdr:col>10</xdr:col>
      <xdr:colOff>114300</xdr:colOff>
      <xdr:row>34</xdr:row>
      <xdr:rowOff>82047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72576"/>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99644</xdr:rowOff>
    </xdr:from>
    <xdr:to>
      <xdr:col>24</xdr:col>
      <xdr:colOff>114300</xdr:colOff>
      <xdr:row>34</xdr:row>
      <xdr:rowOff>29794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122521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0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113086</xdr:rowOff>
    </xdr:from>
    <xdr:to>
      <xdr:col>20</xdr:col>
      <xdr:colOff>38100</xdr:colOff>
      <xdr:row>34</xdr:row>
      <xdr:rowOff>43236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34363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155902</xdr:rowOff>
    </xdr:from>
    <xdr:to>
      <xdr:col>15</xdr:col>
      <xdr:colOff>101600</xdr:colOff>
      <xdr:row>34</xdr:row>
      <xdr:rowOff>86052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77179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163926</xdr:rowOff>
    </xdr:from>
    <xdr:to>
      <xdr:col>10</xdr:col>
      <xdr:colOff>165100</xdr:colOff>
      <xdr:row>34</xdr:row>
      <xdr:rowOff>94076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85203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31247</xdr:rowOff>
    </xdr:from>
    <xdr:to>
      <xdr:col>6</xdr:col>
      <xdr:colOff>38100</xdr:colOff>
      <xdr:row>34</xdr:row>
      <xdr:rowOff>132847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123974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5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132385</xdr:rowOff>
    </xdr:from>
    <xdr:to>
      <xdr:col>24</xdr:col>
      <xdr:colOff>63500</xdr:colOff>
      <xdr:row>53</xdr:row>
      <xdr:rowOff>143929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533435"/>
          <a:ext cx="838200" cy="6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3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143929</xdr:rowOff>
    </xdr:from>
    <xdr:to>
      <xdr:col>19</xdr:col>
      <xdr:colOff>177800</xdr:colOff>
      <xdr:row>56</xdr:row>
      <xdr:rowOff>103619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30779"/>
          <a:ext cx="889000" cy="4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63767</xdr:rowOff>
    </xdr:from>
    <xdr:to>
      <xdr:col>15</xdr:col>
      <xdr:colOff>50800</xdr:colOff>
      <xdr:row>56</xdr:row>
      <xdr:rowOff>103619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64967"/>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63767</xdr:rowOff>
    </xdr:from>
    <xdr:to>
      <xdr:col>10</xdr:col>
      <xdr:colOff>114300</xdr:colOff>
      <xdr:row>57</xdr:row>
      <xdr:rowOff>11226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64967"/>
          <a:ext cx="889000" cy="1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81585</xdr:rowOff>
    </xdr:from>
    <xdr:to>
      <xdr:col>24</xdr:col>
      <xdr:colOff>114300</xdr:colOff>
      <xdr:row>50</xdr:row>
      <xdr:rowOff>11735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4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34612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4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93129</xdr:rowOff>
    </xdr:from>
    <xdr:to>
      <xdr:col>20</xdr:col>
      <xdr:colOff>38100</xdr:colOff>
      <xdr:row>54</xdr:row>
      <xdr:rowOff>23279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39806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9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52819</xdr:rowOff>
    </xdr:from>
    <xdr:to>
      <xdr:col>15</xdr:col>
      <xdr:colOff>101600</xdr:colOff>
      <xdr:row>56</xdr:row>
      <xdr:rowOff>154419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12967</xdr:rowOff>
    </xdr:from>
    <xdr:to>
      <xdr:col>10</xdr:col>
      <xdr:colOff>165100</xdr:colOff>
      <xdr:row>56</xdr:row>
      <xdr:rowOff>114567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131094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131876</xdr:rowOff>
    </xdr:from>
    <xdr:to>
      <xdr:col>6</xdr:col>
      <xdr:colOff>38100</xdr:colOff>
      <xdr:row>57</xdr:row>
      <xdr:rowOff>62026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78553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42490</xdr:rowOff>
    </xdr:from>
    <xdr:to>
      <xdr:col>24</xdr:col>
      <xdr:colOff>63500</xdr:colOff>
      <xdr:row>78</xdr:row>
      <xdr:rowOff>50764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5590"/>
          <a:ext cx="8382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12229</xdr:rowOff>
    </xdr:from>
    <xdr:to>
      <xdr:col>19</xdr:col>
      <xdr:colOff>177800</xdr:colOff>
      <xdr:row>78</xdr:row>
      <xdr:rowOff>42490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5329"/>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12229</xdr:rowOff>
    </xdr:from>
    <xdr:to>
      <xdr:col>15</xdr:col>
      <xdr:colOff>50800</xdr:colOff>
      <xdr:row>78</xdr:row>
      <xdr:rowOff>12446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532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169853</xdr:rowOff>
    </xdr:from>
    <xdr:to>
      <xdr:col>10</xdr:col>
      <xdr:colOff>114300</xdr:colOff>
      <xdr:row>78</xdr:row>
      <xdr:rowOff>12446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150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171414</xdr:rowOff>
    </xdr:from>
    <xdr:to>
      <xdr:col>24</xdr:col>
      <xdr:colOff>114300</xdr:colOff>
      <xdr:row>78</xdr:row>
      <xdr:rowOff>101564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86341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163140</xdr:rowOff>
    </xdr:from>
    <xdr:to>
      <xdr:col>20</xdr:col>
      <xdr:colOff>38100</xdr:colOff>
      <xdr:row>78</xdr:row>
      <xdr:rowOff>93290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84417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132879</xdr:rowOff>
    </xdr:from>
    <xdr:to>
      <xdr:col>15</xdr:col>
      <xdr:colOff>101600</xdr:colOff>
      <xdr:row>78</xdr:row>
      <xdr:rowOff>63029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133096</xdr:rowOff>
    </xdr:from>
    <xdr:to>
      <xdr:col>10</xdr:col>
      <xdr:colOff>165100</xdr:colOff>
      <xdr:row>78</xdr:row>
      <xdr:rowOff>63246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54373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119053</xdr:rowOff>
    </xdr:from>
    <xdr:to>
      <xdr:col>6</xdr:col>
      <xdr:colOff>38100</xdr:colOff>
      <xdr:row>78</xdr:row>
      <xdr:rowOff>49203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40330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74059</xdr:rowOff>
    </xdr:from>
    <xdr:to>
      <xdr:col>24</xdr:col>
      <xdr:colOff>63500</xdr:colOff>
      <xdr:row>91</xdr:row>
      <xdr:rowOff>37483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50455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37483</xdr:rowOff>
    </xdr:from>
    <xdr:to>
      <xdr:col>19</xdr:col>
      <xdr:colOff>177800</xdr:colOff>
      <xdr:row>92</xdr:row>
      <xdr:rowOff>28992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639433"/>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28992</xdr:rowOff>
    </xdr:from>
    <xdr:to>
      <xdr:col>15</xdr:col>
      <xdr:colOff>50800</xdr:colOff>
      <xdr:row>92</xdr:row>
      <xdr:rowOff>110199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02392"/>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110199</xdr:rowOff>
    </xdr:from>
    <xdr:to>
      <xdr:col>10</xdr:col>
      <xdr:colOff>114300</xdr:colOff>
      <xdr:row>93</xdr:row>
      <xdr:rowOff>42273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5883599"/>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23259</xdr:rowOff>
    </xdr:from>
    <xdr:to>
      <xdr:col>24</xdr:col>
      <xdr:colOff>114300</xdr:colOff>
      <xdr:row>90</xdr:row>
      <xdr:rowOff>124859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4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147736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158133</xdr:rowOff>
    </xdr:from>
    <xdr:to>
      <xdr:col>20</xdr:col>
      <xdr:colOff>38100</xdr:colOff>
      <xdr:row>91</xdr:row>
      <xdr:rowOff>88283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5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104810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3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149642</xdr:rowOff>
    </xdr:from>
    <xdr:to>
      <xdr:col>15</xdr:col>
      <xdr:colOff>101600</xdr:colOff>
      <xdr:row>92</xdr:row>
      <xdr:rowOff>79792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7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96319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55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59399</xdr:rowOff>
    </xdr:from>
    <xdr:to>
      <xdr:col>10</xdr:col>
      <xdr:colOff>165100</xdr:colOff>
      <xdr:row>92</xdr:row>
      <xdr:rowOff>160999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6076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56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162923</xdr:rowOff>
    </xdr:from>
    <xdr:to>
      <xdr:col>6</xdr:col>
      <xdr:colOff>38100</xdr:colOff>
      <xdr:row>93</xdr:row>
      <xdr:rowOff>93073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9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109600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57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81887</xdr:rowOff>
    </xdr:from>
    <xdr:to>
      <xdr:col>54</xdr:col>
      <xdr:colOff>189865</xdr:colOff>
      <xdr:row>37</xdr:row>
      <xdr:rowOff>30940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6082637"/>
          <a:ext cx="1270" cy="29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34767</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7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30940</xdr:rowOff>
    </xdr:from>
    <xdr:to>
      <xdr:col>55</xdr:col>
      <xdr:colOff>88900</xdr:colOff>
      <xdr:row>37</xdr:row>
      <xdr:rowOff>30940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74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28564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8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81887</xdr:rowOff>
    </xdr:from>
    <xdr:to>
      <xdr:col>55</xdr:col>
      <xdr:colOff>88900</xdr:colOff>
      <xdr:row>35</xdr:row>
      <xdr:rowOff>81887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0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84463</xdr:rowOff>
    </xdr:from>
    <xdr:to>
      <xdr:col>55</xdr:col>
      <xdr:colOff>0</xdr:colOff>
      <xdr:row>35</xdr:row>
      <xdr:rowOff>81887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399413"/>
          <a:ext cx="838200" cy="68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134627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156200</xdr:rowOff>
    </xdr:from>
    <xdr:to>
      <xdr:col>55</xdr:col>
      <xdr:colOff>50800</xdr:colOff>
      <xdr:row>36</xdr:row>
      <xdr:rowOff>86350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84463</xdr:rowOff>
    </xdr:from>
    <xdr:to>
      <xdr:col>50</xdr:col>
      <xdr:colOff>114300</xdr:colOff>
      <xdr:row>35</xdr:row>
      <xdr:rowOff>25750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399413"/>
          <a:ext cx="889000" cy="6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85166</xdr:rowOff>
    </xdr:from>
    <xdr:to>
      <xdr:col>50</xdr:col>
      <xdr:colOff>165100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6443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61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25750</xdr:rowOff>
    </xdr:from>
    <xdr:to>
      <xdr:col>45</xdr:col>
      <xdr:colOff>177800</xdr:colOff>
      <xdr:row>38</xdr:row>
      <xdr:rowOff>64346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26500"/>
          <a:ext cx="889000" cy="5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86065</xdr:rowOff>
    </xdr:from>
    <xdr:to>
      <xdr:col>46</xdr:col>
      <xdr:colOff>38100</xdr:colOff>
      <xdr:row>37</xdr:row>
      <xdr:rowOff>16215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7342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64346</xdr:rowOff>
    </xdr:from>
    <xdr:to>
      <xdr:col>41</xdr:col>
      <xdr:colOff>50800</xdr:colOff>
      <xdr:row>38</xdr:row>
      <xdr:rowOff>72141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7944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81867</xdr:rowOff>
    </xdr:from>
    <xdr:to>
      <xdr:col>41</xdr:col>
      <xdr:colOff>101600</xdr:colOff>
      <xdr:row>39</xdr:row>
      <xdr:rowOff>12017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97671</xdr:rowOff>
    </xdr:from>
    <xdr:to>
      <xdr:col>36</xdr:col>
      <xdr:colOff>165100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18948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7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31087</xdr:rowOff>
    </xdr:from>
    <xdr:to>
      <xdr:col>55</xdr:col>
      <xdr:colOff>50800</xdr:colOff>
      <xdr:row>35</xdr:row>
      <xdr:rowOff>132687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155564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33663</xdr:rowOff>
    </xdr:from>
    <xdr:to>
      <xdr:col>50</xdr:col>
      <xdr:colOff>165100</xdr:colOff>
      <xdr:row>31</xdr:row>
      <xdr:rowOff>135263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3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151790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12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146400</xdr:rowOff>
    </xdr:from>
    <xdr:to>
      <xdr:col>46</xdr:col>
      <xdr:colOff>38100</xdr:colOff>
      <xdr:row>35</xdr:row>
      <xdr:rowOff>76550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93077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5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13546</xdr:rowOff>
    </xdr:from>
    <xdr:to>
      <xdr:col>41</xdr:col>
      <xdr:colOff>101600</xdr:colOff>
      <xdr:row>38</xdr:row>
      <xdr:rowOff>115146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131673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21341</xdr:rowOff>
    </xdr:from>
    <xdr:to>
      <xdr:col>36</xdr:col>
      <xdr:colOff>165100</xdr:colOff>
      <xdr:row>38</xdr:row>
      <xdr:rowOff>122941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139468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31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126270</xdr:rowOff>
    </xdr:from>
    <xdr:to>
      <xdr:col>55</xdr:col>
      <xdr:colOff>0</xdr:colOff>
      <xdr:row>59</xdr:row>
      <xdr:rowOff>83159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70370"/>
          <a:ext cx="838200" cy="12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54985</xdr:rowOff>
    </xdr:from>
    <xdr:to>
      <xdr:col>50</xdr:col>
      <xdr:colOff>114300</xdr:colOff>
      <xdr:row>58</xdr:row>
      <xdr:rowOff>126270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99085"/>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54985</xdr:rowOff>
    </xdr:from>
    <xdr:to>
      <xdr:col>45</xdr:col>
      <xdr:colOff>177800</xdr:colOff>
      <xdr:row>58</xdr:row>
      <xdr:rowOff>140481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99085"/>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169646</xdr:rowOff>
    </xdr:from>
    <xdr:to>
      <xdr:col>41</xdr:col>
      <xdr:colOff>50800</xdr:colOff>
      <xdr:row>58</xdr:row>
      <xdr:rowOff>140481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42296"/>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32359</xdr:rowOff>
    </xdr:from>
    <xdr:to>
      <xdr:col>55</xdr:col>
      <xdr:colOff>50800</xdr:colOff>
      <xdr:row>59</xdr:row>
      <xdr:rowOff>133959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1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118736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75470</xdr:rowOff>
    </xdr:from>
    <xdr:to>
      <xdr:col>50</xdr:col>
      <xdr:colOff>165100</xdr:colOff>
      <xdr:row>59</xdr:row>
      <xdr:rowOff>5620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168197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59411" y="101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4185</xdr:rowOff>
    </xdr:from>
    <xdr:to>
      <xdr:col>46</xdr:col>
      <xdr:colOff>38100</xdr:colOff>
      <xdr:row>58</xdr:row>
      <xdr:rowOff>105785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96912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89681</xdr:rowOff>
    </xdr:from>
    <xdr:to>
      <xdr:col>41</xdr:col>
      <xdr:colOff>101600</xdr:colOff>
      <xdr:row>59</xdr:row>
      <xdr:rowOff>19831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118846</xdr:rowOff>
    </xdr:from>
    <xdr:to>
      <xdr:col>36</xdr:col>
      <xdr:colOff>165100</xdr:colOff>
      <xdr:row>58</xdr:row>
      <xdr:rowOff>48996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40123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5702</xdr:rowOff>
    </xdr:from>
    <xdr:to>
      <xdr:col>55</xdr:col>
      <xdr:colOff>0</xdr:colOff>
      <xdr:row>76</xdr:row>
      <xdr:rowOff>70777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35902"/>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5702</xdr:rowOff>
    </xdr:from>
    <xdr:to>
      <xdr:col>50</xdr:col>
      <xdr:colOff>114300</xdr:colOff>
      <xdr:row>76</xdr:row>
      <xdr:rowOff>12160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3590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12160</xdr:rowOff>
    </xdr:from>
    <xdr:to>
      <xdr:col>45</xdr:col>
      <xdr:colOff>177800</xdr:colOff>
      <xdr:row>76</xdr:row>
      <xdr:rowOff>68701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42360"/>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146349</xdr:rowOff>
    </xdr:from>
    <xdr:to>
      <xdr:col>41</xdr:col>
      <xdr:colOff>50800</xdr:colOff>
      <xdr:row>76</xdr:row>
      <xdr:rowOff>68701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05099"/>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19977</xdr:rowOff>
    </xdr:from>
    <xdr:to>
      <xdr:col>55</xdr:col>
      <xdr:colOff>50800</xdr:colOff>
      <xdr:row>76</xdr:row>
      <xdr:rowOff>121577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169854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126352</xdr:rowOff>
    </xdr:from>
    <xdr:to>
      <xdr:col>50</xdr:col>
      <xdr:colOff>165100</xdr:colOff>
      <xdr:row>76</xdr:row>
      <xdr:rowOff>56502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47629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132810</xdr:rowOff>
    </xdr:from>
    <xdr:to>
      <xdr:col>46</xdr:col>
      <xdr:colOff>38100</xdr:colOff>
      <xdr:row>76</xdr:row>
      <xdr:rowOff>62960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17901</xdr:rowOff>
    </xdr:from>
    <xdr:to>
      <xdr:col>41</xdr:col>
      <xdr:colOff>101600</xdr:colOff>
      <xdr:row>76</xdr:row>
      <xdr:rowOff>119501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110628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95548</xdr:rowOff>
    </xdr:from>
    <xdr:to>
      <xdr:col>36</xdr:col>
      <xdr:colOff>165100</xdr:colOff>
      <xdr:row>76</xdr:row>
      <xdr:rowOff>25698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97276</xdr:rowOff>
    </xdr:from>
    <xdr:to>
      <xdr:col>55</xdr:col>
      <xdr:colOff>0</xdr:colOff>
      <xdr:row>98</xdr:row>
      <xdr:rowOff>116230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99376"/>
          <a:ext cx="8382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97276</xdr:rowOff>
    </xdr:from>
    <xdr:to>
      <xdr:col>50</xdr:col>
      <xdr:colOff>114300</xdr:colOff>
      <xdr:row>98</xdr:row>
      <xdr:rowOff>117754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99376"/>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117754</xdr:rowOff>
    </xdr:from>
    <xdr:to>
      <xdr:col>45</xdr:col>
      <xdr:colOff>177800</xdr:colOff>
      <xdr:row>98</xdr:row>
      <xdr:rowOff>120802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9198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157783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120802</xdr:rowOff>
    </xdr:from>
    <xdr:to>
      <xdr:col>41</xdr:col>
      <xdr:colOff>50800</xdr:colOff>
      <xdr:row>98</xdr:row>
      <xdr:rowOff>134365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2290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24547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65430</xdr:rowOff>
    </xdr:from>
    <xdr:to>
      <xdr:col>55</xdr:col>
      <xdr:colOff>50800</xdr:colOff>
      <xdr:row>98</xdr:row>
      <xdr:rowOff>167030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151807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46476</xdr:rowOff>
    </xdr:from>
    <xdr:to>
      <xdr:col>50</xdr:col>
      <xdr:colOff>165100</xdr:colOff>
      <xdr:row>98</xdr:row>
      <xdr:rowOff>148076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139203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9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66954</xdr:rowOff>
    </xdr:from>
    <xdr:to>
      <xdr:col>46</xdr:col>
      <xdr:colOff>38100</xdr:colOff>
      <xdr:row>98</xdr:row>
      <xdr:rowOff>168554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159681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70002</xdr:rowOff>
    </xdr:from>
    <xdr:to>
      <xdr:col>41</xdr:col>
      <xdr:colOff>101600</xdr:colOff>
      <xdr:row>99</xdr:row>
      <xdr:rowOff>152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83565</xdr:rowOff>
    </xdr:from>
    <xdr:to>
      <xdr:col>36</xdr:col>
      <xdr:colOff>165100</xdr:colOff>
      <xdr:row>99</xdr:row>
      <xdr:rowOff>13715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96860</xdr:rowOff>
    </xdr:from>
    <xdr:to>
      <xdr:col>85</xdr:col>
      <xdr:colOff>127000</xdr:colOff>
      <xdr:row>38</xdr:row>
      <xdr:rowOff>116703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11960"/>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116703</xdr:rowOff>
    </xdr:from>
    <xdr:to>
      <xdr:col>81</xdr:col>
      <xdr:colOff>50800</xdr:colOff>
      <xdr:row>38</xdr:row>
      <xdr:rowOff>126030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3180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100335</xdr:rowOff>
    </xdr:from>
    <xdr:to>
      <xdr:col>76</xdr:col>
      <xdr:colOff>114300</xdr:colOff>
      <xdr:row>38</xdr:row>
      <xdr:rowOff>126030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15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100335</xdr:rowOff>
    </xdr:from>
    <xdr:to>
      <xdr:col>71</xdr:col>
      <xdr:colOff>177800</xdr:colOff>
      <xdr:row>38</xdr:row>
      <xdr:rowOff>118623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1543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46060</xdr:rowOff>
    </xdr:from>
    <xdr:to>
      <xdr:col>85</xdr:col>
      <xdr:colOff>177800</xdr:colOff>
      <xdr:row>38</xdr:row>
      <xdr:rowOff>147660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132437</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7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65903</xdr:rowOff>
    </xdr:from>
    <xdr:to>
      <xdr:col>81</xdr:col>
      <xdr:colOff>101600</xdr:colOff>
      <xdr:row>38</xdr:row>
      <xdr:rowOff>167503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158630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79317" y="667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75230</xdr:rowOff>
    </xdr:from>
    <xdr:to>
      <xdr:col>76</xdr:col>
      <xdr:colOff>165100</xdr:colOff>
      <xdr:row>39</xdr:row>
      <xdr:rowOff>5380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167957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49535</xdr:rowOff>
    </xdr:from>
    <xdr:to>
      <xdr:col>72</xdr:col>
      <xdr:colOff>38100</xdr:colOff>
      <xdr:row>38</xdr:row>
      <xdr:rowOff>151135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142262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67823</xdr:rowOff>
    </xdr:from>
    <xdr:to>
      <xdr:col>67</xdr:col>
      <xdr:colOff>101600</xdr:colOff>
      <xdr:row>38</xdr:row>
      <xdr:rowOff>169423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160550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7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10061</xdr:rowOff>
    </xdr:from>
    <xdr:to>
      <xdr:col>85</xdr:col>
      <xdr:colOff>127000</xdr:colOff>
      <xdr:row>78</xdr:row>
      <xdr:rowOff>51484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3383161"/>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51484</xdr:rowOff>
    </xdr:from>
    <xdr:to>
      <xdr:col>81</xdr:col>
      <xdr:colOff>50800</xdr:colOff>
      <xdr:row>78</xdr:row>
      <xdr:rowOff>59324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3424584"/>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14633</xdr:rowOff>
    </xdr:from>
    <xdr:to>
      <xdr:col>76</xdr:col>
      <xdr:colOff>114300</xdr:colOff>
      <xdr:row>78</xdr:row>
      <xdr:rowOff>59324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3387733"/>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14633</xdr:rowOff>
    </xdr:from>
    <xdr:to>
      <xdr:col>71</xdr:col>
      <xdr:colOff>177800</xdr:colOff>
      <xdr:row>78</xdr:row>
      <xdr:rowOff>16165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338773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130711</xdr:rowOff>
    </xdr:from>
    <xdr:to>
      <xdr:col>85</xdr:col>
      <xdr:colOff>177800</xdr:colOff>
      <xdr:row>78</xdr:row>
      <xdr:rowOff>60861</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45638</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2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684</xdr:rowOff>
    </xdr:from>
    <xdr:to>
      <xdr:col>81</xdr:col>
      <xdr:colOff>101600</xdr:colOff>
      <xdr:row>78</xdr:row>
      <xdr:rowOff>102284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93411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4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8524</xdr:rowOff>
    </xdr:from>
    <xdr:to>
      <xdr:col>76</xdr:col>
      <xdr:colOff>165100</xdr:colOff>
      <xdr:row>78</xdr:row>
      <xdr:rowOff>110124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101251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135283</xdr:rowOff>
    </xdr:from>
    <xdr:to>
      <xdr:col>72</xdr:col>
      <xdr:colOff>38100</xdr:colOff>
      <xdr:row>78</xdr:row>
      <xdr:rowOff>65433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56560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136815</xdr:rowOff>
    </xdr:from>
    <xdr:to>
      <xdr:col>67</xdr:col>
      <xdr:colOff>101600</xdr:colOff>
      <xdr:row>78</xdr:row>
      <xdr:rowOff>66965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58092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77712</xdr:rowOff>
    </xdr:from>
    <xdr:to>
      <xdr:col>85</xdr:col>
      <xdr:colOff>126364</xdr:colOff>
      <xdr:row>97</xdr:row>
      <xdr:rowOff>132766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851112"/>
          <a:ext cx="1269" cy="91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136593</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76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132766</xdr:rowOff>
    </xdr:from>
    <xdr:to>
      <xdr:col>86</xdr:col>
      <xdr:colOff>25400</xdr:colOff>
      <xdr:row>97</xdr:row>
      <xdr:rowOff>132766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76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24389</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6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77712</xdr:rowOff>
    </xdr:from>
    <xdr:to>
      <xdr:col>86</xdr:col>
      <xdr:colOff>25400</xdr:colOff>
      <xdr:row>92</xdr:row>
      <xdr:rowOff>77712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8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169684</xdr:rowOff>
    </xdr:from>
    <xdr:to>
      <xdr:col>85</xdr:col>
      <xdr:colOff>127000</xdr:colOff>
      <xdr:row>93</xdr:row>
      <xdr:rowOff>16332</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428734"/>
          <a:ext cx="838200" cy="5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159835</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27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9958</xdr:rowOff>
    </xdr:from>
    <xdr:to>
      <xdr:col>85</xdr:col>
      <xdr:colOff>177800</xdr:colOff>
      <xdr:row>95</xdr:row>
      <xdr:rowOff>111558</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169684</xdr:rowOff>
    </xdr:from>
    <xdr:to>
      <xdr:col>81</xdr:col>
      <xdr:colOff>50800</xdr:colOff>
      <xdr:row>95</xdr:row>
      <xdr:rowOff>132347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428734"/>
          <a:ext cx="8890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67869</xdr:rowOff>
    </xdr:from>
    <xdr:to>
      <xdr:col>81</xdr:col>
      <xdr:colOff>101600</xdr:colOff>
      <xdr:row>92</xdr:row>
      <xdr:rowOff>169469</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160596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132347</xdr:rowOff>
    </xdr:from>
    <xdr:to>
      <xdr:col>76</xdr:col>
      <xdr:colOff>114300</xdr:colOff>
      <xdr:row>96</xdr:row>
      <xdr:rowOff>143511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420097"/>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137706</xdr:rowOff>
    </xdr:from>
    <xdr:to>
      <xdr:col>76</xdr:col>
      <xdr:colOff>165100</xdr:colOff>
      <xdr:row>96</xdr:row>
      <xdr:rowOff>67856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58983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65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69938</xdr:rowOff>
    </xdr:from>
    <xdr:to>
      <xdr:col>71</xdr:col>
      <xdr:colOff>177800</xdr:colOff>
      <xdr:row>96</xdr:row>
      <xdr:rowOff>143511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529138"/>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131077</xdr:rowOff>
    </xdr:from>
    <xdr:to>
      <xdr:col>72</xdr:col>
      <xdr:colOff>38100</xdr:colOff>
      <xdr:row>97</xdr:row>
      <xdr:rowOff>61227</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52354</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103911</xdr:rowOff>
    </xdr:from>
    <xdr:to>
      <xdr:col>67</xdr:col>
      <xdr:colOff>101600</xdr:colOff>
      <xdr:row>97</xdr:row>
      <xdr:rowOff>34061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25188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136982</xdr:rowOff>
    </xdr:from>
    <xdr:to>
      <xdr:col>85</xdr:col>
      <xdr:colOff>177800</xdr:colOff>
      <xdr:row>93</xdr:row>
      <xdr:rowOff>67132</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59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51909</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58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118884</xdr:rowOff>
    </xdr:from>
    <xdr:to>
      <xdr:col>81</xdr:col>
      <xdr:colOff>101600</xdr:colOff>
      <xdr:row>90</xdr:row>
      <xdr:rowOff>49034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3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65561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1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81547</xdr:rowOff>
    </xdr:from>
    <xdr:to>
      <xdr:col>76</xdr:col>
      <xdr:colOff>165100</xdr:colOff>
      <xdr:row>96</xdr:row>
      <xdr:rowOff>11697</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3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28224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1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92711</xdr:rowOff>
    </xdr:from>
    <xdr:to>
      <xdr:col>72</xdr:col>
      <xdr:colOff>38100</xdr:colOff>
      <xdr:row>97</xdr:row>
      <xdr:rowOff>22861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39388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19138</xdr:rowOff>
    </xdr:from>
    <xdr:to>
      <xdr:col>67</xdr:col>
      <xdr:colOff>101600</xdr:colOff>
      <xdr:row>96</xdr:row>
      <xdr:rowOff>120738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137265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2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18542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33642"/>
          <a:ext cx="1269" cy="1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136669</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8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18542</xdr:rowOff>
    </xdr:from>
    <xdr:to>
      <xdr:col>116</xdr:col>
      <xdr:colOff>152400</xdr:colOff>
      <xdr:row>38</xdr:row>
      <xdr:rowOff>18542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93489</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43713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70612</xdr:rowOff>
    </xdr:from>
    <xdr:to>
      <xdr:col>116</xdr:col>
      <xdr:colOff>114300</xdr:colOff>
      <xdr:row>39</xdr:row>
      <xdr:rowOff>762</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24147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119126</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776976"/>
          <a:ext cx="889000" cy="8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15003</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35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59690</xdr:rowOff>
    </xdr:from>
    <xdr:to>
      <xdr:col>102</xdr:col>
      <xdr:colOff>114300</xdr:colOff>
      <xdr:row>33</xdr:row>
      <xdr:rowOff>119126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537464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111760</xdr:rowOff>
    </xdr:from>
    <xdr:to>
      <xdr:col>102</xdr:col>
      <xdr:colOff>165100</xdr:colOff>
      <xdr:row>34</xdr:row>
      <xdr:rowOff>41910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33037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86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103903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68326</xdr:rowOff>
    </xdr:from>
    <xdr:to>
      <xdr:col>102</xdr:col>
      <xdr:colOff>165100</xdr:colOff>
      <xdr:row>33</xdr:row>
      <xdr:rowOff>169926</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xdr:rowOff>
    </xdr:from>
    <xdr:to>
      <xdr:col>98</xdr:col>
      <xdr:colOff>38100</xdr:colOff>
      <xdr:row>31</xdr:row>
      <xdr:rowOff>110490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127017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94829</xdr:rowOff>
    </xdr:from>
    <xdr:to>
      <xdr:col>116</xdr:col>
      <xdr:colOff>63500</xdr:colOff>
      <xdr:row>56</xdr:row>
      <xdr:rowOff>10737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524579"/>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59837</xdr:rowOff>
    </xdr:from>
    <xdr:to>
      <xdr:col>111</xdr:col>
      <xdr:colOff>177800</xdr:colOff>
      <xdr:row>56</xdr:row>
      <xdr:rowOff>10737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489587"/>
          <a:ext cx="889000" cy="1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59837</xdr:rowOff>
    </xdr:from>
    <xdr:to>
      <xdr:col>107</xdr:col>
      <xdr:colOff>50800</xdr:colOff>
      <xdr:row>58</xdr:row>
      <xdr:rowOff>53485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9545300" y="9489587"/>
          <a:ext cx="889000" cy="5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53485</xdr:rowOff>
    </xdr:from>
    <xdr:to>
      <xdr:col>102</xdr:col>
      <xdr:colOff>114300</xdr:colOff>
      <xdr:row>58</xdr:row>
      <xdr:rowOff>81097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997585"/>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44029</xdr:rowOff>
    </xdr:from>
    <xdr:to>
      <xdr:col>116</xdr:col>
      <xdr:colOff>114300</xdr:colOff>
      <xdr:row>55</xdr:row>
      <xdr:rowOff>145629</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22456</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4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131387</xdr:rowOff>
    </xdr:from>
    <xdr:to>
      <xdr:col>112</xdr:col>
      <xdr:colOff>38100</xdr:colOff>
      <xdr:row>56</xdr:row>
      <xdr:rowOff>61537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5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52664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6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9037</xdr:rowOff>
    </xdr:from>
    <xdr:to>
      <xdr:col>107</xdr:col>
      <xdr:colOff>101600</xdr:colOff>
      <xdr:row>55</xdr:row>
      <xdr:rowOff>110637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43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101764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5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2685</xdr:rowOff>
    </xdr:from>
    <xdr:to>
      <xdr:col>102</xdr:col>
      <xdr:colOff>165100</xdr:colOff>
      <xdr:row>58</xdr:row>
      <xdr:rowOff>104285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95412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100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30297</xdr:rowOff>
    </xdr:from>
    <xdr:to>
      <xdr:col>98</xdr:col>
      <xdr:colOff>38100</xdr:colOff>
      <xdr:row>58</xdr:row>
      <xdr:rowOff>131897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123024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100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168927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121983</xdr:rowOff>
    </xdr:from>
    <xdr:to>
      <xdr:col>116</xdr:col>
      <xdr:colOff>62864</xdr:colOff>
      <xdr:row>78</xdr:row>
      <xdr:rowOff>99981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466383"/>
          <a:ext cx="1269" cy="100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103808</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47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99981</xdr:rowOff>
    </xdr:from>
    <xdr:to>
      <xdr:col>116</xdr:col>
      <xdr:colOff>152400</xdr:colOff>
      <xdr:row>78</xdr:row>
      <xdr:rowOff>99981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4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68660</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121983</xdr:rowOff>
    </xdr:from>
    <xdr:to>
      <xdr:col>116</xdr:col>
      <xdr:colOff>152400</xdr:colOff>
      <xdr:row>72</xdr:row>
      <xdr:rowOff>121983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46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121983</xdr:rowOff>
    </xdr:from>
    <xdr:to>
      <xdr:col>116</xdr:col>
      <xdr:colOff>63500</xdr:colOff>
      <xdr:row>72</xdr:row>
      <xdr:rowOff>127984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46638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47896</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7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69469</xdr:rowOff>
    </xdr:from>
    <xdr:to>
      <xdr:col>116</xdr:col>
      <xdr:colOff>114300</xdr:colOff>
      <xdr:row>76</xdr:row>
      <xdr:rowOff>171069</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09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127984</xdr:rowOff>
    </xdr:from>
    <xdr:to>
      <xdr:col>111</xdr:col>
      <xdr:colOff>177800</xdr:colOff>
      <xdr:row>72</xdr:row>
      <xdr:rowOff>157988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247238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73755</xdr:rowOff>
    </xdr:from>
    <xdr:to>
      <xdr:col>112</xdr:col>
      <xdr:colOff>38100</xdr:colOff>
      <xdr:row>77</xdr:row>
      <xdr:rowOff>3905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1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166482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319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164560</xdr:rowOff>
    </xdr:from>
    <xdr:to>
      <xdr:col>107</xdr:col>
      <xdr:colOff>50800</xdr:colOff>
      <xdr:row>72</xdr:row>
      <xdr:rowOff>157988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2166060"/>
          <a:ext cx="889000" cy="3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67754</xdr:rowOff>
    </xdr:from>
    <xdr:to>
      <xdr:col>107</xdr:col>
      <xdr:colOff>101600</xdr:colOff>
      <xdr:row>76</xdr:row>
      <xdr:rowOff>169354</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309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160481</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31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87694</xdr:rowOff>
    </xdr:from>
    <xdr:to>
      <xdr:col>102</xdr:col>
      <xdr:colOff>114300</xdr:colOff>
      <xdr:row>70</xdr:row>
      <xdr:rowOff>164560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2089194"/>
          <a:ext cx="889000" cy="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70326</xdr:rowOff>
    </xdr:from>
    <xdr:to>
      <xdr:col>102</xdr:col>
      <xdr:colOff>165100</xdr:colOff>
      <xdr:row>76</xdr:row>
      <xdr:rowOff>476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92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163053</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302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36608</xdr:rowOff>
    </xdr:from>
    <xdr:to>
      <xdr:col>98</xdr:col>
      <xdr:colOff>38100</xdr:colOff>
      <xdr:row>75</xdr:row>
      <xdr:rowOff>138208</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289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129334</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29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71183</xdr:rowOff>
    </xdr:from>
    <xdr:to>
      <xdr:col>116</xdr:col>
      <xdr:colOff>114300</xdr:colOff>
      <xdr:row>73</xdr:row>
      <xdr:rowOff>1333</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4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24210</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3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77184</xdr:rowOff>
    </xdr:from>
    <xdr:to>
      <xdr:col>112</xdr:col>
      <xdr:colOff>38100</xdr:colOff>
      <xdr:row>73</xdr:row>
      <xdr:rowOff>7334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23861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219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107188</xdr:rowOff>
    </xdr:from>
    <xdr:to>
      <xdr:col>107</xdr:col>
      <xdr:colOff>101600</xdr:colOff>
      <xdr:row>73</xdr:row>
      <xdr:rowOff>37338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4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53865</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222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113760</xdr:rowOff>
    </xdr:from>
    <xdr:to>
      <xdr:col>102</xdr:col>
      <xdr:colOff>165100</xdr:colOff>
      <xdr:row>71</xdr:row>
      <xdr:rowOff>43910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1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60437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18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36894</xdr:rowOff>
    </xdr:from>
    <xdr:to>
      <xdr:col>98</xdr:col>
      <xdr:colOff>38100</xdr:colOff>
      <xdr:row>70</xdr:row>
      <xdr:rowOff>138494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20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155021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18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一方、生活保護の高い保護率や高齢化の進行に伴い社会保障関係の扶助費が高い水準となっており、今後も増加していく見込みである。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18542</xdr:rowOff>
    </xdr:from>
    <xdr:to>
      <xdr:col>24</xdr:col>
      <xdr:colOff>63500</xdr:colOff>
      <xdr:row>37</xdr:row>
      <xdr:rowOff>23114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2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18542</xdr:rowOff>
    </xdr:from>
    <xdr:to>
      <xdr:col>19</xdr:col>
      <xdr:colOff>177800</xdr:colOff>
      <xdr:row>37</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621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20828</xdr:rowOff>
    </xdr:from>
    <xdr:to>
      <xdr:col>15</xdr:col>
      <xdr:colOff>50800</xdr:colOff>
      <xdr:row>37</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644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20828</xdr:rowOff>
    </xdr:from>
    <xdr:to>
      <xdr:col>10</xdr:col>
      <xdr:colOff>114300</xdr:colOff>
      <xdr:row>37</xdr:row>
      <xdr:rowOff>34544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64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143764</xdr:rowOff>
    </xdr:from>
    <xdr:to>
      <xdr:col>24</xdr:col>
      <xdr:colOff>114300</xdr:colOff>
      <xdr:row>37</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122191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139192</xdr:rowOff>
    </xdr:from>
    <xdr:to>
      <xdr:col>20</xdr:col>
      <xdr:colOff>38100</xdr:colOff>
      <xdr:row>37</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60469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168910</xdr:rowOff>
    </xdr:from>
    <xdr:to>
      <xdr:col>15</xdr:col>
      <xdr:colOff>101600</xdr:colOff>
      <xdr:row>37</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90187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141478</xdr:rowOff>
    </xdr:from>
    <xdr:to>
      <xdr:col>10</xdr:col>
      <xdr:colOff>165100</xdr:colOff>
      <xdr:row>37</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62755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155194</xdr:rowOff>
    </xdr:from>
    <xdr:to>
      <xdr:col>6</xdr:col>
      <xdr:colOff>38100</xdr:colOff>
      <xdr:row>37</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76471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120703</xdr:rowOff>
    </xdr:from>
    <xdr:to>
      <xdr:col>24</xdr:col>
      <xdr:colOff>62865</xdr:colOff>
      <xdr:row>57</xdr:row>
      <xdr:rowOff>129618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9207553"/>
          <a:ext cx="1270" cy="69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133445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9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129618</xdr:rowOff>
    </xdr:from>
    <xdr:to>
      <xdr:col>24</xdr:col>
      <xdr:colOff>152400</xdr:colOff>
      <xdr:row>57</xdr:row>
      <xdr:rowOff>129618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90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67380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9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120703</xdr:rowOff>
    </xdr:from>
    <xdr:to>
      <xdr:col>24</xdr:col>
      <xdr:colOff>152400</xdr:colOff>
      <xdr:row>53</xdr:row>
      <xdr:rowOff>120703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20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xdr:rowOff>
    </xdr:from>
    <xdr:to>
      <xdr:col>24</xdr:col>
      <xdr:colOff>63500</xdr:colOff>
      <xdr:row>54</xdr:row>
      <xdr:rowOff>35824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743976"/>
          <a:ext cx="838200" cy="5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97434</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27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119007</xdr:rowOff>
    </xdr:from>
    <xdr:to>
      <xdr:col>24</xdr:col>
      <xdr:colOff>114300</xdr:colOff>
      <xdr:row>56</xdr:row>
      <xdr:rowOff>49157</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4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xdr:rowOff>
    </xdr:from>
    <xdr:to>
      <xdr:col>19</xdr:col>
      <xdr:colOff>177800</xdr:colOff>
      <xdr:row>54</xdr:row>
      <xdr:rowOff>74686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743976"/>
          <a:ext cx="889000" cy="58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157389</xdr:rowOff>
    </xdr:from>
    <xdr:to>
      <xdr:col>20</xdr:col>
      <xdr:colOff>38100</xdr:colOff>
      <xdr:row>54</xdr:row>
      <xdr:rowOff>87539</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78666</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3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74686</xdr:rowOff>
    </xdr:from>
    <xdr:to>
      <xdr:col>15</xdr:col>
      <xdr:colOff>50800</xdr:colOff>
      <xdr:row>55</xdr:row>
      <xdr:rowOff>38544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332986"/>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15611</xdr:rowOff>
    </xdr:from>
    <xdr:to>
      <xdr:col>15</xdr:col>
      <xdr:colOff>101600</xdr:colOff>
      <xdr:row>56</xdr:row>
      <xdr:rowOff>117211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108338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7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112588</xdr:rowOff>
    </xdr:from>
    <xdr:to>
      <xdr:col>10</xdr:col>
      <xdr:colOff>114300</xdr:colOff>
      <xdr:row>55</xdr:row>
      <xdr:rowOff>38544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370888"/>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83093</xdr:rowOff>
    </xdr:from>
    <xdr:to>
      <xdr:col>10</xdr:col>
      <xdr:colOff>165100</xdr:colOff>
      <xdr:row>57</xdr:row>
      <xdr:rowOff>13243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8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4370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86865</xdr:rowOff>
    </xdr:from>
    <xdr:to>
      <xdr:col>6</xdr:col>
      <xdr:colOff>38100</xdr:colOff>
      <xdr:row>57</xdr:row>
      <xdr:rowOff>17015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6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8142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7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156474</xdr:rowOff>
    </xdr:from>
    <xdr:to>
      <xdr:col>24</xdr:col>
      <xdr:colOff>114300</xdr:colOff>
      <xdr:row>54</xdr:row>
      <xdr:rowOff>86624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2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71401</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1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120676</xdr:rowOff>
    </xdr:from>
    <xdr:to>
      <xdr:col>20</xdr:col>
      <xdr:colOff>38100</xdr:colOff>
      <xdr:row>51</xdr:row>
      <xdr:rowOff>50826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6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67353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46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23886</xdr:rowOff>
    </xdr:from>
    <xdr:to>
      <xdr:col>15</xdr:col>
      <xdr:colOff>101600</xdr:colOff>
      <xdr:row>54</xdr:row>
      <xdr:rowOff>125486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142013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0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159194</xdr:rowOff>
    </xdr:from>
    <xdr:to>
      <xdr:col>10</xdr:col>
      <xdr:colOff>165100</xdr:colOff>
      <xdr:row>55</xdr:row>
      <xdr:rowOff>89344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105871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1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61788</xdr:rowOff>
    </xdr:from>
    <xdr:to>
      <xdr:col>6</xdr:col>
      <xdr:colOff>38100</xdr:colOff>
      <xdr:row>54</xdr:row>
      <xdr:rowOff>163388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3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8465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0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108252</xdr:rowOff>
    </xdr:from>
    <xdr:to>
      <xdr:col>24</xdr:col>
      <xdr:colOff>62865</xdr:colOff>
      <xdr:row>77</xdr:row>
      <xdr:rowOff>42675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624102"/>
          <a:ext cx="1270" cy="62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46502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2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42675</xdr:rowOff>
    </xdr:from>
    <xdr:to>
      <xdr:col>24</xdr:col>
      <xdr:colOff>152400</xdr:colOff>
      <xdr:row>77</xdr:row>
      <xdr:rowOff>42675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24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54929</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39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108252</xdr:rowOff>
    </xdr:from>
    <xdr:to>
      <xdr:col>24</xdr:col>
      <xdr:colOff>152400</xdr:colOff>
      <xdr:row>73</xdr:row>
      <xdr:rowOff>108252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62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160699</xdr:rowOff>
    </xdr:from>
    <xdr:to>
      <xdr:col>24</xdr:col>
      <xdr:colOff>63500</xdr:colOff>
      <xdr:row>73</xdr:row>
      <xdr:rowOff>108252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33649"/>
          <a:ext cx="838200" cy="29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36956</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95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58529</xdr:rowOff>
    </xdr:from>
    <xdr:to>
      <xdr:col>24</xdr:col>
      <xdr:colOff>114300</xdr:colOff>
      <xdr:row>75</xdr:row>
      <xdr:rowOff>160130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9172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169712</xdr:rowOff>
    </xdr:from>
    <xdr:to>
      <xdr:col>19</xdr:col>
      <xdr:colOff>177800</xdr:colOff>
      <xdr:row>71</xdr:row>
      <xdr:rowOff>160699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171212"/>
          <a:ext cx="8890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62676</xdr:rowOff>
    </xdr:from>
    <xdr:to>
      <xdr:col>20</xdr:col>
      <xdr:colOff>38100</xdr:colOff>
      <xdr:row>75</xdr:row>
      <xdr:rowOff>164275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9214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155404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0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169712</xdr:rowOff>
    </xdr:from>
    <xdr:to>
      <xdr:col>15</xdr:col>
      <xdr:colOff>50800</xdr:colOff>
      <xdr:row>76</xdr:row>
      <xdr:rowOff>151881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171212"/>
          <a:ext cx="889000" cy="10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145593</xdr:rowOff>
    </xdr:from>
    <xdr:to>
      <xdr:col>15</xdr:col>
      <xdr:colOff>101600</xdr:colOff>
      <xdr:row>75</xdr:row>
      <xdr:rowOff>75743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9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151881</xdr:rowOff>
    </xdr:from>
    <xdr:to>
      <xdr:col>10</xdr:col>
      <xdr:colOff>114300</xdr:colOff>
      <xdr:row>77</xdr:row>
      <xdr:rowOff>115632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82081"/>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75805</xdr:rowOff>
    </xdr:from>
    <xdr:to>
      <xdr:col>10</xdr:col>
      <xdr:colOff>165100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20744</xdr:rowOff>
    </xdr:from>
    <xdr:to>
      <xdr:col>6</xdr:col>
      <xdr:colOff>38100</xdr:colOff>
      <xdr:row>78</xdr:row>
      <xdr:rowOff>122344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113471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57452</xdr:rowOff>
    </xdr:from>
    <xdr:to>
      <xdr:col>24</xdr:col>
      <xdr:colOff>114300</xdr:colOff>
      <xdr:row>73</xdr:row>
      <xdr:rowOff>159052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xdr:rowOff>
    </xdr:from>
    <xdr:ext cx="599010"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2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109899</xdr:rowOff>
    </xdr:from>
    <xdr:to>
      <xdr:col>20</xdr:col>
      <xdr:colOff>38100</xdr:colOff>
      <xdr:row>72</xdr:row>
      <xdr:rowOff>40049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70</xdr:row>
      <xdr:rowOff>56576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85095" y="120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118912</xdr:rowOff>
    </xdr:from>
    <xdr:to>
      <xdr:col>15</xdr:col>
      <xdr:colOff>101600</xdr:colOff>
      <xdr:row>71</xdr:row>
      <xdr:rowOff>49062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1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65589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08795" y="118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101081</xdr:rowOff>
    </xdr:from>
    <xdr:to>
      <xdr:col>10</xdr:col>
      <xdr:colOff>165100</xdr:colOff>
      <xdr:row>77</xdr:row>
      <xdr:rowOff>31231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47758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64832</xdr:rowOff>
    </xdr:from>
    <xdr:to>
      <xdr:col>6</xdr:col>
      <xdr:colOff>38100</xdr:colOff>
      <xdr:row>77</xdr:row>
      <xdr:rowOff>166432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11509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153988</xdr:rowOff>
    </xdr:from>
    <xdr:to>
      <xdr:col>24</xdr:col>
      <xdr:colOff>63500</xdr:colOff>
      <xdr:row>93</xdr:row>
      <xdr:rowOff>145140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5927388"/>
          <a:ext cx="838200" cy="1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145140</xdr:rowOff>
    </xdr:from>
    <xdr:to>
      <xdr:col>19</xdr:col>
      <xdr:colOff>177800</xdr:colOff>
      <xdr:row>95</xdr:row>
      <xdr:rowOff>136568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089990"/>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46707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3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136568</xdr:rowOff>
    </xdr:from>
    <xdr:to>
      <xdr:col>15</xdr:col>
      <xdr:colOff>50800</xdr:colOff>
      <xdr:row>98</xdr:row>
      <xdr:rowOff>123149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424318"/>
          <a:ext cx="889000" cy="50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87237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123149</xdr:rowOff>
    </xdr:from>
    <xdr:to>
      <xdr:col>10</xdr:col>
      <xdr:colOff>114300</xdr:colOff>
      <xdr:row>98</xdr:row>
      <xdr:rowOff>149369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925249"/>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103188</xdr:rowOff>
    </xdr:from>
    <xdr:to>
      <xdr:col>24</xdr:col>
      <xdr:colOff>114300</xdr:colOff>
      <xdr:row>93</xdr:row>
      <xdr:rowOff>33338</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8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126065</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7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94340</xdr:rowOff>
    </xdr:from>
    <xdr:to>
      <xdr:col>20</xdr:col>
      <xdr:colOff>38100</xdr:colOff>
      <xdr:row>94</xdr:row>
      <xdr:rowOff>24490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41017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58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85768</xdr:rowOff>
    </xdr:from>
    <xdr:to>
      <xdr:col>15</xdr:col>
      <xdr:colOff>101600</xdr:colOff>
      <xdr:row>96</xdr:row>
      <xdr:rowOff>15918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32445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72349</xdr:rowOff>
    </xdr:from>
    <xdr:to>
      <xdr:col>10</xdr:col>
      <xdr:colOff>165100</xdr:colOff>
      <xdr:row>99</xdr:row>
      <xdr:rowOff>2499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165076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98569</xdr:rowOff>
    </xdr:from>
    <xdr:to>
      <xdr:col>6</xdr:col>
      <xdr:colOff>38100</xdr:colOff>
      <xdr:row>99</xdr:row>
      <xdr:rowOff>28719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19846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101752</xdr:rowOff>
    </xdr:from>
    <xdr:to>
      <xdr:col>55</xdr:col>
      <xdr:colOff>0</xdr:colOff>
      <xdr:row>37</xdr:row>
      <xdr:rowOff>46888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273952"/>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22199</xdr:rowOff>
    </xdr:from>
    <xdr:to>
      <xdr:col>50</xdr:col>
      <xdr:colOff>114300</xdr:colOff>
      <xdr:row>36</xdr:row>
      <xdr:rowOff>101752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5851499"/>
          <a:ext cx="8890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22199</xdr:rowOff>
    </xdr:from>
    <xdr:to>
      <xdr:col>45</xdr:col>
      <xdr:colOff>177800</xdr:colOff>
      <xdr:row>36</xdr:row>
      <xdr:rowOff>154787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5851499"/>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106189</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83464</xdr:rowOff>
    </xdr:from>
    <xdr:to>
      <xdr:col>41</xdr:col>
      <xdr:colOff>50800</xdr:colOff>
      <xdr:row>36</xdr:row>
      <xdr:rowOff>154787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5569864"/>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42638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123105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167538</xdr:rowOff>
    </xdr:from>
    <xdr:to>
      <xdr:col>55</xdr:col>
      <xdr:colOff>50800</xdr:colOff>
      <xdr:row>37</xdr:row>
      <xdr:rowOff>97688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145965</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50952</xdr:rowOff>
    </xdr:from>
    <xdr:to>
      <xdr:col>50</xdr:col>
      <xdr:colOff>165100</xdr:colOff>
      <xdr:row>36</xdr:row>
      <xdr:rowOff>152552</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169079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9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142849</xdr:rowOff>
    </xdr:from>
    <xdr:to>
      <xdr:col>46</xdr:col>
      <xdr:colOff>38100</xdr:colOff>
      <xdr:row>34</xdr:row>
      <xdr:rowOff>72999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89526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103987</xdr:rowOff>
    </xdr:from>
    <xdr:to>
      <xdr:col>41</xdr:col>
      <xdr:colOff>101600</xdr:colOff>
      <xdr:row>37</xdr:row>
      <xdr:rowOff>34137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50664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32664</xdr:rowOff>
    </xdr:from>
    <xdr:to>
      <xdr:col>36</xdr:col>
      <xdr:colOff>165100</xdr:colOff>
      <xdr:row>32</xdr:row>
      <xdr:rowOff>134264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150791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44407</xdr:rowOff>
    </xdr:from>
    <xdr:to>
      <xdr:col>55</xdr:col>
      <xdr:colOff>0</xdr:colOff>
      <xdr:row>58</xdr:row>
      <xdr:rowOff>114554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988507"/>
          <a:ext cx="8382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161874</xdr:rowOff>
    </xdr:from>
    <xdr:to>
      <xdr:col>50</xdr:col>
      <xdr:colOff>114300</xdr:colOff>
      <xdr:row>58</xdr:row>
      <xdr:rowOff>44407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934524"/>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161874</xdr:rowOff>
    </xdr:from>
    <xdr:to>
      <xdr:col>45</xdr:col>
      <xdr:colOff>177800</xdr:colOff>
      <xdr:row>58</xdr:row>
      <xdr:rowOff>56326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934524"/>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56326</xdr:rowOff>
    </xdr:from>
    <xdr:to>
      <xdr:col>41</xdr:col>
      <xdr:colOff>50800</xdr:colOff>
      <xdr:row>58</xdr:row>
      <xdr:rowOff>106161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10000426"/>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63754</xdr:rowOff>
    </xdr:from>
    <xdr:to>
      <xdr:col>55</xdr:col>
      <xdr:colOff>50800</xdr:colOff>
      <xdr:row>58</xdr:row>
      <xdr:rowOff>165354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42181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9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165057</xdr:rowOff>
    </xdr:from>
    <xdr:to>
      <xdr:col>50</xdr:col>
      <xdr:colOff>165100</xdr:colOff>
      <xdr:row>58</xdr:row>
      <xdr:rowOff>95207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86334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100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111074</xdr:rowOff>
    </xdr:from>
    <xdr:to>
      <xdr:col>46</xdr:col>
      <xdr:colOff>38100</xdr:colOff>
      <xdr:row>58</xdr:row>
      <xdr:rowOff>41224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32351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5526</xdr:rowOff>
    </xdr:from>
    <xdr:to>
      <xdr:col>41</xdr:col>
      <xdr:colOff>101600</xdr:colOff>
      <xdr:row>58</xdr:row>
      <xdr:rowOff>107126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98253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55361</xdr:rowOff>
    </xdr:from>
    <xdr:to>
      <xdr:col>36</xdr:col>
      <xdr:colOff>165100</xdr:colOff>
      <xdr:row>58</xdr:row>
      <xdr:rowOff>156961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148088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162661</xdr:rowOff>
    </xdr:from>
    <xdr:to>
      <xdr:col>54</xdr:col>
      <xdr:colOff>189865</xdr:colOff>
      <xdr:row>79</xdr:row>
      <xdr:rowOff>75476</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335611"/>
          <a:ext cx="1270" cy="12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79303</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6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75476</xdr:rowOff>
    </xdr:from>
    <xdr:to>
      <xdr:col>55</xdr:col>
      <xdr:colOff>88900</xdr:colOff>
      <xdr:row>79</xdr:row>
      <xdr:rowOff>75476</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620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109338</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211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162661</xdr:rowOff>
    </xdr:from>
    <xdr:to>
      <xdr:col>55</xdr:col>
      <xdr:colOff>88900</xdr:colOff>
      <xdr:row>71</xdr:row>
      <xdr:rowOff>162661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33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110896</xdr:rowOff>
    </xdr:from>
    <xdr:to>
      <xdr:col>55</xdr:col>
      <xdr:colOff>0</xdr:colOff>
      <xdr:row>74</xdr:row>
      <xdr:rowOff>142519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112396"/>
          <a:ext cx="8382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35221</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89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56794</xdr:rowOff>
    </xdr:from>
    <xdr:to>
      <xdr:col>55</xdr:col>
      <xdr:colOff>50800</xdr:colOff>
      <xdr:row>75</xdr:row>
      <xdr:rowOff>158393</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9155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110896</xdr:rowOff>
    </xdr:from>
    <xdr:to>
      <xdr:col>50</xdr:col>
      <xdr:colOff>114300</xdr:colOff>
      <xdr:row>76</xdr:row>
      <xdr:rowOff>72885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2112396"/>
          <a:ext cx="889000" cy="9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138557</xdr:rowOff>
    </xdr:from>
    <xdr:to>
      <xdr:col>50</xdr:col>
      <xdr:colOff>165100</xdr:colOff>
      <xdr:row>75</xdr:row>
      <xdr:rowOff>68707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59834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9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72885</xdr:rowOff>
    </xdr:from>
    <xdr:to>
      <xdr:col>45</xdr:col>
      <xdr:colOff>177800</xdr:colOff>
      <xdr:row>79</xdr:row>
      <xdr:rowOff>135458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103085"/>
          <a:ext cx="889000" cy="5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38697</xdr:rowOff>
    </xdr:from>
    <xdr:to>
      <xdr:col>46</xdr:col>
      <xdr:colOff>38100</xdr:colOff>
      <xdr:row>75</xdr:row>
      <xdr:rowOff>140297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156824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81014</xdr:rowOff>
    </xdr:from>
    <xdr:to>
      <xdr:col>41</xdr:col>
      <xdr:colOff>50800</xdr:colOff>
      <xdr:row>79</xdr:row>
      <xdr:rowOff>135458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625564"/>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66751</xdr:rowOff>
    </xdr:from>
    <xdr:to>
      <xdr:col>41</xdr:col>
      <xdr:colOff>101600</xdr:colOff>
      <xdr:row>78</xdr:row>
      <xdr:rowOff>168351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13428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31051</xdr:rowOff>
    </xdr:from>
    <xdr:to>
      <xdr:col>36</xdr:col>
      <xdr:colOff>165100</xdr:colOff>
      <xdr:row>78</xdr:row>
      <xdr:rowOff>132651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149178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91719</xdr:rowOff>
    </xdr:from>
    <xdr:to>
      <xdr:col>55</xdr:col>
      <xdr:colOff>50800</xdr:colOff>
      <xdr:row>75</xdr:row>
      <xdr:rowOff>21869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7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114596</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6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60096</xdr:rowOff>
    </xdr:from>
    <xdr:to>
      <xdr:col>50</xdr:col>
      <xdr:colOff>165100</xdr:colOff>
      <xdr:row>70</xdr:row>
      <xdr:rowOff>161696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6773</xdr:rowOff>
    </xdr:from>
    <xdr:ext cx="59901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27095" y="1183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22085</xdr:rowOff>
    </xdr:from>
    <xdr:to>
      <xdr:col>46</xdr:col>
      <xdr:colOff>38100</xdr:colOff>
      <xdr:row>76</xdr:row>
      <xdr:rowOff>123685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0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114812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84658</xdr:rowOff>
    </xdr:from>
    <xdr:to>
      <xdr:col>41</xdr:col>
      <xdr:colOff>101600</xdr:colOff>
      <xdr:row>80</xdr:row>
      <xdr:rowOff>14808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6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80</xdr:row>
      <xdr:rowOff>5935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7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30214</xdr:rowOff>
    </xdr:from>
    <xdr:to>
      <xdr:col>36</xdr:col>
      <xdr:colOff>165100</xdr:colOff>
      <xdr:row>79</xdr:row>
      <xdr:rowOff>131814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122941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6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144196</xdr:rowOff>
    </xdr:from>
    <xdr:to>
      <xdr:col>55</xdr:col>
      <xdr:colOff>0</xdr:colOff>
      <xdr:row>97</xdr:row>
      <xdr:rowOff>157435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774846"/>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121355</xdr:rowOff>
    </xdr:from>
    <xdr:to>
      <xdr:col>50</xdr:col>
      <xdr:colOff>114300</xdr:colOff>
      <xdr:row>97</xdr:row>
      <xdr:rowOff>144196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752005"/>
          <a:ext cx="8890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64548</xdr:rowOff>
    </xdr:from>
    <xdr:to>
      <xdr:col>45</xdr:col>
      <xdr:colOff>177800</xdr:colOff>
      <xdr:row>97</xdr:row>
      <xdr:rowOff>121355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695198"/>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64548</xdr:rowOff>
    </xdr:from>
    <xdr:to>
      <xdr:col>41</xdr:col>
      <xdr:colOff>50800</xdr:colOff>
      <xdr:row>97</xdr:row>
      <xdr:rowOff>71977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9519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106635</xdr:rowOff>
    </xdr:from>
    <xdr:to>
      <xdr:col>55</xdr:col>
      <xdr:colOff>50800</xdr:colOff>
      <xdr:row>98</xdr:row>
      <xdr:rowOff>36785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21562</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93396</xdr:rowOff>
    </xdr:from>
    <xdr:to>
      <xdr:col>50</xdr:col>
      <xdr:colOff>165100</xdr:colOff>
      <xdr:row>98</xdr:row>
      <xdr:rowOff>23546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14673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8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70555</xdr:rowOff>
    </xdr:from>
    <xdr:to>
      <xdr:col>46</xdr:col>
      <xdr:colOff>38100</xdr:colOff>
      <xdr:row>98</xdr:row>
      <xdr:rowOff>705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163282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13748</xdr:rowOff>
    </xdr:from>
    <xdr:to>
      <xdr:col>41</xdr:col>
      <xdr:colOff>101600</xdr:colOff>
      <xdr:row>97</xdr:row>
      <xdr:rowOff>115348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106475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21177</xdr:rowOff>
    </xdr:from>
    <xdr:to>
      <xdr:col>36</xdr:col>
      <xdr:colOff>165100</xdr:colOff>
      <xdr:row>97</xdr:row>
      <xdr:rowOff>122777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113904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143129</xdr:rowOff>
    </xdr:from>
    <xdr:to>
      <xdr:col>85</xdr:col>
      <xdr:colOff>127000</xdr:colOff>
      <xdr:row>38</xdr:row>
      <xdr:rowOff>52342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86779"/>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23930</xdr:rowOff>
    </xdr:from>
    <xdr:to>
      <xdr:col>81</xdr:col>
      <xdr:colOff>50800</xdr:colOff>
      <xdr:row>38</xdr:row>
      <xdr:rowOff>52342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539030"/>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23930</xdr:rowOff>
    </xdr:from>
    <xdr:to>
      <xdr:col>76</xdr:col>
      <xdr:colOff>114300</xdr:colOff>
      <xdr:row>38</xdr:row>
      <xdr:rowOff>73733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539030"/>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73733</xdr:rowOff>
    </xdr:from>
    <xdr:to>
      <xdr:col>71</xdr:col>
      <xdr:colOff>177800</xdr:colOff>
      <xdr:row>39</xdr:row>
      <xdr:rowOff>84836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588833"/>
          <a:ext cx="889000" cy="1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92329</xdr:rowOff>
    </xdr:from>
    <xdr:to>
      <xdr:col>85</xdr:col>
      <xdr:colOff>177800</xdr:colOff>
      <xdr:row>38</xdr:row>
      <xdr:rowOff>22479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70756</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4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xdr:rowOff>
    </xdr:from>
    <xdr:to>
      <xdr:col>81</xdr:col>
      <xdr:colOff>101600</xdr:colOff>
      <xdr:row>38</xdr:row>
      <xdr:rowOff>103142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94269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6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144580</xdr:rowOff>
    </xdr:from>
    <xdr:to>
      <xdr:col>76</xdr:col>
      <xdr:colOff>165100</xdr:colOff>
      <xdr:row>38</xdr:row>
      <xdr:rowOff>74730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65857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22933</xdr:rowOff>
    </xdr:from>
    <xdr:to>
      <xdr:col>72</xdr:col>
      <xdr:colOff>38100</xdr:colOff>
      <xdr:row>38</xdr:row>
      <xdr:rowOff>124533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115660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34036</xdr:rowOff>
    </xdr:from>
    <xdr:to>
      <xdr:col>67</xdr:col>
      <xdr:colOff>101600</xdr:colOff>
      <xdr:row>39</xdr:row>
      <xdr:rowOff>135636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126763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8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140805</xdr:rowOff>
    </xdr:from>
    <xdr:to>
      <xdr:col>85</xdr:col>
      <xdr:colOff>127000</xdr:colOff>
      <xdr:row>54</xdr:row>
      <xdr:rowOff>162427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399105"/>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140805</xdr:rowOff>
    </xdr:from>
    <xdr:to>
      <xdr:col>81</xdr:col>
      <xdr:colOff>50800</xdr:colOff>
      <xdr:row>54</xdr:row>
      <xdr:rowOff>148616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3991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103808</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169095"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148616</xdr:rowOff>
    </xdr:from>
    <xdr:to>
      <xdr:col>76</xdr:col>
      <xdr:colOff>114300</xdr:colOff>
      <xdr:row>55</xdr:row>
      <xdr:rowOff>29496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406916"/>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128154</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292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29496</xdr:rowOff>
    </xdr:from>
    <xdr:to>
      <xdr:col>71</xdr:col>
      <xdr:colOff>177800</xdr:colOff>
      <xdr:row>55</xdr:row>
      <xdr:rowOff>53918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459246"/>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24902</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14795" y="9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111627</xdr:rowOff>
    </xdr:from>
    <xdr:to>
      <xdr:col>85</xdr:col>
      <xdr:colOff>177800</xdr:colOff>
      <xdr:row>55</xdr:row>
      <xdr:rowOff>41777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3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134504</xdr:rowOff>
    </xdr:from>
    <xdr:ext cx="599010"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2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90005</xdr:rowOff>
    </xdr:from>
    <xdr:to>
      <xdr:col>81</xdr:col>
      <xdr:colOff>101600</xdr:colOff>
      <xdr:row>55</xdr:row>
      <xdr:rowOff>20155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3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36682</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69095" y="912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97816</xdr:rowOff>
    </xdr:from>
    <xdr:to>
      <xdr:col>76</xdr:col>
      <xdr:colOff>165100</xdr:colOff>
      <xdr:row>55</xdr:row>
      <xdr:rowOff>27966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3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44493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150146</xdr:rowOff>
    </xdr:from>
    <xdr:to>
      <xdr:col>72</xdr:col>
      <xdr:colOff>38100</xdr:colOff>
      <xdr:row>55</xdr:row>
      <xdr:rowOff>80296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4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96823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18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3118</xdr:rowOff>
    </xdr:from>
    <xdr:to>
      <xdr:col>67</xdr:col>
      <xdr:colOff>101600</xdr:colOff>
      <xdr:row>55</xdr:row>
      <xdr:rowOff>104718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4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121245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20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96861</xdr:rowOff>
    </xdr:from>
    <xdr:to>
      <xdr:col>85</xdr:col>
      <xdr:colOff>127000</xdr:colOff>
      <xdr:row>78</xdr:row>
      <xdr:rowOff>116703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3469961"/>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116703</xdr:rowOff>
    </xdr:from>
    <xdr:to>
      <xdr:col>81</xdr:col>
      <xdr:colOff>50800</xdr:colOff>
      <xdr:row>78</xdr:row>
      <xdr:rowOff>126030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592300" y="13489803"/>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100335</xdr:rowOff>
    </xdr:from>
    <xdr:to>
      <xdr:col>76</xdr:col>
      <xdr:colOff>114300</xdr:colOff>
      <xdr:row>78</xdr:row>
      <xdr:rowOff>126030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3473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100335</xdr:rowOff>
    </xdr:from>
    <xdr:to>
      <xdr:col>71</xdr:col>
      <xdr:colOff>177800</xdr:colOff>
      <xdr:row>78</xdr:row>
      <xdr:rowOff>118624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347343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46061</xdr:rowOff>
    </xdr:from>
    <xdr:to>
      <xdr:col>85</xdr:col>
      <xdr:colOff>177800</xdr:colOff>
      <xdr:row>78</xdr:row>
      <xdr:rowOff>147661</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4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132438</xdr:rowOff>
    </xdr:from>
    <xdr:ext cx="378565"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33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65903</xdr:rowOff>
    </xdr:from>
    <xdr:to>
      <xdr:col>81</xdr:col>
      <xdr:colOff>101600</xdr:colOff>
      <xdr:row>78</xdr:row>
      <xdr:rowOff>167503</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158630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79317" y="1353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75230</xdr:rowOff>
    </xdr:from>
    <xdr:to>
      <xdr:col>76</xdr:col>
      <xdr:colOff>165100</xdr:colOff>
      <xdr:row>79</xdr:row>
      <xdr:rowOff>5380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4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167957</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4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49535</xdr:rowOff>
    </xdr:from>
    <xdr:to>
      <xdr:col>72</xdr:col>
      <xdr:colOff>38100</xdr:colOff>
      <xdr:row>78</xdr:row>
      <xdr:rowOff>151135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4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142262</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51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67824</xdr:rowOff>
    </xdr:from>
    <xdr:to>
      <xdr:col>67</xdr:col>
      <xdr:colOff>101600</xdr:colOff>
      <xdr:row>78</xdr:row>
      <xdr:rowOff>169424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160551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3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9855</xdr:rowOff>
    </xdr:from>
    <xdr:to>
      <xdr:col>85</xdr:col>
      <xdr:colOff>127000</xdr:colOff>
      <xdr:row>98</xdr:row>
      <xdr:rowOff>51301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6811955"/>
          <a:ext cx="8382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51301</xdr:rowOff>
    </xdr:from>
    <xdr:to>
      <xdr:col>81</xdr:col>
      <xdr:colOff>50800</xdr:colOff>
      <xdr:row>98</xdr:row>
      <xdr:rowOff>59142</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685340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14404</xdr:rowOff>
    </xdr:from>
    <xdr:to>
      <xdr:col>76</xdr:col>
      <xdr:colOff>114300</xdr:colOff>
      <xdr:row>98</xdr:row>
      <xdr:rowOff>59142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3703300" y="16816504"/>
          <a:ext cx="889000" cy="4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14404</xdr:rowOff>
    </xdr:from>
    <xdr:to>
      <xdr:col>71</xdr:col>
      <xdr:colOff>177800</xdr:colOff>
      <xdr:row>98</xdr:row>
      <xdr:rowOff>15982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2814300" y="1681650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130505</xdr:rowOff>
    </xdr:from>
    <xdr:to>
      <xdr:col>85</xdr:col>
      <xdr:colOff>177800</xdr:colOff>
      <xdr:row>98</xdr:row>
      <xdr:rowOff>60655</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45432</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6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501</xdr:rowOff>
    </xdr:from>
    <xdr:to>
      <xdr:col>81</xdr:col>
      <xdr:colOff>101600</xdr:colOff>
      <xdr:row>98</xdr:row>
      <xdr:rowOff>102101</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8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93228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68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8342</xdr:rowOff>
    </xdr:from>
    <xdr:to>
      <xdr:col>76</xdr:col>
      <xdr:colOff>165100</xdr:colOff>
      <xdr:row>98</xdr:row>
      <xdr:rowOff>109942</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101069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9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135054</xdr:rowOff>
    </xdr:from>
    <xdr:to>
      <xdr:col>72</xdr:col>
      <xdr:colOff>38100</xdr:colOff>
      <xdr:row>98</xdr:row>
      <xdr:rowOff>65204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56331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136632</xdr:rowOff>
    </xdr:from>
    <xdr:to>
      <xdr:col>67</xdr:col>
      <xdr:colOff>101600</xdr:colOff>
      <xdr:row>98</xdr:row>
      <xdr:rowOff>66782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57909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8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かつ、新型コロナウイルス感染症対策として衛生費が大きく伸び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社会保障関係費増への対応や災害発生等を含む不測の支出増等に対応するため、積立てを行っている。令和４年度においては地方交付税や県税等が増となったものの、上振れ幅については令和３年度より縮小し、また、新型コロナウイルス感染症対策に加え原材料価格や電気料金高騰等の経済対策に取り組んだ結果、基金残高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実質収支額は、ほぼ横ばいで推移している。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病院事業については、令和元年度に改定した県立病院経営計画（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、目標達成期間は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まで）に基づき経営安定化に取り組んでおり、令和３年度に引き続き経常利益を計上し、初めて利益剰余金が発生したものの、医業収支については、新型コロナウイルス感染症の影響により外来診療の縮小、予定手術及び検査の延期の影響により、コロナ禍前の令和元年度に比べ医業損失が２倍超と高止まりしており、厳しい経営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水道事業及び工業用水道事業については、両会計で純利益を計上したものの、電気料金をはじめとする資源価格の高騰等の影響により令和３年度に比べて利益は大幅に減少している。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このことから給水原価が供給単価を上回る厳しい経営状況にあることから、経費節減など経営改善・合理化の取組を徹底するとともに安定給水の確保とさらなる経営基盤の強化に努めることとしている。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なお、算入公債費が減少してきたのは、災害復旧費等に係る基準財政需要額が減少していることによるものである。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は社会保障関係経費や教職員等の人件費に係る経常的一般財源の増等により、基金残高は減少傾向にあったものの、令和３年度以降は県税や地方交付税等の収入が増となったことで財政調整基金及び減債基金の残高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４年度については、上振れ幅が令和３年度より縮小し、また、新型コロナウイルス感染症対策に加え原材料価格や電気料金高騰等の経済対策に取り組んだ結果、財政調整基金及び減債基金の残高は減少しているが、県有施設整備基金、沖縄県子どもの貧困対策推進基金等、その他特定目的基金が増加したため、基金全体として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等の歳入に上振れが生じ、財政調整基金等の取崩しを抑制できていた一方で、当初予算編成においては、引き続き収支不足が見込まれる。さらに、物価高騰対策や社会保障関係経費の動向、老朽化施設等の施設整備の需要に備え、基金残高を一定程度確保し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・子どもの貧困対策推進基金：貧困の状況にある子どもが健やかに育成される環境を整備するとともに、教育の機会の確保を図るための基金。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・首里城復興基金：首里城火災からの復興を目的とした費用の財源に充てるための基金。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・県有施設整備基金：「沖縄県行政運営プログラム」に基づき未利用財産の売却促進に努めていることから、同基金条例に基づき積み立てることとしている財産収入が取崩額を上回ったため、約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・県有施設整備基金：老朽化した県有施設の計画的な更新等に備えるために、引き続き上記プログラムに基づく整理等を進め、その財産収入を積み立てていく。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その他特定目的基金については、各基金の設置目的等に応じた適切な管理・活用を図っていくこととする。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県税が予算積算時の見込みよりも増となったことや、国税収入の増に伴い地方交付税の追加交付・地方譲与税が増となったが、上振れ幅については令和３年度よりは縮小しており、令和４年度は新型コロナウイルス感染症対策に加え原材料価格や電気料金高騰等の経済対策に取り組んだ結果、基金残高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物価高騰・電気料金高騰対策、災害・伝染病発生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程度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県債の償還財源の一部に充てたため、約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BEE076-F0A2-4D30-BF9B-3E398BA64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9B9FCE-F850-47BA-9C3D-65B46BEEB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4074443-E99A-44B2-8E8C-0FE9F1A2F93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7E8F2FF-512B-4379-8174-053904A89795}"/>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1054566-106F-440F-B8C2-C008405DF283}"/>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AA84DD8-E248-4931-B988-6205BFF64548}"/>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314FD15-1188-4198-8CA5-79F9891E7314}"/>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58FE6A3-C3F8-424F-BCBB-D6FD1C351D92}"/>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9BE3736-94AA-4E75-ACB1-A01BDE3E99EC}"/>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4D19C5-A0D7-4D9B-9067-B9A3E11C3C4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B3CBCA-CAB1-4C92-B74E-CFAD1E2D78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DDCCC89-EA79-4761-B024-CBBC71D41B3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E2C91C-B2BC-4D87-9305-C912293C93B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3DA6911-06D0-4A33-A7E6-4AE24E08D50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1ADE558-920E-4F6C-A873-F8B058C9193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B97E25-1785-4992-9ECF-D524BAF6754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C2390DD-2FC8-4224-B235-D1FE46B1A5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41DE15B-F408-4361-959A-8685EAED4F07}"/>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2999063-9F77-4F6A-9BE8-174A696D2D4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F8E87F-1E88-4602-8C37-38FEBFF8D17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F66694-590B-4C81-8738-F06679BB8B6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D75FC32-3A87-4C7C-AA72-67169AB3BE3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AF75448-753B-4902-ADB7-B1ED121B20C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EFAC22D-BFE6-4B43-8719-785058EED4A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3B4DAD-C036-4BEE-8D2F-5DDCC67793F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2A57BC-A3EE-4B34-B5BA-FAFDAA39CEA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10E2BD1-D72A-45E1-A8C0-EB4B1DBB5A6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F648C2A-A1D5-460E-9865-9333F19B534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9E422EC-71B0-4297-8567-8E3CDBF4098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14AC472-28F1-42D6-92EB-076EE5911A97}"/>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C71BAB6-1B9E-42FC-9D86-01477FE2A1F8}"/>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E0D2D89-7AE4-4DB6-BF5E-EED936711E78}"/>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C4DD8F5-A4E7-4CDB-9622-1CA33E4B9CEF}"/>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1BA18D9-DCD6-4576-A4A8-E0FCC4EBF9CB}"/>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763C10DF-D6D6-4B76-9A72-06971039088F}"/>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AC15FD8-7BD1-4596-AC9E-62B9F36077D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698264B-EA36-4CC3-9E08-1E02D73B52B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FF9801B-B869-4581-B0A7-101FCEB03D5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C193401-2793-42E5-8D4D-F4FE71B0AF6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C479DCE-D3F6-4C48-ACE4-EC5ADB66510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1398AE3-70AC-4F2F-837F-4B90E94DBC8A}"/>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045AEB8-9E0C-4715-9999-EBCBF1754A55}"/>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5942783-292A-4A8D-9152-07D7931356D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5BB47BB-862D-4DD7-9703-303870D7C30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858D208-3CBC-4260-BE57-6FCCF43EE8C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71A1439-4EED-447C-8B09-ED55AFD40FA0}"/>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の有形固定資産減価償却率は、グループ内平均値及び都道府県平均と比較してやや低い水準にある。　また、令和３年度から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ポイント増となっており、他県同様、上昇傾向にある。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上昇は施設の老朽化が進んでいることを示しており、今後は、令和４年８月に改訂した「沖縄県公共施設等総合管理計画」に基づく、施設類型ごとの個別施設計画を策定し、計画的な改修等による長寿命化対策などを実施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A9BDDAE-06F2-46E2-8BE8-59E22B984E8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18F7116-196F-4E36-AB79-3371803E9DB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F4BD439-D339-4B50-9FF9-C5F209FC7FA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84A4861C-EE2B-4BAE-92D3-B1D38FDCC27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9A804E3-F3EC-4A2D-9470-546D1458EDF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DDF926-D5FC-4A60-85EB-1700BF18189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A3CF337E-E277-4B91-B986-E6E8B524C65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A3F7401-40E0-46AE-A812-5C2206B584A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29EF386E-573B-4253-B1C5-F7332DEE42C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A6F9B57-7FFD-4A08-BF01-26D0F8D1BFB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B8364D9-57A3-44C4-BFF5-B0CD404DE3D9}"/>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F7B8B4F-E963-4513-BB43-EDF26F96D7B4}"/>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75D32184-7E56-498D-9F67-34D4B584FCBE}"/>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54F49FF-2F1F-42F1-9ED8-969DD64D93F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FE2A2E2-88C9-435D-A5EA-D51BE2A34E7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F927999-B720-4A55-87EC-12D31ED9B83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7B8B2A3C-249A-44BB-A07F-EA38626851FC}"/>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47639329-385D-49B2-95EB-9BC8156267CF}"/>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FB7D1291-C332-401D-BFC3-3A902D0EA9C9}"/>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60B94B67-5135-4B2A-9B4C-83F63BF6CCCE}"/>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FD9B3CBA-8605-4F78-B032-5896CBE550FA}"/>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D47ACB02-40A9-45F8-B916-CC1DC75A9902}"/>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9E738B45-5C59-4B00-B14B-9CBEDBF5B93D}"/>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13A6DBF6-443A-4454-AB02-966E0B806797}"/>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036D4AFA-B1C5-45EE-99AD-5956338500A5}"/>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4F4D161B-36A4-4D88-AA32-0702611DB2D9}"/>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68938F00-B0FA-4104-88F5-F4661C17B17F}"/>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82DD0DF-6C48-4794-87C8-0570FEE57DF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26A64B3-249A-4614-A042-FDD8C1D0CC9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2FED72D-0FE3-4604-A4EC-5260CF719D2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586DD09-29EB-43A0-ABEB-A4BD613000C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8EEE35B-0EC6-401C-B256-06C9C4D5013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79798</xdr:rowOff>
    </xdr:from>
    <xdr:to>
      <xdr:col>23</xdr:col>
      <xdr:colOff>136525</xdr:colOff>
      <xdr:row>30</xdr:row>
      <xdr:rowOff>9948</xdr:rowOff>
    </xdr:to>
    <xdr:sp macro="" textlink="">
      <xdr:nvSpPr>
        <xdr:cNvPr id="80" name="楕円 79">
          <a:extLst>
            <a:ext uri="{FF2B5EF4-FFF2-40B4-BE49-F238E27FC236}">
              <a16:creationId xmlns:a16="http://schemas.microsoft.com/office/drawing/2014/main" id="{5F4155DA-AB8C-4998-992F-7ACF5901E160}"/>
            </a:ext>
          </a:extLst>
        </xdr:cNvPr>
        <xdr:cNvSpPr/>
      </xdr:nvSpPr>
      <xdr:spPr>
        <a:xfrm>
          <a:off x="47117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102675</xdr:rowOff>
    </xdr:from>
    <xdr:ext cx="405111" cy="259045"/>
    <xdr:sp macro="" textlink="">
      <xdr:nvSpPr>
        <xdr:cNvPr id="81" name="有形固定資産減価償却率該当値テキスト">
          <a:extLst>
            <a:ext uri="{FF2B5EF4-FFF2-40B4-BE49-F238E27FC236}">
              <a16:creationId xmlns:a16="http://schemas.microsoft.com/office/drawing/2014/main" id="{45EF71A9-51E3-4449-ABD4-C868A3D5F207}"/>
            </a:ext>
          </a:extLst>
        </xdr:cNvPr>
        <xdr:cNvSpPr txBox="1"/>
      </xdr:nvSpPr>
      <xdr:spPr>
        <a:xfrm>
          <a:off x="4813300" y="49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2" name="楕円 81">
          <a:extLst>
            <a:ext uri="{FF2B5EF4-FFF2-40B4-BE49-F238E27FC236}">
              <a16:creationId xmlns:a16="http://schemas.microsoft.com/office/drawing/2014/main" id="{1FAB0D70-73AB-403C-8355-22028B1230A8}"/>
            </a:ext>
          </a:extLst>
        </xdr:cNvPr>
        <xdr:cNvSpPr/>
      </xdr:nvSpPr>
      <xdr:spPr>
        <a:xfrm>
          <a:off x="4000500" y="4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130598</xdr:rowOff>
    </xdr:to>
    <xdr:cxnSp macro="">
      <xdr:nvCxnSpPr>
        <xdr:cNvPr id="83" name="直線コネクタ 82">
          <a:extLst>
            <a:ext uri="{FF2B5EF4-FFF2-40B4-BE49-F238E27FC236}">
              <a16:creationId xmlns:a16="http://schemas.microsoft.com/office/drawing/2014/main" id="{C4169489-2CD4-48BB-A964-2F58A94C9415}"/>
            </a:ext>
          </a:extLst>
        </xdr:cNvPr>
        <xdr:cNvCxnSpPr/>
      </xdr:nvCxnSpPr>
      <xdr:spPr>
        <a:xfrm>
          <a:off x="4051300" y="5016288"/>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4" name="楕円 83">
          <a:extLst>
            <a:ext uri="{FF2B5EF4-FFF2-40B4-BE49-F238E27FC236}">
              <a16:creationId xmlns:a16="http://schemas.microsoft.com/office/drawing/2014/main" id="{BFEDEAC7-9F18-4A28-A159-7321022F91E3}"/>
            </a:ext>
          </a:extLst>
        </xdr:cNvPr>
        <xdr:cNvSpPr/>
      </xdr:nvSpPr>
      <xdr:spPr>
        <a:xfrm>
          <a:off x="3238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44238</xdr:rowOff>
    </xdr:to>
    <xdr:cxnSp macro="">
      <xdr:nvCxnSpPr>
        <xdr:cNvPr id="85" name="直線コネクタ 84">
          <a:extLst>
            <a:ext uri="{FF2B5EF4-FFF2-40B4-BE49-F238E27FC236}">
              <a16:creationId xmlns:a16="http://schemas.microsoft.com/office/drawing/2014/main" id="{2D564CF1-6A5C-4D47-B445-508732519F6D}"/>
            </a:ext>
          </a:extLst>
        </xdr:cNvPr>
        <xdr:cNvCxnSpPr/>
      </xdr:nvCxnSpPr>
      <xdr:spPr>
        <a:xfrm>
          <a:off x="3289300" y="49587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6" name="楕円 85">
          <a:extLst>
            <a:ext uri="{FF2B5EF4-FFF2-40B4-BE49-F238E27FC236}">
              <a16:creationId xmlns:a16="http://schemas.microsoft.com/office/drawing/2014/main" id="{6EAF2DCD-21D9-4F64-9F9B-C9B2EC8B8095}"/>
            </a:ext>
          </a:extLst>
        </xdr:cNvPr>
        <xdr:cNvSpPr/>
      </xdr:nvSpPr>
      <xdr:spPr>
        <a:xfrm>
          <a:off x="2476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158115</xdr:rowOff>
    </xdr:to>
    <xdr:cxnSp macro="">
      <xdr:nvCxnSpPr>
        <xdr:cNvPr id="87" name="直線コネクタ 86">
          <a:extLst>
            <a:ext uri="{FF2B5EF4-FFF2-40B4-BE49-F238E27FC236}">
              <a16:creationId xmlns:a16="http://schemas.microsoft.com/office/drawing/2014/main" id="{7E0666E9-F0F7-4217-85E8-15AED80B1A0D}"/>
            </a:ext>
          </a:extLst>
        </xdr:cNvPr>
        <xdr:cNvCxnSpPr/>
      </xdr:nvCxnSpPr>
      <xdr:spPr>
        <a:xfrm>
          <a:off x="2527300" y="489394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88" name="楕円 87">
          <a:extLst>
            <a:ext uri="{FF2B5EF4-FFF2-40B4-BE49-F238E27FC236}">
              <a16:creationId xmlns:a16="http://schemas.microsoft.com/office/drawing/2014/main" id="{8549F299-6E17-448A-B129-1BBA220DA04E}"/>
            </a:ext>
          </a:extLst>
        </xdr:cNvPr>
        <xdr:cNvSpPr/>
      </xdr:nvSpPr>
      <xdr:spPr>
        <a:xfrm>
          <a:off x="1714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93345</xdr:rowOff>
    </xdr:to>
    <xdr:cxnSp macro="">
      <xdr:nvCxnSpPr>
        <xdr:cNvPr id="89" name="直線コネクタ 88">
          <a:extLst>
            <a:ext uri="{FF2B5EF4-FFF2-40B4-BE49-F238E27FC236}">
              <a16:creationId xmlns:a16="http://schemas.microsoft.com/office/drawing/2014/main" id="{F4C8F5C5-9848-4A64-967C-DFCB91F17687}"/>
            </a:ext>
          </a:extLst>
        </xdr:cNvPr>
        <xdr:cNvCxnSpPr/>
      </xdr:nvCxnSpPr>
      <xdr:spPr>
        <a:xfrm>
          <a:off x="1765300" y="48291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87435</xdr:rowOff>
    </xdr:from>
    <xdr:ext cx="405111" cy="259045"/>
    <xdr:sp macro="" textlink="">
      <xdr:nvSpPr>
        <xdr:cNvPr id="90" name="n_1aveValue有形固定資産減価償却率">
          <a:extLst>
            <a:ext uri="{FF2B5EF4-FFF2-40B4-BE49-F238E27FC236}">
              <a16:creationId xmlns:a16="http://schemas.microsoft.com/office/drawing/2014/main" id="{38038252-7980-47CA-8AF1-518CDE36238E}"/>
            </a:ext>
          </a:extLst>
        </xdr:cNvPr>
        <xdr:cNvSpPr txBox="1"/>
      </xdr:nvSpPr>
      <xdr:spPr>
        <a:xfrm>
          <a:off x="38360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1" name="n_2aveValue有形固定資産減価償却率">
          <a:extLst>
            <a:ext uri="{FF2B5EF4-FFF2-40B4-BE49-F238E27FC236}">
              <a16:creationId xmlns:a16="http://schemas.microsoft.com/office/drawing/2014/main" id="{32F71705-8463-4A8B-A2B4-62D017DC3D3B}"/>
            </a:ext>
          </a:extLst>
        </xdr:cNvPr>
        <xdr:cNvSpPr txBox="1"/>
      </xdr:nvSpPr>
      <xdr:spPr>
        <a:xfrm>
          <a:off x="3086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6A3AC577-7934-4810-B3BB-B11947270E1C}"/>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81470C67-D483-4CB0-8B5B-3F11284EFE84}"/>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4" name="n_1mainValue有形固定資産減価償却率">
          <a:extLst>
            <a:ext uri="{FF2B5EF4-FFF2-40B4-BE49-F238E27FC236}">
              <a16:creationId xmlns:a16="http://schemas.microsoft.com/office/drawing/2014/main" id="{7642BB52-3273-4105-8341-3A3A14E67630}"/>
            </a:ext>
          </a:extLst>
        </xdr:cNvPr>
        <xdr:cNvSpPr txBox="1"/>
      </xdr:nvSpPr>
      <xdr:spPr>
        <a:xfrm>
          <a:off x="3836044" y="474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5" name="n_2mainValue有形固定資産減価償却率">
          <a:extLst>
            <a:ext uri="{FF2B5EF4-FFF2-40B4-BE49-F238E27FC236}">
              <a16:creationId xmlns:a16="http://schemas.microsoft.com/office/drawing/2014/main" id="{109164BC-647E-402E-BAE0-54FF5820843E}"/>
            </a:ext>
          </a:extLst>
        </xdr:cNvPr>
        <xdr:cNvSpPr txBox="1"/>
      </xdr:nvSpPr>
      <xdr:spPr>
        <a:xfrm>
          <a:off x="3086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6" name="n_3mainValue有形固定資産減価償却率">
          <a:extLst>
            <a:ext uri="{FF2B5EF4-FFF2-40B4-BE49-F238E27FC236}">
              <a16:creationId xmlns:a16="http://schemas.microsoft.com/office/drawing/2014/main" id="{2B5E3753-D4E1-4F9F-A745-AF54E1EA145C}"/>
            </a:ext>
          </a:extLst>
        </xdr:cNvPr>
        <xdr:cNvSpPr txBox="1"/>
      </xdr:nvSpPr>
      <xdr:spPr>
        <a:xfrm>
          <a:off x="2324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97" name="n_4mainValue有形固定資産減価償却率">
          <a:extLst>
            <a:ext uri="{FF2B5EF4-FFF2-40B4-BE49-F238E27FC236}">
              <a16:creationId xmlns:a16="http://schemas.microsoft.com/office/drawing/2014/main" id="{CE5E6120-CEB3-4A2D-A82A-DC75617B6A9F}"/>
            </a:ext>
          </a:extLst>
        </xdr:cNvPr>
        <xdr:cNvSpPr txBox="1"/>
      </xdr:nvSpPr>
      <xdr:spPr>
        <a:xfrm>
          <a:off x="1562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7CCE5C7-1182-42AD-8EB1-F10E9996FBD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16C092B-B354-4DF9-9627-9F12A8AD8FF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61EE8663-87DD-4253-89CD-A31680244B1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C0AC42F-4D80-4CE8-9DC3-91BB5D243CB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82DD785-0492-44C8-AA69-7E960AF3A03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93FB16E1-D6F3-4502-B011-95658EB43095}"/>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C710974C-6DFF-4C9F-A9FC-1155813AD79B}"/>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A5BDA06-0DC6-4710-A8E1-150A8FCB32B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76AC9B0-B50B-470F-A23A-284B973A557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D902F09-52C7-4227-B9BA-0C09855B1AF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5D3DC677-C1DA-46F2-818A-6D2E7F9EED89}"/>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債務償還比率は、グループ内平均値及び都道府県平均と比較し、低い水準にある。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また、令和３年度から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要因としては、令和４年度の臨時財政対策債発行可能額が減少したことにより、分母の割合が小さくなったことから債務償還比率は増となっている。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8D2EA2A-0355-44CF-BBF8-A13BD988504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B5115745-E0BA-41B2-A5E5-2E94C52FD14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B06C0C2-4DA3-4A42-84C9-DD2F9731C78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5B37FADC-F60F-4A31-98D9-B45B13996EC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B98CDC00-2FE4-4641-8FF0-31294A6B6FC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B755E40C-1344-4958-A3D2-223F029C876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AFC4F589-D2C6-4BC5-99F2-37FA2BDB80B5}"/>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D7ECAA62-0215-478C-85A4-F54250DE6E6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1FEB7140-A4EC-4FCF-A74E-A22B18763902}"/>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14E1BB07-4F5E-45C5-8D16-DF689E11C87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4847CEB1-9AE1-4AB6-9182-CADCEA7F824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7630A512-16FB-48BB-9F5E-0E414A2756B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D22B99C4-79C4-40A1-94B2-95B2B736589D}"/>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A4B6EC2C-57E0-4BBE-B8F8-E5DD60DFDE6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73FF13F4-8336-4A46-AF0A-9DD7C5E6257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5E80246-E9C5-47EF-BCE3-7313551150D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485F58F7-A97A-4663-B61E-FA3C05CF9A51}"/>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85ECBB6B-340A-46EF-B844-F8F1924F91EF}"/>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571C1F7D-0052-490C-8426-4101D3905341}"/>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A9491891-E9D0-44D2-9DB6-07898935873E}"/>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64E2C9F3-8E60-442E-AF35-EE88B2083801}"/>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151613</xdr:rowOff>
    </xdr:from>
    <xdr:ext cx="560923" cy="259045"/>
    <xdr:sp macro="" textlink="">
      <xdr:nvSpPr>
        <xdr:cNvPr id="130" name="債務償還比率平均値テキスト">
          <a:extLst>
            <a:ext uri="{FF2B5EF4-FFF2-40B4-BE49-F238E27FC236}">
              <a16:creationId xmlns:a16="http://schemas.microsoft.com/office/drawing/2014/main" id="{BA1FBEC1-36B9-44A2-930B-8AECA5242B9B}"/>
            </a:ext>
          </a:extLst>
        </xdr:cNvPr>
        <xdr:cNvSpPr txBox="1"/>
      </xdr:nvSpPr>
      <xdr:spPr>
        <a:xfrm>
          <a:off x="14846300" y="5295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6EE48363-B6D5-4AE5-8E15-D52CE865BEDE}"/>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A4860A47-76A6-4504-969E-17EA456E9A3D}"/>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25C4BFD9-6042-4EDA-9D2B-4CCC13678477}"/>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37616F53-E8B7-416F-8BD8-60C643C8F371}"/>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C4BF887C-6DD0-417B-9C3C-6AB94196CC7D}"/>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2AA0356-63F1-48B7-A857-0313B37E19E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C6FA078-660C-4B71-94E6-CB8C8FA7608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F6155AB-62F1-4809-85C3-509BD641C1B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1627DFA-999F-46F4-B12E-EAA912C1974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6DEBFAC-E789-4D08-BBDD-819DE8B00AD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157491</xdr:rowOff>
    </xdr:from>
    <xdr:to>
      <xdr:col>76</xdr:col>
      <xdr:colOff>73025</xdr:colOff>
      <xdr:row>27</xdr:row>
      <xdr:rowOff>87641</xdr:rowOff>
    </xdr:to>
    <xdr:sp macro="" textlink="">
      <xdr:nvSpPr>
        <xdr:cNvPr id="141" name="楕円 140">
          <a:extLst>
            <a:ext uri="{FF2B5EF4-FFF2-40B4-BE49-F238E27FC236}">
              <a16:creationId xmlns:a16="http://schemas.microsoft.com/office/drawing/2014/main" id="{2A32C133-582D-4DA8-8F9E-AAC19B648476}"/>
            </a:ext>
          </a:extLst>
        </xdr:cNvPr>
        <xdr:cNvSpPr/>
      </xdr:nvSpPr>
      <xdr:spPr>
        <a:xfrm>
          <a:off x="14744700" y="46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110518</xdr:rowOff>
    </xdr:from>
    <xdr:ext cx="469744" cy="259045"/>
    <xdr:sp macro="" textlink="">
      <xdr:nvSpPr>
        <xdr:cNvPr id="142" name="債務償還比率該当値テキスト">
          <a:extLst>
            <a:ext uri="{FF2B5EF4-FFF2-40B4-BE49-F238E27FC236}">
              <a16:creationId xmlns:a16="http://schemas.microsoft.com/office/drawing/2014/main" id="{97D2EB37-4BC4-4ED0-BE1F-82AC359F10EE}"/>
            </a:ext>
          </a:extLst>
        </xdr:cNvPr>
        <xdr:cNvSpPr txBox="1"/>
      </xdr:nvSpPr>
      <xdr:spPr>
        <a:xfrm>
          <a:off x="14846300" y="456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109442</xdr:rowOff>
    </xdr:from>
    <xdr:to>
      <xdr:col>72</xdr:col>
      <xdr:colOff>123825</xdr:colOff>
      <xdr:row>26</xdr:row>
      <xdr:rowOff>39592</xdr:rowOff>
    </xdr:to>
    <xdr:sp macro="" textlink="">
      <xdr:nvSpPr>
        <xdr:cNvPr id="143" name="楕円 142">
          <a:extLst>
            <a:ext uri="{FF2B5EF4-FFF2-40B4-BE49-F238E27FC236}">
              <a16:creationId xmlns:a16="http://schemas.microsoft.com/office/drawing/2014/main" id="{9B4C11DE-6317-46A1-9422-12BE8D526270}"/>
            </a:ext>
          </a:extLst>
        </xdr:cNvPr>
        <xdr:cNvSpPr/>
      </xdr:nvSpPr>
      <xdr:spPr>
        <a:xfrm>
          <a:off x="14033500" y="43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160242</xdr:rowOff>
    </xdr:from>
    <xdr:to>
      <xdr:col>76</xdr:col>
      <xdr:colOff>22225</xdr:colOff>
      <xdr:row>27</xdr:row>
      <xdr:rowOff>36841</xdr:rowOff>
    </xdr:to>
    <xdr:cxnSp macro="">
      <xdr:nvCxnSpPr>
        <xdr:cNvPr id="144" name="直線コネクタ 143">
          <a:extLst>
            <a:ext uri="{FF2B5EF4-FFF2-40B4-BE49-F238E27FC236}">
              <a16:creationId xmlns:a16="http://schemas.microsoft.com/office/drawing/2014/main" id="{9342BF7C-4FDD-46A0-8F40-8ABBB5ECADF1}"/>
            </a:ext>
          </a:extLst>
        </xdr:cNvPr>
        <xdr:cNvCxnSpPr/>
      </xdr:nvCxnSpPr>
      <xdr:spPr>
        <a:xfrm>
          <a:off x="14084300" y="4446492"/>
          <a:ext cx="711200" cy="2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133583</xdr:rowOff>
    </xdr:from>
    <xdr:to>
      <xdr:col>68</xdr:col>
      <xdr:colOff>123825</xdr:colOff>
      <xdr:row>29</xdr:row>
      <xdr:rowOff>63733</xdr:rowOff>
    </xdr:to>
    <xdr:sp macro="" textlink="">
      <xdr:nvSpPr>
        <xdr:cNvPr id="145" name="楕円 144">
          <a:extLst>
            <a:ext uri="{FF2B5EF4-FFF2-40B4-BE49-F238E27FC236}">
              <a16:creationId xmlns:a16="http://schemas.microsoft.com/office/drawing/2014/main" id="{ACB530A9-15C1-4806-8433-EBE41DCC71F2}"/>
            </a:ext>
          </a:extLst>
        </xdr:cNvPr>
        <xdr:cNvSpPr/>
      </xdr:nvSpPr>
      <xdr:spPr>
        <a:xfrm>
          <a:off x="13271500" y="49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25</xdr:row>
      <xdr:rowOff>160242</xdr:rowOff>
    </xdr:from>
    <xdr:to>
      <xdr:col>72</xdr:col>
      <xdr:colOff>73025</xdr:colOff>
      <xdr:row>29</xdr:row>
      <xdr:rowOff>12933</xdr:rowOff>
    </xdr:to>
    <xdr:cxnSp macro="">
      <xdr:nvCxnSpPr>
        <xdr:cNvPr id="146" name="直線コネクタ 145">
          <a:extLst>
            <a:ext uri="{FF2B5EF4-FFF2-40B4-BE49-F238E27FC236}">
              <a16:creationId xmlns:a16="http://schemas.microsoft.com/office/drawing/2014/main" id="{20B77D19-121A-4D88-8F6F-3D4FE9F7CBDB}"/>
            </a:ext>
          </a:extLst>
        </xdr:cNvPr>
        <xdr:cNvCxnSpPr/>
      </xdr:nvCxnSpPr>
      <xdr:spPr>
        <a:xfrm flipV="1">
          <a:off x="13322300" y="4446492"/>
          <a:ext cx="762000" cy="5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47593</xdr:rowOff>
    </xdr:from>
    <xdr:to>
      <xdr:col>64</xdr:col>
      <xdr:colOff>123825</xdr:colOff>
      <xdr:row>29</xdr:row>
      <xdr:rowOff>149193</xdr:rowOff>
    </xdr:to>
    <xdr:sp macro="" textlink="">
      <xdr:nvSpPr>
        <xdr:cNvPr id="147" name="楕円 146">
          <a:extLst>
            <a:ext uri="{FF2B5EF4-FFF2-40B4-BE49-F238E27FC236}">
              <a16:creationId xmlns:a16="http://schemas.microsoft.com/office/drawing/2014/main" id="{F3D71F6B-9BEB-4C17-812A-12B2A13596C3}"/>
            </a:ext>
          </a:extLst>
        </xdr:cNvPr>
        <xdr:cNvSpPr/>
      </xdr:nvSpPr>
      <xdr:spPr>
        <a:xfrm>
          <a:off x="12509500" y="50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12933</xdr:rowOff>
    </xdr:from>
    <xdr:to>
      <xdr:col>68</xdr:col>
      <xdr:colOff>73025</xdr:colOff>
      <xdr:row>29</xdr:row>
      <xdr:rowOff>98393</xdr:rowOff>
    </xdr:to>
    <xdr:cxnSp macro="">
      <xdr:nvCxnSpPr>
        <xdr:cNvPr id="148" name="直線コネクタ 147">
          <a:extLst>
            <a:ext uri="{FF2B5EF4-FFF2-40B4-BE49-F238E27FC236}">
              <a16:creationId xmlns:a16="http://schemas.microsoft.com/office/drawing/2014/main" id="{F436E472-B2B8-45B6-B191-D0E070C8AEFF}"/>
            </a:ext>
          </a:extLst>
        </xdr:cNvPr>
        <xdr:cNvCxnSpPr/>
      </xdr:nvCxnSpPr>
      <xdr:spPr>
        <a:xfrm flipV="1">
          <a:off x="12560300" y="4984983"/>
          <a:ext cx="762000" cy="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162909</xdr:rowOff>
    </xdr:from>
    <xdr:to>
      <xdr:col>60</xdr:col>
      <xdr:colOff>123825</xdr:colOff>
      <xdr:row>29</xdr:row>
      <xdr:rowOff>93059</xdr:rowOff>
    </xdr:to>
    <xdr:sp macro="" textlink="">
      <xdr:nvSpPr>
        <xdr:cNvPr id="149" name="楕円 148">
          <a:extLst>
            <a:ext uri="{FF2B5EF4-FFF2-40B4-BE49-F238E27FC236}">
              <a16:creationId xmlns:a16="http://schemas.microsoft.com/office/drawing/2014/main" id="{5092EEE7-117E-4FC0-A172-139624A572DA}"/>
            </a:ext>
          </a:extLst>
        </xdr:cNvPr>
        <xdr:cNvSpPr/>
      </xdr:nvSpPr>
      <xdr:spPr>
        <a:xfrm>
          <a:off x="11747500" y="49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42259</xdr:rowOff>
    </xdr:from>
    <xdr:to>
      <xdr:col>64</xdr:col>
      <xdr:colOff>73025</xdr:colOff>
      <xdr:row>29</xdr:row>
      <xdr:rowOff>98393</xdr:rowOff>
    </xdr:to>
    <xdr:cxnSp macro="">
      <xdr:nvCxnSpPr>
        <xdr:cNvPr id="150" name="直線コネクタ 149">
          <a:extLst>
            <a:ext uri="{FF2B5EF4-FFF2-40B4-BE49-F238E27FC236}">
              <a16:creationId xmlns:a16="http://schemas.microsoft.com/office/drawing/2014/main" id="{FA58B3EB-706E-4966-A9F8-D15BCD45ED0A}"/>
            </a:ext>
          </a:extLst>
        </xdr:cNvPr>
        <xdr:cNvCxnSpPr/>
      </xdr:nvCxnSpPr>
      <xdr:spPr>
        <a:xfrm>
          <a:off x="11798300" y="501430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44964</xdr:rowOff>
    </xdr:from>
    <xdr:ext cx="469744" cy="259045"/>
    <xdr:sp macro="" textlink="">
      <xdr:nvSpPr>
        <xdr:cNvPr id="151" name="n_1aveValue債務償還比率">
          <a:extLst>
            <a:ext uri="{FF2B5EF4-FFF2-40B4-BE49-F238E27FC236}">
              <a16:creationId xmlns:a16="http://schemas.microsoft.com/office/drawing/2014/main" id="{E0800F87-7E4F-438A-A4C9-CAD3FC506167}"/>
            </a:ext>
          </a:extLst>
        </xdr:cNvPr>
        <xdr:cNvSpPr txBox="1"/>
      </xdr:nvSpPr>
      <xdr:spPr>
        <a:xfrm>
          <a:off x="13836727" y="50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94833</xdr:rowOff>
    </xdr:from>
    <xdr:ext cx="560923" cy="259045"/>
    <xdr:sp macro="" textlink="">
      <xdr:nvSpPr>
        <xdr:cNvPr id="152" name="n_2aveValue債務償還比率">
          <a:extLst>
            <a:ext uri="{FF2B5EF4-FFF2-40B4-BE49-F238E27FC236}">
              <a16:creationId xmlns:a16="http://schemas.microsoft.com/office/drawing/2014/main" id="{D44AFC29-BF49-4400-8F8F-024199BDB4D9}"/>
            </a:ext>
          </a:extLst>
        </xdr:cNvPr>
        <xdr:cNvSpPr txBox="1"/>
      </xdr:nvSpPr>
      <xdr:spPr>
        <a:xfrm>
          <a:off x="13041838" y="5581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145390</xdr:rowOff>
    </xdr:from>
    <xdr:ext cx="560923" cy="259045"/>
    <xdr:sp macro="" textlink="">
      <xdr:nvSpPr>
        <xdr:cNvPr id="153" name="n_3aveValue債務償還比率">
          <a:extLst>
            <a:ext uri="{FF2B5EF4-FFF2-40B4-BE49-F238E27FC236}">
              <a16:creationId xmlns:a16="http://schemas.microsoft.com/office/drawing/2014/main" id="{01F26232-B142-429A-987A-977E0860AA9B}"/>
            </a:ext>
          </a:extLst>
        </xdr:cNvPr>
        <xdr:cNvSpPr txBox="1"/>
      </xdr:nvSpPr>
      <xdr:spPr>
        <a:xfrm>
          <a:off x="12279838" y="56317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89076</xdr:rowOff>
    </xdr:from>
    <xdr:ext cx="560923" cy="259045"/>
    <xdr:sp macro="" textlink="">
      <xdr:nvSpPr>
        <xdr:cNvPr id="154" name="n_4aveValue債務償還比率">
          <a:extLst>
            <a:ext uri="{FF2B5EF4-FFF2-40B4-BE49-F238E27FC236}">
              <a16:creationId xmlns:a16="http://schemas.microsoft.com/office/drawing/2014/main" id="{7F0569EC-F5F1-4A5A-8D97-A65410307D2F}"/>
            </a:ext>
          </a:extLst>
        </xdr:cNvPr>
        <xdr:cNvSpPr txBox="1"/>
      </xdr:nvSpPr>
      <xdr:spPr>
        <a:xfrm>
          <a:off x="11517838" y="55754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56119</xdr:rowOff>
    </xdr:from>
    <xdr:ext cx="469744" cy="259045"/>
    <xdr:sp macro="" textlink="">
      <xdr:nvSpPr>
        <xdr:cNvPr id="155" name="n_1mainValue債務償還比率">
          <a:extLst>
            <a:ext uri="{FF2B5EF4-FFF2-40B4-BE49-F238E27FC236}">
              <a16:creationId xmlns:a16="http://schemas.microsoft.com/office/drawing/2014/main" id="{C40CA52C-B773-41B6-9D84-1B08F16532B6}"/>
            </a:ext>
          </a:extLst>
        </xdr:cNvPr>
        <xdr:cNvSpPr txBox="1"/>
      </xdr:nvSpPr>
      <xdr:spPr>
        <a:xfrm>
          <a:off x="13836727" y="417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80260</xdr:rowOff>
    </xdr:from>
    <xdr:ext cx="469744" cy="259045"/>
    <xdr:sp macro="" textlink="">
      <xdr:nvSpPr>
        <xdr:cNvPr id="156" name="n_2mainValue債務償還比率">
          <a:extLst>
            <a:ext uri="{FF2B5EF4-FFF2-40B4-BE49-F238E27FC236}">
              <a16:creationId xmlns:a16="http://schemas.microsoft.com/office/drawing/2014/main" id="{AFAF6535-489F-488D-9A87-EA94342169F2}"/>
            </a:ext>
          </a:extLst>
        </xdr:cNvPr>
        <xdr:cNvSpPr txBox="1"/>
      </xdr:nvSpPr>
      <xdr:spPr>
        <a:xfrm>
          <a:off x="13087427" y="47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165720</xdr:rowOff>
    </xdr:from>
    <xdr:ext cx="469744" cy="259045"/>
    <xdr:sp macro="" textlink="">
      <xdr:nvSpPr>
        <xdr:cNvPr id="157" name="n_3mainValue債務償還比率">
          <a:extLst>
            <a:ext uri="{FF2B5EF4-FFF2-40B4-BE49-F238E27FC236}">
              <a16:creationId xmlns:a16="http://schemas.microsoft.com/office/drawing/2014/main" id="{913846F0-AB3C-4ED9-9013-FA7B541DC729}"/>
            </a:ext>
          </a:extLst>
        </xdr:cNvPr>
        <xdr:cNvSpPr txBox="1"/>
      </xdr:nvSpPr>
      <xdr:spPr>
        <a:xfrm>
          <a:off x="12325427" y="479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109586</xdr:rowOff>
    </xdr:from>
    <xdr:ext cx="469744" cy="259045"/>
    <xdr:sp macro="" textlink="">
      <xdr:nvSpPr>
        <xdr:cNvPr id="158" name="n_4mainValue債務償還比率">
          <a:extLst>
            <a:ext uri="{FF2B5EF4-FFF2-40B4-BE49-F238E27FC236}">
              <a16:creationId xmlns:a16="http://schemas.microsoft.com/office/drawing/2014/main" id="{C53C098E-8561-4EAA-8277-D4BA1CA3E10E}"/>
            </a:ext>
          </a:extLst>
        </xdr:cNvPr>
        <xdr:cNvSpPr txBox="1"/>
      </xdr:nvSpPr>
      <xdr:spPr>
        <a:xfrm>
          <a:off x="11563427" y="47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5FCE4732-8A3B-42CC-9E3D-2A212178FB8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80BCB1C-B30B-4C89-AA82-EAA34C1ED2F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84C5832-CA05-4E77-A2B2-E74138612AB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16895F4-727E-4ACD-9F0D-25901E002AE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31C682B-CD12-44BD-82AF-94CF912433E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E24DE5E-D394-4812-995C-E1D7FF2883B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D9525D-9706-431A-BE2F-D96057D2FC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EB6A0A-5528-4452-823A-3661F3E3F1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B12663-0B1F-4DC6-B4B3-94359B46F6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D9FAFA-42ED-4BE5-BB08-E5C63CBC9C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0BE7BF-DA87-43DA-B695-707B2AF05F0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DF99FF-D843-4E67-A6FC-5640C259CA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0E2CFB-8231-420B-B1BA-C20AD62589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1AFDF5-2EFE-4E76-AAB5-1FC3B93FDD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69918D-C11C-4FFD-AB65-2B16A95D30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C4E661-5EF5-459A-94C0-7D6FDBECFF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1B0D27-2695-4FDC-B315-1E30D406D2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0154BD-F773-4D79-A178-14F5E033E9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7FC6B5-A7BA-4437-8E1D-DEBE3C9FB7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8B7560-B06F-47A7-8881-4AF8000752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63E86D-A110-4680-B094-7E22D83A0B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FD28B0-5869-45AB-A1C3-321A73525D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5196FA-546F-4EB2-BDD7-25FA4E7413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5A8573-1791-4040-A8A9-F62C447F51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4F2C40-6867-4588-9B8A-2E417925DC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AD5622-A2F4-4F01-8D47-C3D75862A4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B9C23F-E9FF-4178-889F-DFA3A71A86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35168C-86DD-45B3-A046-941C6F43A6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93D893-E8CF-4E68-96A7-E3C02F144A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1E1034-66B7-4073-BF30-3945213535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F7BBF6-50E1-4A0A-B239-CFD4F97A84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51521F-B998-4190-AAB8-9DA8809E7D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992BD2-05A7-4982-9EF2-EDF93CF071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605E5AB-7948-4CBA-9534-EC1AF6B7A12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24F8CA8-5C8F-4CE5-ABCE-C7611A93AC6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F3E17DA-5708-4FAC-8766-D19D3A7A8002}"/>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5D98543-A524-4170-B549-5C62140A14A8}"/>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FA4B8FE-3013-4387-95B4-CF2B46F6608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1ABEEFF-0489-4C46-9CC0-EC47C02511A4}"/>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FAB6554-17E3-4C03-B1F2-42314EA5CB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5294FAB-70FB-4FAB-9936-F159245F5886}"/>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5CBCE29-E3DE-4F55-8473-D69F75880C5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C46FEA7-2C3B-4513-AFBA-5769873E4CCE}"/>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6A2D52B-D812-4989-855C-4150ABF8063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0A609C-215E-496A-A1DB-3DF1B66DF4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C96259-E52E-46DB-8E64-3B3CFD8BAA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C76EE1-F1F6-49A9-8A89-DCDE0DFF98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6170040-4569-452E-BE64-873C149F075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03FA69-0FC4-4B23-A100-CD974FD0D3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FB5B729A-3042-4D71-89C3-8A010F9E6CC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34E28F-EA6F-4FDC-934E-1875A49623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4BD804-48B5-404F-9528-4A54B5032C8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8127396-9725-4307-AB91-CAEE3D315CE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612EAB-CC34-4F08-A670-BAF170B32C6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214C751-540F-4A9E-9F04-760C892493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7A7002-DCFE-45FE-8305-FE131D116FC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9CD210A-6373-46FD-932B-577AC754FE9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3D66CE1-1F65-4758-B0A1-0EEC2D08464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E676F5-EFFF-4349-A4B1-E86165437B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9BC1D4A-2DF0-4FBD-9756-6B3AA2C040E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90E559-1010-42BB-BBE8-A75BFEC758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52876284-87BC-4904-98F7-2446FF120ED9}"/>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91AC1921-2770-4AFF-87E6-44022721934D}"/>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0124F230-3108-4D09-AF5B-32BCF81C42F8}"/>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EAB072E2-82D4-43D9-8D86-4309B15DD5BE}"/>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F743088B-AC2A-466D-8D5D-3AEA8C31D79C}"/>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146C6A40-1BB8-4BAA-A5E7-12DC68F0D834}"/>
            </a:ext>
          </a:extLst>
        </xdr:cNvPr>
        <xdr:cNvSpPr txBox="1"/>
      </xdr:nvSpPr>
      <xdr:spPr>
        <a:xfrm>
          <a:off x="46863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DB25BB0C-C995-4CAA-8FBC-2D9514E00A63}"/>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C1AAA110-A1FA-4A1D-9FF3-BC8DABAB99B5}"/>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9356A7CF-B726-49E2-83BF-809F05A45D1D}"/>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431E9AA6-5BBD-4D47-B3DD-E1CA02603727}"/>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ACC15C12-D6C6-4BE4-A7AA-504B8A888B2E}"/>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D9C2F0-BD1B-49CC-99B6-3897A4104F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AA8C05-089E-4C75-B9AF-A3A878C238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BD227E-B30E-437F-B6C8-C31B6C25F3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42ED11-73CF-46C4-81BB-3987E0C69A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01096E-06A7-4AF3-9B9D-B8E8B964B4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44450</xdr:rowOff>
    </xdr:from>
    <xdr:to>
      <xdr:col>24</xdr:col>
      <xdr:colOff>114300</xdr:colOff>
      <xdr:row>41</xdr:row>
      <xdr:rowOff>146050</xdr:rowOff>
    </xdr:to>
    <xdr:sp macro="" textlink="">
      <xdr:nvSpPr>
        <xdr:cNvPr id="73" name="楕円 72">
          <a:extLst>
            <a:ext uri="{FF2B5EF4-FFF2-40B4-BE49-F238E27FC236}">
              <a16:creationId xmlns:a16="http://schemas.microsoft.com/office/drawing/2014/main" id="{1F65D944-5545-4AF6-825D-63561B9CB1E1}"/>
            </a:ext>
          </a:extLst>
        </xdr:cNvPr>
        <xdr:cNvSpPr/>
      </xdr:nvSpPr>
      <xdr:spPr>
        <a:xfrm>
          <a:off x="4584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130827</xdr:rowOff>
    </xdr:from>
    <xdr:ext cx="405111" cy="259045"/>
    <xdr:sp macro="" textlink="">
      <xdr:nvSpPr>
        <xdr:cNvPr id="74" name="【道路】&#10;有形固定資産減価償却率該当値テキスト">
          <a:extLst>
            <a:ext uri="{FF2B5EF4-FFF2-40B4-BE49-F238E27FC236}">
              <a16:creationId xmlns:a16="http://schemas.microsoft.com/office/drawing/2014/main" id="{507418F2-BCB9-404A-89D4-CB4BC24956D2}"/>
            </a:ext>
          </a:extLst>
        </xdr:cNvPr>
        <xdr:cNvSpPr txBox="1"/>
      </xdr:nvSpPr>
      <xdr:spPr>
        <a:xfrm>
          <a:off x="46863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21590</xdr:rowOff>
    </xdr:from>
    <xdr:to>
      <xdr:col>20</xdr:col>
      <xdr:colOff>38100</xdr:colOff>
      <xdr:row>41</xdr:row>
      <xdr:rowOff>123190</xdr:rowOff>
    </xdr:to>
    <xdr:sp macro="" textlink="">
      <xdr:nvSpPr>
        <xdr:cNvPr id="75" name="楕円 74">
          <a:extLst>
            <a:ext uri="{FF2B5EF4-FFF2-40B4-BE49-F238E27FC236}">
              <a16:creationId xmlns:a16="http://schemas.microsoft.com/office/drawing/2014/main" id="{D2BFD600-CCFE-4DA0-B3F0-7B082C993C7D}"/>
            </a:ext>
          </a:extLst>
        </xdr:cNvPr>
        <xdr:cNvSpPr/>
      </xdr:nvSpPr>
      <xdr:spPr>
        <a:xfrm>
          <a:off x="3746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72390</xdr:rowOff>
    </xdr:from>
    <xdr:to>
      <xdr:col>24</xdr:col>
      <xdr:colOff>63500</xdr:colOff>
      <xdr:row>41</xdr:row>
      <xdr:rowOff>95250</xdr:rowOff>
    </xdr:to>
    <xdr:cxnSp macro="">
      <xdr:nvCxnSpPr>
        <xdr:cNvPr id="76" name="直線コネクタ 75">
          <a:extLst>
            <a:ext uri="{FF2B5EF4-FFF2-40B4-BE49-F238E27FC236}">
              <a16:creationId xmlns:a16="http://schemas.microsoft.com/office/drawing/2014/main" id="{6AD25569-E51E-48AA-9F28-678C1FAFCF60}"/>
            </a:ext>
          </a:extLst>
        </xdr:cNvPr>
        <xdr:cNvCxnSpPr/>
      </xdr:nvCxnSpPr>
      <xdr:spPr>
        <a:xfrm>
          <a:off x="3797300" y="7101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7" name="楕円 76">
          <a:extLst>
            <a:ext uri="{FF2B5EF4-FFF2-40B4-BE49-F238E27FC236}">
              <a16:creationId xmlns:a16="http://schemas.microsoft.com/office/drawing/2014/main" id="{690354C5-31DA-4C43-B807-731F8EBB1C30}"/>
            </a:ext>
          </a:extLst>
        </xdr:cNvPr>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72390</xdr:rowOff>
    </xdr:to>
    <xdr:cxnSp macro="">
      <xdr:nvCxnSpPr>
        <xdr:cNvPr id="78" name="直線コネクタ 77">
          <a:extLst>
            <a:ext uri="{FF2B5EF4-FFF2-40B4-BE49-F238E27FC236}">
              <a16:creationId xmlns:a16="http://schemas.microsoft.com/office/drawing/2014/main" id="{F20E9A17-A162-432E-BF01-D96DA51DCC3E}"/>
            </a:ext>
          </a:extLst>
        </xdr:cNvPr>
        <xdr:cNvCxnSpPr/>
      </xdr:nvCxnSpPr>
      <xdr:spPr>
        <a:xfrm>
          <a:off x="2908300" y="709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6350</xdr:rowOff>
    </xdr:from>
    <xdr:to>
      <xdr:col>10</xdr:col>
      <xdr:colOff>165100</xdr:colOff>
      <xdr:row>41</xdr:row>
      <xdr:rowOff>107950</xdr:rowOff>
    </xdr:to>
    <xdr:sp macro="" textlink="">
      <xdr:nvSpPr>
        <xdr:cNvPr id="79" name="楕円 78">
          <a:extLst>
            <a:ext uri="{FF2B5EF4-FFF2-40B4-BE49-F238E27FC236}">
              <a16:creationId xmlns:a16="http://schemas.microsoft.com/office/drawing/2014/main" id="{F5A9F89B-3B7A-42EA-BA1B-5BF5F2F13488}"/>
            </a:ext>
          </a:extLst>
        </xdr:cNvPr>
        <xdr:cNvSpPr/>
      </xdr:nvSpPr>
      <xdr:spPr>
        <a:xfrm>
          <a:off x="196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57150</xdr:rowOff>
    </xdr:from>
    <xdr:to>
      <xdr:col>15</xdr:col>
      <xdr:colOff>50800</xdr:colOff>
      <xdr:row>41</xdr:row>
      <xdr:rowOff>64770</xdr:rowOff>
    </xdr:to>
    <xdr:cxnSp macro="">
      <xdr:nvCxnSpPr>
        <xdr:cNvPr id="80" name="直線コネクタ 79">
          <a:extLst>
            <a:ext uri="{FF2B5EF4-FFF2-40B4-BE49-F238E27FC236}">
              <a16:creationId xmlns:a16="http://schemas.microsoft.com/office/drawing/2014/main" id="{0469B99D-A16A-436B-8B55-9A1861F98132}"/>
            </a:ext>
          </a:extLst>
        </xdr:cNvPr>
        <xdr:cNvCxnSpPr/>
      </xdr:nvCxnSpPr>
      <xdr:spPr>
        <a:xfrm>
          <a:off x="2019300" y="708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1" name="楕円 80">
          <a:extLst>
            <a:ext uri="{FF2B5EF4-FFF2-40B4-BE49-F238E27FC236}">
              <a16:creationId xmlns:a16="http://schemas.microsoft.com/office/drawing/2014/main" id="{4F094F4F-7D59-49D8-B56E-61F0EFF21998}"/>
            </a:ext>
          </a:extLst>
        </xdr:cNvPr>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57150</xdr:rowOff>
    </xdr:from>
    <xdr:to>
      <xdr:col>10</xdr:col>
      <xdr:colOff>114300</xdr:colOff>
      <xdr:row>41</xdr:row>
      <xdr:rowOff>64770</xdr:rowOff>
    </xdr:to>
    <xdr:cxnSp macro="">
      <xdr:nvCxnSpPr>
        <xdr:cNvPr id="82" name="直線コネクタ 81">
          <a:extLst>
            <a:ext uri="{FF2B5EF4-FFF2-40B4-BE49-F238E27FC236}">
              <a16:creationId xmlns:a16="http://schemas.microsoft.com/office/drawing/2014/main" id="{46312245-7272-4676-A765-6B50B23B45D9}"/>
            </a:ext>
          </a:extLst>
        </xdr:cNvPr>
        <xdr:cNvCxnSpPr/>
      </xdr:nvCxnSpPr>
      <xdr:spPr>
        <a:xfrm flipV="1">
          <a:off x="1130300" y="708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3" name="n_1aveValue【道路】&#10;有形固定資産減価償却率">
          <a:extLst>
            <a:ext uri="{FF2B5EF4-FFF2-40B4-BE49-F238E27FC236}">
              <a16:creationId xmlns:a16="http://schemas.microsoft.com/office/drawing/2014/main" id="{71FAE1C8-2BA9-40F2-9D7B-ECCEA10DC07B}"/>
            </a:ext>
          </a:extLst>
        </xdr:cNvPr>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4" name="n_2aveValue【道路】&#10;有形固定資産減価償却率">
          <a:extLst>
            <a:ext uri="{FF2B5EF4-FFF2-40B4-BE49-F238E27FC236}">
              <a16:creationId xmlns:a16="http://schemas.microsoft.com/office/drawing/2014/main" id="{1717CE72-96F5-400A-B568-AE2ED6EA6C14}"/>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4D15E484-A4FC-438E-98CC-66B8F0F5299F}"/>
            </a:ext>
          </a:extLst>
        </xdr:cNvPr>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E4653C5D-987C-4C48-913D-7DB1E43125B5}"/>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AF0FA08F-BBC5-4CB2-B9E5-12A045468A49}"/>
            </a:ext>
          </a:extLst>
        </xdr:cNvPr>
        <xdr:cNvSpPr txBox="1"/>
      </xdr:nvSpPr>
      <xdr:spPr>
        <a:xfrm>
          <a:off x="35820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F5C66933-BD3D-422A-B72D-E5D76D55C171}"/>
            </a:ext>
          </a:extLst>
        </xdr:cNvPr>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FA0EC039-8363-4EBF-92A3-924A6C1355B7}"/>
            </a:ext>
          </a:extLst>
        </xdr:cNvPr>
        <xdr:cNvSpPr txBox="1"/>
      </xdr:nvSpPr>
      <xdr:spPr>
        <a:xfrm>
          <a:off x="1816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4C25C540-B432-4432-B292-2CD33065119D}"/>
            </a:ext>
          </a:extLst>
        </xdr:cNvPr>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86EAB18-722B-48D4-9C0F-5EAC5600F9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3B2A42B-6B74-4121-84E0-3053F773811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FBF114C9-50AE-4540-BCF3-40678632393B}"/>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A649C206-86F9-45ED-B763-5A64F146D9FB}"/>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AF9CA35E-54D7-4DA3-8BE2-9356CC06628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BEA7FC4-352C-4BC5-AA04-C71459B28E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A7362452-F3A6-40FD-8B9B-4077FF08707B}"/>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11C1ED8-5DA2-4868-B851-63A9A334CF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7D2BDEB0-0F05-4A21-AC39-3CD27B8BC285}"/>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AF104787-BEB5-47ED-A54A-44D8069FDF6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31F355B-FB13-451E-93DE-B154341FF5F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D662F397-E963-4740-B03F-FBEF2FFDF2C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B77C6682-CD3D-49B6-9634-5650531D8292}"/>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581B08FB-970D-47A3-B01B-BEDA3CCF9E01}"/>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C599B16-3C59-44B2-8851-64772FE20B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C0A32A5-DEA0-4A64-9980-BB9EFC20B0E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15608463-9B7A-40AD-BCE3-C18896161E2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77DF7FA2-CEAD-44DE-82D1-FC9D1DBA09CA}"/>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66EF9FA8-1E00-40CE-9303-26583CBF14F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D1D3E1A5-D1BA-42C7-BFE6-33FCA0DD2BE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216FCDBA-38EC-4D06-831E-7B445DFD2A77}"/>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8735C40C-F527-48D7-9696-6355D75E174B}"/>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672E15C-BD78-4DAE-8EC6-FE09B03E2A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C904C418-CA0D-484E-9C45-9F186A8F97B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C15E81D2-1729-41E6-BFFB-3BA6459F21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D2B73A0A-C1CB-40CD-8896-8231A6B77EBA}"/>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0165745B-1F1F-4BB6-A356-CB32E7D3B622}"/>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DC7973E3-AEB4-4C97-B477-B34F41B7F86B}"/>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3F3F9C48-E548-4F84-A8F4-6D99A04B351F}"/>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C99F7D9A-9407-46E7-BA23-CCA5A1F836EC}"/>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3178EC0E-785E-4B40-80EC-E23C3F1303FD}"/>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EC66384D-3144-4DC6-9D00-E56AE4277152}"/>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6234B069-FB07-4391-8791-D37D90AC4623}"/>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5FAF21F2-93BC-44D2-B795-A30D9BEA9017}"/>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8D1D8298-2994-4E92-8CB6-E148E82FBB07}"/>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BB4BC025-CB33-40F8-83FB-F9BCD860BD55}"/>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E4A942-975F-4DE4-AAA2-C6DE5F3470D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7BB64E-6D74-4C21-9CBE-C9673B2B99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90D945-19F2-4DBF-9E93-AF2D8A0138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24A6EE-0B66-4354-8A75-8757E6FCB6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40B76A6-3C97-4397-9AFE-3491CCBD49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46260</xdr:rowOff>
    </xdr:from>
    <xdr:to>
      <xdr:col>55</xdr:col>
      <xdr:colOff>50800</xdr:colOff>
      <xdr:row>41</xdr:row>
      <xdr:rowOff>147860</xdr:rowOff>
    </xdr:to>
    <xdr:sp macro="" textlink="">
      <xdr:nvSpPr>
        <xdr:cNvPr id="132" name="楕円 131">
          <a:extLst>
            <a:ext uri="{FF2B5EF4-FFF2-40B4-BE49-F238E27FC236}">
              <a16:creationId xmlns:a16="http://schemas.microsoft.com/office/drawing/2014/main" id="{8F678991-63F1-4D97-B1AE-4B2874E3F335}"/>
            </a:ext>
          </a:extLst>
        </xdr:cNvPr>
        <xdr:cNvSpPr/>
      </xdr:nvSpPr>
      <xdr:spPr>
        <a:xfrm>
          <a:off x="10426700" y="70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132637</xdr:rowOff>
    </xdr:from>
    <xdr:ext cx="469744" cy="259045"/>
    <xdr:sp macro="" textlink="">
      <xdr:nvSpPr>
        <xdr:cNvPr id="133" name="【道路】&#10;一人当たり延長該当値テキスト">
          <a:extLst>
            <a:ext uri="{FF2B5EF4-FFF2-40B4-BE49-F238E27FC236}">
              <a16:creationId xmlns:a16="http://schemas.microsoft.com/office/drawing/2014/main" id="{336CE4BD-47C1-42C8-A9AE-47A01E57F808}"/>
            </a:ext>
          </a:extLst>
        </xdr:cNvPr>
        <xdr:cNvSpPr txBox="1"/>
      </xdr:nvSpPr>
      <xdr:spPr>
        <a:xfrm>
          <a:off x="10528300" y="699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46260</xdr:rowOff>
    </xdr:from>
    <xdr:to>
      <xdr:col>50</xdr:col>
      <xdr:colOff>165100</xdr:colOff>
      <xdr:row>41</xdr:row>
      <xdr:rowOff>147860</xdr:rowOff>
    </xdr:to>
    <xdr:sp macro="" textlink="">
      <xdr:nvSpPr>
        <xdr:cNvPr id="134" name="楕円 133">
          <a:extLst>
            <a:ext uri="{FF2B5EF4-FFF2-40B4-BE49-F238E27FC236}">
              <a16:creationId xmlns:a16="http://schemas.microsoft.com/office/drawing/2014/main" id="{FF3B23A1-E112-4EB9-845C-35F79F3FD86F}"/>
            </a:ext>
          </a:extLst>
        </xdr:cNvPr>
        <xdr:cNvSpPr/>
      </xdr:nvSpPr>
      <xdr:spPr>
        <a:xfrm>
          <a:off x="9588500" y="70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97060</xdr:rowOff>
    </xdr:from>
    <xdr:to>
      <xdr:col>55</xdr:col>
      <xdr:colOff>0</xdr:colOff>
      <xdr:row>41</xdr:row>
      <xdr:rowOff>97060</xdr:rowOff>
    </xdr:to>
    <xdr:cxnSp macro="">
      <xdr:nvCxnSpPr>
        <xdr:cNvPr id="135" name="直線コネクタ 134">
          <a:extLst>
            <a:ext uri="{FF2B5EF4-FFF2-40B4-BE49-F238E27FC236}">
              <a16:creationId xmlns:a16="http://schemas.microsoft.com/office/drawing/2014/main" id="{18E9F183-E574-4CD6-A644-544468E27AF5}"/>
            </a:ext>
          </a:extLst>
        </xdr:cNvPr>
        <xdr:cNvCxnSpPr/>
      </xdr:nvCxnSpPr>
      <xdr:spPr>
        <a:xfrm>
          <a:off x="9639300" y="712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46831</xdr:rowOff>
    </xdr:from>
    <xdr:to>
      <xdr:col>46</xdr:col>
      <xdr:colOff>38100</xdr:colOff>
      <xdr:row>41</xdr:row>
      <xdr:rowOff>148431</xdr:rowOff>
    </xdr:to>
    <xdr:sp macro="" textlink="">
      <xdr:nvSpPr>
        <xdr:cNvPr id="136" name="楕円 135">
          <a:extLst>
            <a:ext uri="{FF2B5EF4-FFF2-40B4-BE49-F238E27FC236}">
              <a16:creationId xmlns:a16="http://schemas.microsoft.com/office/drawing/2014/main" id="{9C38FAFF-3CC1-4412-99B8-831969F79D66}"/>
            </a:ext>
          </a:extLst>
        </xdr:cNvPr>
        <xdr:cNvSpPr/>
      </xdr:nvSpPr>
      <xdr:spPr>
        <a:xfrm>
          <a:off x="8699500" y="70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97060</xdr:rowOff>
    </xdr:from>
    <xdr:to>
      <xdr:col>50</xdr:col>
      <xdr:colOff>114300</xdr:colOff>
      <xdr:row>41</xdr:row>
      <xdr:rowOff>97631</xdr:rowOff>
    </xdr:to>
    <xdr:cxnSp macro="">
      <xdr:nvCxnSpPr>
        <xdr:cNvPr id="137" name="直線コネクタ 136">
          <a:extLst>
            <a:ext uri="{FF2B5EF4-FFF2-40B4-BE49-F238E27FC236}">
              <a16:creationId xmlns:a16="http://schemas.microsoft.com/office/drawing/2014/main" id="{B4AC1FF3-D9A7-4099-A868-FB938483CC14}"/>
            </a:ext>
          </a:extLst>
        </xdr:cNvPr>
        <xdr:cNvCxnSpPr/>
      </xdr:nvCxnSpPr>
      <xdr:spPr>
        <a:xfrm flipV="1">
          <a:off x="8750300" y="712651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46260</xdr:rowOff>
    </xdr:from>
    <xdr:to>
      <xdr:col>41</xdr:col>
      <xdr:colOff>101600</xdr:colOff>
      <xdr:row>41</xdr:row>
      <xdr:rowOff>147860</xdr:rowOff>
    </xdr:to>
    <xdr:sp macro="" textlink="">
      <xdr:nvSpPr>
        <xdr:cNvPr id="138" name="楕円 137">
          <a:extLst>
            <a:ext uri="{FF2B5EF4-FFF2-40B4-BE49-F238E27FC236}">
              <a16:creationId xmlns:a16="http://schemas.microsoft.com/office/drawing/2014/main" id="{494FDF00-4CA1-4860-B266-2AEE65F77F15}"/>
            </a:ext>
          </a:extLst>
        </xdr:cNvPr>
        <xdr:cNvSpPr/>
      </xdr:nvSpPr>
      <xdr:spPr>
        <a:xfrm>
          <a:off x="7810500" y="70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97060</xdr:rowOff>
    </xdr:from>
    <xdr:to>
      <xdr:col>45</xdr:col>
      <xdr:colOff>177800</xdr:colOff>
      <xdr:row>41</xdr:row>
      <xdr:rowOff>97631</xdr:rowOff>
    </xdr:to>
    <xdr:cxnSp macro="">
      <xdr:nvCxnSpPr>
        <xdr:cNvPr id="139" name="直線コネクタ 138">
          <a:extLst>
            <a:ext uri="{FF2B5EF4-FFF2-40B4-BE49-F238E27FC236}">
              <a16:creationId xmlns:a16="http://schemas.microsoft.com/office/drawing/2014/main" id="{C3301022-CD87-48FA-8E79-E3060E0ADF03}"/>
            </a:ext>
          </a:extLst>
        </xdr:cNvPr>
        <xdr:cNvCxnSpPr/>
      </xdr:nvCxnSpPr>
      <xdr:spPr>
        <a:xfrm>
          <a:off x="7861300" y="712651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45117</xdr:rowOff>
    </xdr:from>
    <xdr:to>
      <xdr:col>36</xdr:col>
      <xdr:colOff>165100</xdr:colOff>
      <xdr:row>41</xdr:row>
      <xdr:rowOff>146717</xdr:rowOff>
    </xdr:to>
    <xdr:sp macro="" textlink="">
      <xdr:nvSpPr>
        <xdr:cNvPr id="140" name="楕円 139">
          <a:extLst>
            <a:ext uri="{FF2B5EF4-FFF2-40B4-BE49-F238E27FC236}">
              <a16:creationId xmlns:a16="http://schemas.microsoft.com/office/drawing/2014/main" id="{78F31206-3485-40DF-B72D-C21C33CD11B8}"/>
            </a:ext>
          </a:extLst>
        </xdr:cNvPr>
        <xdr:cNvSpPr/>
      </xdr:nvSpPr>
      <xdr:spPr>
        <a:xfrm>
          <a:off x="6921500" y="70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95917</xdr:rowOff>
    </xdr:from>
    <xdr:to>
      <xdr:col>41</xdr:col>
      <xdr:colOff>50800</xdr:colOff>
      <xdr:row>41</xdr:row>
      <xdr:rowOff>97060</xdr:rowOff>
    </xdr:to>
    <xdr:cxnSp macro="">
      <xdr:nvCxnSpPr>
        <xdr:cNvPr id="141" name="直線コネクタ 140">
          <a:extLst>
            <a:ext uri="{FF2B5EF4-FFF2-40B4-BE49-F238E27FC236}">
              <a16:creationId xmlns:a16="http://schemas.microsoft.com/office/drawing/2014/main" id="{35478410-62E5-4135-BBFE-95195E508A92}"/>
            </a:ext>
          </a:extLst>
        </xdr:cNvPr>
        <xdr:cNvCxnSpPr/>
      </xdr:nvCxnSpPr>
      <xdr:spPr>
        <a:xfrm>
          <a:off x="6972300" y="71253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36085</xdr:rowOff>
    </xdr:from>
    <xdr:ext cx="469744" cy="259045"/>
    <xdr:sp macro="" textlink="">
      <xdr:nvSpPr>
        <xdr:cNvPr id="142" name="n_1aveValue【道路】&#10;一人当たり延長">
          <a:extLst>
            <a:ext uri="{FF2B5EF4-FFF2-40B4-BE49-F238E27FC236}">
              <a16:creationId xmlns:a16="http://schemas.microsoft.com/office/drawing/2014/main" id="{D0510BD6-1B86-43C9-983B-0FB2F96BFD30}"/>
            </a:ext>
          </a:extLst>
        </xdr:cNvPr>
        <xdr:cNvSpPr txBox="1"/>
      </xdr:nvSpPr>
      <xdr:spPr>
        <a:xfrm>
          <a:off x="9391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61803</xdr:rowOff>
    </xdr:from>
    <xdr:ext cx="469744" cy="259045"/>
    <xdr:sp macro="" textlink="">
      <xdr:nvSpPr>
        <xdr:cNvPr id="143" name="n_2aveValue【道路】&#10;一人当たり延長">
          <a:extLst>
            <a:ext uri="{FF2B5EF4-FFF2-40B4-BE49-F238E27FC236}">
              <a16:creationId xmlns:a16="http://schemas.microsoft.com/office/drawing/2014/main" id="{5A3D8C00-3C8C-46A6-B78B-6579A73743F6}"/>
            </a:ext>
          </a:extLst>
        </xdr:cNvPr>
        <xdr:cNvSpPr txBox="1"/>
      </xdr:nvSpPr>
      <xdr:spPr>
        <a:xfrm>
          <a:off x="8515427"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4" name="n_3aveValue【道路】&#10;一人当たり延長">
          <a:extLst>
            <a:ext uri="{FF2B5EF4-FFF2-40B4-BE49-F238E27FC236}">
              <a16:creationId xmlns:a16="http://schemas.microsoft.com/office/drawing/2014/main" id="{30D49165-1544-41DA-8F8C-67F06357DA41}"/>
            </a:ext>
          </a:extLst>
        </xdr:cNvPr>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86949</xdr:rowOff>
    </xdr:from>
    <xdr:ext cx="469744" cy="259045"/>
    <xdr:sp macro="" textlink="">
      <xdr:nvSpPr>
        <xdr:cNvPr id="145" name="n_4aveValue【道路】&#10;一人当たり延長">
          <a:extLst>
            <a:ext uri="{FF2B5EF4-FFF2-40B4-BE49-F238E27FC236}">
              <a16:creationId xmlns:a16="http://schemas.microsoft.com/office/drawing/2014/main" id="{160BF560-85AF-410C-8953-C8DB4058D181}"/>
            </a:ext>
          </a:extLst>
        </xdr:cNvPr>
        <xdr:cNvSpPr txBox="1"/>
      </xdr:nvSpPr>
      <xdr:spPr>
        <a:xfrm>
          <a:off x="6737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138987</xdr:rowOff>
    </xdr:from>
    <xdr:ext cx="469744" cy="259045"/>
    <xdr:sp macro="" textlink="">
      <xdr:nvSpPr>
        <xdr:cNvPr id="146" name="n_1mainValue【道路】&#10;一人当たり延長">
          <a:extLst>
            <a:ext uri="{FF2B5EF4-FFF2-40B4-BE49-F238E27FC236}">
              <a16:creationId xmlns:a16="http://schemas.microsoft.com/office/drawing/2014/main" id="{A4986E5E-D189-48DC-94C8-05791F97EC67}"/>
            </a:ext>
          </a:extLst>
        </xdr:cNvPr>
        <xdr:cNvSpPr txBox="1"/>
      </xdr:nvSpPr>
      <xdr:spPr>
        <a:xfrm>
          <a:off x="9391727" y="716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139558</xdr:rowOff>
    </xdr:from>
    <xdr:ext cx="469744" cy="259045"/>
    <xdr:sp macro="" textlink="">
      <xdr:nvSpPr>
        <xdr:cNvPr id="147" name="n_2mainValue【道路】&#10;一人当たり延長">
          <a:extLst>
            <a:ext uri="{FF2B5EF4-FFF2-40B4-BE49-F238E27FC236}">
              <a16:creationId xmlns:a16="http://schemas.microsoft.com/office/drawing/2014/main" id="{796A5C07-5E51-4DAC-8CAA-3A6D4BFBD043}"/>
            </a:ext>
          </a:extLst>
        </xdr:cNvPr>
        <xdr:cNvSpPr txBox="1"/>
      </xdr:nvSpPr>
      <xdr:spPr>
        <a:xfrm>
          <a:off x="8515427" y="716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138987</xdr:rowOff>
    </xdr:from>
    <xdr:ext cx="469744" cy="259045"/>
    <xdr:sp macro="" textlink="">
      <xdr:nvSpPr>
        <xdr:cNvPr id="148" name="n_3mainValue【道路】&#10;一人当たり延長">
          <a:extLst>
            <a:ext uri="{FF2B5EF4-FFF2-40B4-BE49-F238E27FC236}">
              <a16:creationId xmlns:a16="http://schemas.microsoft.com/office/drawing/2014/main" id="{4C089F04-AFF7-466A-A0E9-F8D69894C0FA}"/>
            </a:ext>
          </a:extLst>
        </xdr:cNvPr>
        <xdr:cNvSpPr txBox="1"/>
      </xdr:nvSpPr>
      <xdr:spPr>
        <a:xfrm>
          <a:off x="7626427" y="716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137844</xdr:rowOff>
    </xdr:from>
    <xdr:ext cx="469744" cy="259045"/>
    <xdr:sp macro="" textlink="">
      <xdr:nvSpPr>
        <xdr:cNvPr id="149" name="n_4mainValue【道路】&#10;一人当たり延長">
          <a:extLst>
            <a:ext uri="{FF2B5EF4-FFF2-40B4-BE49-F238E27FC236}">
              <a16:creationId xmlns:a16="http://schemas.microsoft.com/office/drawing/2014/main" id="{E9E2BAA0-7770-45AE-80B8-6826E693C546}"/>
            </a:ext>
          </a:extLst>
        </xdr:cNvPr>
        <xdr:cNvSpPr txBox="1"/>
      </xdr:nvSpPr>
      <xdr:spPr>
        <a:xfrm>
          <a:off x="6737427" y="716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E879431-E283-445B-B835-14024B9DE9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627ADA8E-9A21-4F9E-B1CD-D5EFF84C749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439980C5-EF3B-4E22-A042-3DE74F0837C0}"/>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5C0A628C-2EEE-40C3-A8E9-7B760E1508DF}"/>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01851BC6-8A0C-4FE6-AC0F-110F507A1603}"/>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4BC8979-61FD-4A05-A028-CAF734699A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D01FCD2-4400-4D6C-9A35-9F5E5CF0AB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92B897C-124B-4143-9FB2-96E2A3C34D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0ADB58AD-BB30-4232-A1AB-56191A8722D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202BF9F1-B002-4829-BE4F-605608FDF6A7}"/>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78817848-B700-4ACE-A36F-37962A70755A}"/>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8F21835-E7F3-43A1-8152-8CF999E38CA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798CB6E-CB19-4334-8312-51EFA892CF1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3" name="直線コネクタ 162">
          <a:extLst>
            <a:ext uri="{FF2B5EF4-FFF2-40B4-BE49-F238E27FC236}">
              <a16:creationId xmlns:a16="http://schemas.microsoft.com/office/drawing/2014/main" id="{A1BF2C4A-5082-4009-B771-19CE4EB4C5A6}"/>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4" name="テキスト ボックス 163">
          <a:extLst>
            <a:ext uri="{FF2B5EF4-FFF2-40B4-BE49-F238E27FC236}">
              <a16:creationId xmlns:a16="http://schemas.microsoft.com/office/drawing/2014/main" id="{09C0DC6A-D746-48D1-9CBE-998C2EF077CA}"/>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023BE29-9352-48D3-8179-0E03B7C1C2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114E1D48-F785-4C34-9C7D-C1ADBA36C01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8A94620-DDEC-4C8E-A182-243EA12386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154305</xdr:rowOff>
    </xdr:from>
    <xdr:to>
      <xdr:col>24</xdr:col>
      <xdr:colOff>62865</xdr:colOff>
      <xdr:row>62</xdr:row>
      <xdr:rowOff>97155</xdr:rowOff>
    </xdr:to>
    <xdr:cxnSp macro="">
      <xdr:nvCxnSpPr>
        <xdr:cNvPr id="168" name="直線コネクタ 167">
          <a:extLst>
            <a:ext uri="{FF2B5EF4-FFF2-40B4-BE49-F238E27FC236}">
              <a16:creationId xmlns:a16="http://schemas.microsoft.com/office/drawing/2014/main" id="{AE0DD58B-2B14-4220-B5E5-B80618F1AFF3}"/>
            </a:ext>
          </a:extLst>
        </xdr:cNvPr>
        <xdr:cNvCxnSpPr/>
      </xdr:nvCxnSpPr>
      <xdr:spPr>
        <a:xfrm flipV="1">
          <a:off x="4633595" y="9755505"/>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100982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DFA3988E-75B8-40C6-B6FB-E276C2D923C6}"/>
            </a:ext>
          </a:extLst>
        </xdr:cNvPr>
        <xdr:cNvSpPr txBox="1"/>
      </xdr:nvSpPr>
      <xdr:spPr>
        <a:xfrm>
          <a:off x="46863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97155</xdr:rowOff>
    </xdr:from>
    <xdr:to>
      <xdr:col>24</xdr:col>
      <xdr:colOff>152400</xdr:colOff>
      <xdr:row>62</xdr:row>
      <xdr:rowOff>97155</xdr:rowOff>
    </xdr:to>
    <xdr:cxnSp macro="">
      <xdr:nvCxnSpPr>
        <xdr:cNvPr id="170" name="直線コネクタ 169">
          <a:extLst>
            <a:ext uri="{FF2B5EF4-FFF2-40B4-BE49-F238E27FC236}">
              <a16:creationId xmlns:a16="http://schemas.microsoft.com/office/drawing/2014/main" id="{080CA1AD-B150-41DA-A1EA-AD2107E2C596}"/>
            </a:ext>
          </a:extLst>
        </xdr:cNvPr>
        <xdr:cNvCxnSpPr/>
      </xdr:nvCxnSpPr>
      <xdr:spPr>
        <a:xfrm>
          <a:off x="4546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100982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F9A0869B-65E4-46BC-A633-B0A6FBA29BD3}"/>
            </a:ext>
          </a:extLst>
        </xdr:cNvPr>
        <xdr:cNvSpPr txBox="1"/>
      </xdr:nvSpPr>
      <xdr:spPr>
        <a:xfrm>
          <a:off x="46863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72" name="直線コネクタ 171">
          <a:extLst>
            <a:ext uri="{FF2B5EF4-FFF2-40B4-BE49-F238E27FC236}">
              <a16:creationId xmlns:a16="http://schemas.microsoft.com/office/drawing/2014/main" id="{A665DAA3-1CBD-4A79-96B6-1AF2198478D7}"/>
            </a:ext>
          </a:extLst>
        </xdr:cNvPr>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76217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33808BA0-50D4-4787-B176-E7AA17DF6E2A}"/>
            </a:ext>
          </a:extLst>
        </xdr:cNvPr>
        <xdr:cNvSpPr txBox="1"/>
      </xdr:nvSpPr>
      <xdr:spPr>
        <a:xfrm>
          <a:off x="46863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4" name="フローチャート: 判断 173">
          <a:extLst>
            <a:ext uri="{FF2B5EF4-FFF2-40B4-BE49-F238E27FC236}">
              <a16:creationId xmlns:a16="http://schemas.microsoft.com/office/drawing/2014/main" id="{80743283-8AD3-4438-B7F2-245DA5B22123}"/>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xdr:rowOff>
    </xdr:from>
    <xdr:to>
      <xdr:col>20</xdr:col>
      <xdr:colOff>38100</xdr:colOff>
      <xdr:row>58</xdr:row>
      <xdr:rowOff>102235</xdr:rowOff>
    </xdr:to>
    <xdr:sp macro="" textlink="">
      <xdr:nvSpPr>
        <xdr:cNvPr id="175" name="フローチャート: 判断 174">
          <a:extLst>
            <a:ext uri="{FF2B5EF4-FFF2-40B4-BE49-F238E27FC236}">
              <a16:creationId xmlns:a16="http://schemas.microsoft.com/office/drawing/2014/main" id="{269F9F7C-E9CF-48DC-BABF-EE82E7F81D3B}"/>
            </a:ext>
          </a:extLst>
        </xdr:cNvPr>
        <xdr:cNvSpPr/>
      </xdr:nvSpPr>
      <xdr:spPr>
        <a:xfrm>
          <a:off x="3746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76" name="フローチャート: 判断 175">
          <a:extLst>
            <a:ext uri="{FF2B5EF4-FFF2-40B4-BE49-F238E27FC236}">
              <a16:creationId xmlns:a16="http://schemas.microsoft.com/office/drawing/2014/main" id="{472D41AD-E528-4408-83C8-50F219B4D903}"/>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77" name="フローチャート: 判断 176">
          <a:extLst>
            <a:ext uri="{FF2B5EF4-FFF2-40B4-BE49-F238E27FC236}">
              <a16:creationId xmlns:a16="http://schemas.microsoft.com/office/drawing/2014/main" id="{9E212B38-83C9-4B88-BF7E-9011EE224E27}"/>
            </a:ext>
          </a:extLst>
        </xdr:cNvPr>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635</xdr:rowOff>
    </xdr:from>
    <xdr:to>
      <xdr:col>6</xdr:col>
      <xdr:colOff>38100</xdr:colOff>
      <xdr:row>57</xdr:row>
      <xdr:rowOff>102235</xdr:rowOff>
    </xdr:to>
    <xdr:sp macro="" textlink="">
      <xdr:nvSpPr>
        <xdr:cNvPr id="178" name="フローチャート: 判断 177">
          <a:extLst>
            <a:ext uri="{FF2B5EF4-FFF2-40B4-BE49-F238E27FC236}">
              <a16:creationId xmlns:a16="http://schemas.microsoft.com/office/drawing/2014/main" id="{6815CF68-B690-442C-A74A-0C598A661EEE}"/>
            </a:ext>
          </a:extLst>
        </xdr:cNvPr>
        <xdr:cNvSpPr/>
      </xdr:nvSpPr>
      <xdr:spPr>
        <a:xfrm>
          <a:off x="1079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291D8A5-762E-42B5-821B-E95E216B2C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78D2D95-C116-42EB-95D0-80E820B08E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F7AE3A7-6F10-4508-9E51-155F83CDC5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753D503-7866-4582-AB7C-4CE58AF348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AD8FB0-19DB-4294-BFEE-C7D9C9DBDC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84" name="楕円 183">
          <a:extLst>
            <a:ext uri="{FF2B5EF4-FFF2-40B4-BE49-F238E27FC236}">
              <a16:creationId xmlns:a16="http://schemas.microsoft.com/office/drawing/2014/main" id="{B17074C1-59BB-46D9-BCEF-973EDF83ED81}"/>
            </a:ext>
          </a:extLst>
        </xdr:cNvPr>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F2A5C0DB-BA9C-445F-9B42-6987C7DB7BCB}"/>
            </a:ext>
          </a:extLst>
        </xdr:cNvPr>
        <xdr:cNvSpPr txBox="1"/>
      </xdr:nvSpPr>
      <xdr:spPr>
        <a:xfrm>
          <a:off x="4686300" y="965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6" name="楕円 185">
          <a:extLst>
            <a:ext uri="{FF2B5EF4-FFF2-40B4-BE49-F238E27FC236}">
              <a16:creationId xmlns:a16="http://schemas.microsoft.com/office/drawing/2014/main" id="{5F0F470C-CBDC-4027-9934-EF38C8F2F3AF}"/>
            </a:ext>
          </a:extLst>
        </xdr:cNvPr>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22860</xdr:rowOff>
    </xdr:to>
    <xdr:cxnSp macro="">
      <xdr:nvCxnSpPr>
        <xdr:cNvPr id="187" name="直線コネクタ 186">
          <a:extLst>
            <a:ext uri="{FF2B5EF4-FFF2-40B4-BE49-F238E27FC236}">
              <a16:creationId xmlns:a16="http://schemas.microsoft.com/office/drawing/2014/main" id="{3288002A-624F-442C-ADE2-C0E212D9F993}"/>
            </a:ext>
          </a:extLst>
        </xdr:cNvPr>
        <xdr:cNvCxnSpPr/>
      </xdr:nvCxnSpPr>
      <xdr:spPr>
        <a:xfrm>
          <a:off x="3797300" y="97383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23495</xdr:rowOff>
    </xdr:from>
    <xdr:to>
      <xdr:col>15</xdr:col>
      <xdr:colOff>101600</xdr:colOff>
      <xdr:row>56</xdr:row>
      <xdr:rowOff>125095</xdr:rowOff>
    </xdr:to>
    <xdr:sp macro="" textlink="">
      <xdr:nvSpPr>
        <xdr:cNvPr id="188" name="楕円 187">
          <a:extLst>
            <a:ext uri="{FF2B5EF4-FFF2-40B4-BE49-F238E27FC236}">
              <a16:creationId xmlns:a16="http://schemas.microsoft.com/office/drawing/2014/main" id="{3A2FCAE7-42CC-448D-A2CC-783BC9DF8973}"/>
            </a:ext>
          </a:extLst>
        </xdr:cNvPr>
        <xdr:cNvSpPr/>
      </xdr:nvSpPr>
      <xdr:spPr>
        <a:xfrm>
          <a:off x="2857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74295</xdr:rowOff>
    </xdr:from>
    <xdr:to>
      <xdr:col>19</xdr:col>
      <xdr:colOff>177800</xdr:colOff>
      <xdr:row>56</xdr:row>
      <xdr:rowOff>137160</xdr:rowOff>
    </xdr:to>
    <xdr:cxnSp macro="">
      <xdr:nvCxnSpPr>
        <xdr:cNvPr id="189" name="直線コネクタ 188">
          <a:extLst>
            <a:ext uri="{FF2B5EF4-FFF2-40B4-BE49-F238E27FC236}">
              <a16:creationId xmlns:a16="http://schemas.microsoft.com/office/drawing/2014/main" id="{A571D274-1C47-43FF-889B-2E5F0836B073}"/>
            </a:ext>
          </a:extLst>
        </xdr:cNvPr>
        <xdr:cNvCxnSpPr/>
      </xdr:nvCxnSpPr>
      <xdr:spPr>
        <a:xfrm>
          <a:off x="2908300" y="96754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137795</xdr:rowOff>
    </xdr:from>
    <xdr:to>
      <xdr:col>10</xdr:col>
      <xdr:colOff>165100</xdr:colOff>
      <xdr:row>56</xdr:row>
      <xdr:rowOff>67945</xdr:rowOff>
    </xdr:to>
    <xdr:sp macro="" textlink="">
      <xdr:nvSpPr>
        <xdr:cNvPr id="190" name="楕円 189">
          <a:extLst>
            <a:ext uri="{FF2B5EF4-FFF2-40B4-BE49-F238E27FC236}">
              <a16:creationId xmlns:a16="http://schemas.microsoft.com/office/drawing/2014/main" id="{8587E6FC-9A38-4438-84E3-2A655988AC79}"/>
            </a:ext>
          </a:extLst>
        </xdr:cNvPr>
        <xdr:cNvSpPr/>
      </xdr:nvSpPr>
      <xdr:spPr>
        <a:xfrm>
          <a:off x="1968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17145</xdr:rowOff>
    </xdr:from>
    <xdr:to>
      <xdr:col>15</xdr:col>
      <xdr:colOff>50800</xdr:colOff>
      <xdr:row>56</xdr:row>
      <xdr:rowOff>74295</xdr:rowOff>
    </xdr:to>
    <xdr:cxnSp macro="">
      <xdr:nvCxnSpPr>
        <xdr:cNvPr id="191" name="直線コネクタ 190">
          <a:extLst>
            <a:ext uri="{FF2B5EF4-FFF2-40B4-BE49-F238E27FC236}">
              <a16:creationId xmlns:a16="http://schemas.microsoft.com/office/drawing/2014/main" id="{7B2B9A2E-56E9-4A32-9FBA-2805E3D0503F}"/>
            </a:ext>
          </a:extLst>
        </xdr:cNvPr>
        <xdr:cNvCxnSpPr/>
      </xdr:nvCxnSpPr>
      <xdr:spPr>
        <a:xfrm>
          <a:off x="2019300" y="9618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2" name="楕円 191">
          <a:extLst>
            <a:ext uri="{FF2B5EF4-FFF2-40B4-BE49-F238E27FC236}">
              <a16:creationId xmlns:a16="http://schemas.microsoft.com/office/drawing/2014/main" id="{8C6BB8AE-D596-4C06-8B66-D53FF0B50DFA}"/>
            </a:ext>
          </a:extLst>
        </xdr:cNvPr>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56</xdr:row>
      <xdr:rowOff>17145</xdr:rowOff>
    </xdr:to>
    <xdr:cxnSp macro="">
      <xdr:nvCxnSpPr>
        <xdr:cNvPr id="193" name="直線コネクタ 192">
          <a:extLst>
            <a:ext uri="{FF2B5EF4-FFF2-40B4-BE49-F238E27FC236}">
              <a16:creationId xmlns:a16="http://schemas.microsoft.com/office/drawing/2014/main" id="{1B5699ED-6321-4588-9BE0-57B2BF4239A8}"/>
            </a:ext>
          </a:extLst>
        </xdr:cNvPr>
        <xdr:cNvCxnSpPr/>
      </xdr:nvCxnSpPr>
      <xdr:spPr>
        <a:xfrm>
          <a:off x="1130300" y="95554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93362</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3198CF67-02F6-4D78-A35C-3564653701E8}"/>
            </a:ext>
          </a:extLst>
        </xdr:cNvPr>
        <xdr:cNvSpPr txBox="1"/>
      </xdr:nvSpPr>
      <xdr:spPr>
        <a:xfrm>
          <a:off x="35820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B4E7F1E-8D81-46D2-A9CB-005AE1F0D22E}"/>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7637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9FEE3B55-41F5-4BE5-96DE-B6949FBF410E}"/>
            </a:ext>
          </a:extLst>
        </xdr:cNvPr>
        <xdr:cNvSpPr txBox="1"/>
      </xdr:nvSpPr>
      <xdr:spPr>
        <a:xfrm>
          <a:off x="18167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93362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F37C0618-16F6-4CF4-B675-36DAEA66D514}"/>
            </a:ext>
          </a:extLst>
        </xdr:cNvPr>
        <xdr:cNvSpPr txBox="1"/>
      </xdr:nvSpPr>
      <xdr:spPr>
        <a:xfrm>
          <a:off x="927744" y="986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33CD56AE-46B5-42D8-A4BB-6CB3C850BE39}"/>
            </a:ext>
          </a:extLst>
        </xdr:cNvPr>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141622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6B062D70-3C69-449B-87AC-D74156530E20}"/>
            </a:ext>
          </a:extLst>
        </xdr:cNvPr>
        <xdr:cNvSpPr txBox="1"/>
      </xdr:nvSpPr>
      <xdr:spPr>
        <a:xfrm>
          <a:off x="2705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84472</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894FD2F5-A463-444F-8976-F5C128D0C134}"/>
            </a:ext>
          </a:extLst>
        </xdr:cNvPr>
        <xdr:cNvSpPr txBox="1"/>
      </xdr:nvSpPr>
      <xdr:spPr>
        <a:xfrm>
          <a:off x="18167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D6418FFE-16AB-478F-BAE0-4F36C68F50CB}"/>
            </a:ext>
          </a:extLst>
        </xdr:cNvPr>
        <xdr:cNvSpPr txBox="1"/>
      </xdr:nvSpPr>
      <xdr:spPr>
        <a:xfrm>
          <a:off x="927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3B6D5C2D-668D-4451-AE2E-BC02BAF0BD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CD1003DB-8E7B-4E0C-AB47-9625E2FF7925}"/>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B711461-486D-4609-848D-34A67BBDA057}"/>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72BCB625-6E28-4A86-A59A-0CDCEEF025D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49D673B6-5544-4AA5-B783-44A92D06B1B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25F03B13-D1B4-4799-BF3F-9281F4A1A2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226A873A-8C6D-4640-A42F-F090A3FB27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2B02F1B8-F2A2-4536-80D1-E2C096003F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F1446CEA-2F6E-4E43-9499-044AB1C11A39}"/>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16A92E41-92F4-416B-8FCD-41CB73483A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a:extLst>
            <a:ext uri="{FF2B5EF4-FFF2-40B4-BE49-F238E27FC236}">
              <a16:creationId xmlns:a16="http://schemas.microsoft.com/office/drawing/2014/main" id="{87125841-881F-49FD-940F-F5C77907D119}"/>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010490D6-65F3-4B6E-9245-0B5FF99708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139773B8-E26B-47D0-A2C8-190ABFD3042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CF780827-2E74-4746-92E5-4A8020295A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A21E98D3-376C-4BB4-89C9-62BD16A14C6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88DA5917-698A-49CD-965F-66909992ED2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5CA9D7BB-523C-4447-84BA-A54FDFA59C1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B1D3A963-FC90-4ABE-B003-7C741431D8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a:extLst>
            <a:ext uri="{FF2B5EF4-FFF2-40B4-BE49-F238E27FC236}">
              <a16:creationId xmlns:a16="http://schemas.microsoft.com/office/drawing/2014/main" id="{AAD47EB1-AD7E-4AEE-BFF1-BE27210423F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EF17B521-A050-4F41-95D5-F9F609A7BD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1A9E5E0D-7270-4143-9A37-B756211C1C6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B24E3ACE-564D-40D8-A0A4-2EF0F33A8B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4" name="直線コネクタ 223">
          <a:extLst>
            <a:ext uri="{FF2B5EF4-FFF2-40B4-BE49-F238E27FC236}">
              <a16:creationId xmlns:a16="http://schemas.microsoft.com/office/drawing/2014/main" id="{FD69CE92-46F2-48E9-ACB6-461A678924DA}"/>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925F16B8-CFDC-45B7-9638-445A02D67116}"/>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26" name="直線コネクタ 225">
          <a:extLst>
            <a:ext uri="{FF2B5EF4-FFF2-40B4-BE49-F238E27FC236}">
              <a16:creationId xmlns:a16="http://schemas.microsoft.com/office/drawing/2014/main" id="{3E9296A8-13E7-46A2-A171-AE1B96AF20EE}"/>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FD5C0DA5-ECAB-4066-853A-A42471788CD9}"/>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28" name="直線コネクタ 227">
          <a:extLst>
            <a:ext uri="{FF2B5EF4-FFF2-40B4-BE49-F238E27FC236}">
              <a16:creationId xmlns:a16="http://schemas.microsoft.com/office/drawing/2014/main" id="{868A62E7-EE7F-4125-87CE-542A86373138}"/>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11864</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F11377E-A49F-4705-BF8F-9F0529E51528}"/>
            </a:ext>
          </a:extLst>
        </xdr:cNvPr>
        <xdr:cNvSpPr txBox="1"/>
      </xdr:nvSpPr>
      <xdr:spPr>
        <a:xfrm>
          <a:off x="10528300" y="102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0" name="フローチャート: 判断 229">
          <a:extLst>
            <a:ext uri="{FF2B5EF4-FFF2-40B4-BE49-F238E27FC236}">
              <a16:creationId xmlns:a16="http://schemas.microsoft.com/office/drawing/2014/main" id="{79B818F6-3824-491F-82EF-D64B65584984}"/>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1" name="フローチャート: 判断 230">
          <a:extLst>
            <a:ext uri="{FF2B5EF4-FFF2-40B4-BE49-F238E27FC236}">
              <a16:creationId xmlns:a16="http://schemas.microsoft.com/office/drawing/2014/main" id="{D9C3EC8D-35F0-4046-A7C9-9ED988725464}"/>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2" name="フローチャート: 判断 231">
          <a:extLst>
            <a:ext uri="{FF2B5EF4-FFF2-40B4-BE49-F238E27FC236}">
              <a16:creationId xmlns:a16="http://schemas.microsoft.com/office/drawing/2014/main" id="{0DD8EF2C-3C9D-4BF9-9D8B-F43D9C25F8AE}"/>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3" name="フローチャート: 判断 232">
          <a:extLst>
            <a:ext uri="{FF2B5EF4-FFF2-40B4-BE49-F238E27FC236}">
              <a16:creationId xmlns:a16="http://schemas.microsoft.com/office/drawing/2014/main" id="{B28C77D2-5819-4C1C-BEAD-BB4D1FEDAF7F}"/>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4" name="フローチャート: 判断 233">
          <a:extLst>
            <a:ext uri="{FF2B5EF4-FFF2-40B4-BE49-F238E27FC236}">
              <a16:creationId xmlns:a16="http://schemas.microsoft.com/office/drawing/2014/main" id="{F0E8A85C-C0C2-43FA-AF3F-9229F14BDC94}"/>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7FD0C6D-D63D-4D1D-B2FD-D2DFF3EDAE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B553DFE-764A-437E-A1F7-B4F61D654F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CCCCC4C-C3A0-4170-9EFF-E1A96ED2E1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0FA87E8-D6E9-4225-898F-28C48F7441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9352E0E-37DE-4E1E-9BBA-0862B54DB0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102336</xdr:rowOff>
    </xdr:from>
    <xdr:to>
      <xdr:col>55</xdr:col>
      <xdr:colOff>50800</xdr:colOff>
      <xdr:row>64</xdr:row>
      <xdr:rowOff>32486</xdr:rowOff>
    </xdr:to>
    <xdr:sp macro="" textlink="">
      <xdr:nvSpPr>
        <xdr:cNvPr id="240" name="楕円 239">
          <a:extLst>
            <a:ext uri="{FF2B5EF4-FFF2-40B4-BE49-F238E27FC236}">
              <a16:creationId xmlns:a16="http://schemas.microsoft.com/office/drawing/2014/main" id="{804C9081-C82C-4D36-9929-BFF859861BA1}"/>
            </a:ext>
          </a:extLst>
        </xdr:cNvPr>
        <xdr:cNvSpPr/>
      </xdr:nvSpPr>
      <xdr:spPr>
        <a:xfrm>
          <a:off x="10426700" y="10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17263</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30C63D86-A532-4737-91FC-148D2FC305FB}"/>
            </a:ext>
          </a:extLst>
        </xdr:cNvPr>
        <xdr:cNvSpPr txBox="1"/>
      </xdr:nvSpPr>
      <xdr:spPr>
        <a:xfrm>
          <a:off x="10528300" y="1081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108473</xdr:rowOff>
    </xdr:from>
    <xdr:to>
      <xdr:col>50</xdr:col>
      <xdr:colOff>165100</xdr:colOff>
      <xdr:row>64</xdr:row>
      <xdr:rowOff>38623</xdr:rowOff>
    </xdr:to>
    <xdr:sp macro="" textlink="">
      <xdr:nvSpPr>
        <xdr:cNvPr id="242" name="楕円 241">
          <a:extLst>
            <a:ext uri="{FF2B5EF4-FFF2-40B4-BE49-F238E27FC236}">
              <a16:creationId xmlns:a16="http://schemas.microsoft.com/office/drawing/2014/main" id="{ED87E94F-F092-453B-A390-A96738086F78}"/>
            </a:ext>
          </a:extLst>
        </xdr:cNvPr>
        <xdr:cNvSpPr/>
      </xdr:nvSpPr>
      <xdr:spPr>
        <a:xfrm>
          <a:off x="9588500" y="10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153136</xdr:rowOff>
    </xdr:from>
    <xdr:to>
      <xdr:col>55</xdr:col>
      <xdr:colOff>0</xdr:colOff>
      <xdr:row>63</xdr:row>
      <xdr:rowOff>159273</xdr:rowOff>
    </xdr:to>
    <xdr:cxnSp macro="">
      <xdr:nvCxnSpPr>
        <xdr:cNvPr id="243" name="直線コネクタ 242">
          <a:extLst>
            <a:ext uri="{FF2B5EF4-FFF2-40B4-BE49-F238E27FC236}">
              <a16:creationId xmlns:a16="http://schemas.microsoft.com/office/drawing/2014/main" id="{F598801B-CE5D-4D12-88E9-2E8A102B455D}"/>
            </a:ext>
          </a:extLst>
        </xdr:cNvPr>
        <xdr:cNvCxnSpPr/>
      </xdr:nvCxnSpPr>
      <xdr:spPr>
        <a:xfrm flipV="1">
          <a:off x="9639300" y="10954486"/>
          <a:ext cx="8382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112539</xdr:rowOff>
    </xdr:from>
    <xdr:to>
      <xdr:col>46</xdr:col>
      <xdr:colOff>38100</xdr:colOff>
      <xdr:row>64</xdr:row>
      <xdr:rowOff>42689</xdr:rowOff>
    </xdr:to>
    <xdr:sp macro="" textlink="">
      <xdr:nvSpPr>
        <xdr:cNvPr id="244" name="楕円 243">
          <a:extLst>
            <a:ext uri="{FF2B5EF4-FFF2-40B4-BE49-F238E27FC236}">
              <a16:creationId xmlns:a16="http://schemas.microsoft.com/office/drawing/2014/main" id="{9A835A1B-694D-404E-B886-599C0DEB4E17}"/>
            </a:ext>
          </a:extLst>
        </xdr:cNvPr>
        <xdr:cNvSpPr/>
      </xdr:nvSpPr>
      <xdr:spPr>
        <a:xfrm>
          <a:off x="8699500" y="109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159273</xdr:rowOff>
    </xdr:from>
    <xdr:to>
      <xdr:col>50</xdr:col>
      <xdr:colOff>114300</xdr:colOff>
      <xdr:row>63</xdr:row>
      <xdr:rowOff>163339</xdr:rowOff>
    </xdr:to>
    <xdr:cxnSp macro="">
      <xdr:nvCxnSpPr>
        <xdr:cNvPr id="245" name="直線コネクタ 244">
          <a:extLst>
            <a:ext uri="{FF2B5EF4-FFF2-40B4-BE49-F238E27FC236}">
              <a16:creationId xmlns:a16="http://schemas.microsoft.com/office/drawing/2014/main" id="{32EC9314-CC72-4E16-BD55-65F6564A6FE4}"/>
            </a:ext>
          </a:extLst>
        </xdr:cNvPr>
        <xdr:cNvCxnSpPr/>
      </xdr:nvCxnSpPr>
      <xdr:spPr>
        <a:xfrm flipV="1">
          <a:off x="8750300" y="10960623"/>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117979</xdr:rowOff>
    </xdr:from>
    <xdr:to>
      <xdr:col>41</xdr:col>
      <xdr:colOff>101600</xdr:colOff>
      <xdr:row>64</xdr:row>
      <xdr:rowOff>48129</xdr:rowOff>
    </xdr:to>
    <xdr:sp macro="" textlink="">
      <xdr:nvSpPr>
        <xdr:cNvPr id="246" name="楕円 245">
          <a:extLst>
            <a:ext uri="{FF2B5EF4-FFF2-40B4-BE49-F238E27FC236}">
              <a16:creationId xmlns:a16="http://schemas.microsoft.com/office/drawing/2014/main" id="{F49CAAD3-ABAD-42ED-98E7-753CAE021B24}"/>
            </a:ext>
          </a:extLst>
        </xdr:cNvPr>
        <xdr:cNvSpPr/>
      </xdr:nvSpPr>
      <xdr:spPr>
        <a:xfrm>
          <a:off x="7810500" y="10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163339</xdr:rowOff>
    </xdr:from>
    <xdr:to>
      <xdr:col>45</xdr:col>
      <xdr:colOff>177800</xdr:colOff>
      <xdr:row>63</xdr:row>
      <xdr:rowOff>168779</xdr:rowOff>
    </xdr:to>
    <xdr:cxnSp macro="">
      <xdr:nvCxnSpPr>
        <xdr:cNvPr id="247" name="直線コネクタ 246">
          <a:extLst>
            <a:ext uri="{FF2B5EF4-FFF2-40B4-BE49-F238E27FC236}">
              <a16:creationId xmlns:a16="http://schemas.microsoft.com/office/drawing/2014/main" id="{0F244524-FD1A-4D41-9DE4-A8DFA9BC2B49}"/>
            </a:ext>
          </a:extLst>
        </xdr:cNvPr>
        <xdr:cNvCxnSpPr/>
      </xdr:nvCxnSpPr>
      <xdr:spPr>
        <a:xfrm flipV="1">
          <a:off x="7861300" y="10964689"/>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121165</xdr:rowOff>
    </xdr:from>
    <xdr:to>
      <xdr:col>36</xdr:col>
      <xdr:colOff>165100</xdr:colOff>
      <xdr:row>64</xdr:row>
      <xdr:rowOff>51315</xdr:rowOff>
    </xdr:to>
    <xdr:sp macro="" textlink="">
      <xdr:nvSpPr>
        <xdr:cNvPr id="248" name="楕円 247">
          <a:extLst>
            <a:ext uri="{FF2B5EF4-FFF2-40B4-BE49-F238E27FC236}">
              <a16:creationId xmlns:a16="http://schemas.microsoft.com/office/drawing/2014/main" id="{C654D879-9F1A-4937-B17F-11316CB62890}"/>
            </a:ext>
          </a:extLst>
        </xdr:cNvPr>
        <xdr:cNvSpPr/>
      </xdr:nvSpPr>
      <xdr:spPr>
        <a:xfrm>
          <a:off x="6921500" y="10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168779</xdr:rowOff>
    </xdr:from>
    <xdr:to>
      <xdr:col>41</xdr:col>
      <xdr:colOff>50800</xdr:colOff>
      <xdr:row>64</xdr:row>
      <xdr:rowOff>515</xdr:rowOff>
    </xdr:to>
    <xdr:cxnSp macro="">
      <xdr:nvCxnSpPr>
        <xdr:cNvPr id="249" name="直線コネクタ 248">
          <a:extLst>
            <a:ext uri="{FF2B5EF4-FFF2-40B4-BE49-F238E27FC236}">
              <a16:creationId xmlns:a16="http://schemas.microsoft.com/office/drawing/2014/main" id="{3917E881-8896-4DC1-BCAF-F9855BDF5EA1}"/>
            </a:ext>
          </a:extLst>
        </xdr:cNvPr>
        <xdr:cNvCxnSpPr/>
      </xdr:nvCxnSpPr>
      <xdr:spPr>
        <a:xfrm flipV="1">
          <a:off x="6972300" y="10970129"/>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81801</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2DD71234-C543-4134-950F-F58E0E7ED55F}"/>
            </a:ext>
          </a:extLst>
        </xdr:cNvPr>
        <xdr:cNvSpPr txBox="1"/>
      </xdr:nvSpPr>
      <xdr:spPr>
        <a:xfrm>
          <a:off x="9327095" y="101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162310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75622705-D0B6-458E-B211-CFB6BBB15494}"/>
            </a:ext>
          </a:extLst>
        </xdr:cNvPr>
        <xdr:cNvSpPr txBox="1"/>
      </xdr:nvSpPr>
      <xdr:spPr>
        <a:xfrm>
          <a:off x="8450795" y="102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4542</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AF9BAEF0-CDE9-4CDB-89F1-320B276C1502}"/>
            </a:ext>
          </a:extLst>
        </xdr:cNvPr>
        <xdr:cNvSpPr txBox="1"/>
      </xdr:nvSpPr>
      <xdr:spPr>
        <a:xfrm>
          <a:off x="7561795" y="1029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15763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53867A77-13D4-4CFE-A5CF-329E477EF3C5}"/>
            </a:ext>
          </a:extLst>
        </xdr:cNvPr>
        <xdr:cNvSpPr txBox="1"/>
      </xdr:nvSpPr>
      <xdr:spPr>
        <a:xfrm>
          <a:off x="6672795" y="103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29750</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EB588CD8-ABF4-4B34-A1BB-EE63014D01CA}"/>
            </a:ext>
          </a:extLst>
        </xdr:cNvPr>
        <xdr:cNvSpPr txBox="1"/>
      </xdr:nvSpPr>
      <xdr:spPr>
        <a:xfrm>
          <a:off x="9327095" y="110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33816</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7468836B-00D0-4476-AC8B-FC00AA3CB7EE}"/>
            </a:ext>
          </a:extLst>
        </xdr:cNvPr>
        <xdr:cNvSpPr txBox="1"/>
      </xdr:nvSpPr>
      <xdr:spPr>
        <a:xfrm>
          <a:off x="8450795" y="1100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39256</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E1F83948-2B10-4C84-BA5E-44668DE6E6A5}"/>
            </a:ext>
          </a:extLst>
        </xdr:cNvPr>
        <xdr:cNvSpPr txBox="1"/>
      </xdr:nvSpPr>
      <xdr:spPr>
        <a:xfrm>
          <a:off x="7561795" y="1101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42442</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4AA47789-E192-42E5-BF44-3187A9D9AD5B}"/>
            </a:ext>
          </a:extLst>
        </xdr:cNvPr>
        <xdr:cNvSpPr txBox="1"/>
      </xdr:nvSpPr>
      <xdr:spPr>
        <a:xfrm>
          <a:off x="6672795" y="110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C80A26B6-B6D4-4D7F-88AB-0581C4358C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D343B1DD-1C6E-4FE9-8333-6F409C83E459}"/>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5793357F-28E3-4BA6-BF4E-D4706F283B0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75F01F26-5645-4A8E-A942-3D3DFE6D5DE8}"/>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5E81418B-42CD-41CB-8241-B308E6C5A6C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BBFD9CE7-2851-4CE0-A742-AAE0EA9189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A35CC2EA-A42F-49CA-90D2-11DADE7A2D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15CEC9B9-DEDC-4EAE-BA67-B70E55D31D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3CA64145-D06B-4F49-A705-810C73A8DB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ADC8386B-9FB5-4921-ABC8-686ABE89942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8" name="テキスト ボックス 267">
          <a:extLst>
            <a:ext uri="{FF2B5EF4-FFF2-40B4-BE49-F238E27FC236}">
              <a16:creationId xmlns:a16="http://schemas.microsoft.com/office/drawing/2014/main" id="{A03DDA65-F3EB-4A54-AD3E-21931A12F14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40C50EA2-A83B-48CE-9604-ED855552D3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30CB53F9-B7AE-404F-9880-A8B37C35A05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8D9D7583-68C1-4BA6-81A8-59ECECD6C4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A1AB409-2315-4A70-AB2D-6A178BB2FF8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65D4A25A-6018-4DB8-9768-4EF1AF0D607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B4447526-3A2F-42DD-9AC5-86F798D1D58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B13F9404-C901-49CD-A644-56B21379C0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D59B020E-6630-4445-A030-40F0B5CB5F0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8BFD47-02E2-4914-923A-88838E6D83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16A25A44-C1C3-47AA-BF2A-CBD9F2AFDEA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53724E18-D0D8-49D6-8F6E-05F0781CD9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99061</xdr:rowOff>
    </xdr:from>
    <xdr:to>
      <xdr:col>24</xdr:col>
      <xdr:colOff>62865</xdr:colOff>
      <xdr:row>85</xdr:row>
      <xdr:rowOff>30480</xdr:rowOff>
    </xdr:to>
    <xdr:cxnSp macro="">
      <xdr:nvCxnSpPr>
        <xdr:cNvPr id="280" name="直線コネクタ 279">
          <a:extLst>
            <a:ext uri="{FF2B5EF4-FFF2-40B4-BE49-F238E27FC236}">
              <a16:creationId xmlns:a16="http://schemas.microsoft.com/office/drawing/2014/main" id="{EBA42421-F1D1-495D-B975-2254CD3BAFD0}"/>
            </a:ext>
          </a:extLst>
        </xdr:cNvPr>
        <xdr:cNvCxnSpPr/>
      </xdr:nvCxnSpPr>
      <xdr:spPr>
        <a:xfrm flipV="1">
          <a:off x="4633595" y="13643611"/>
          <a:ext cx="127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34307</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37C8C2C8-DF95-4A7F-B6E7-B5AD499C8EDC}"/>
            </a:ext>
          </a:extLst>
        </xdr:cNvPr>
        <xdr:cNvSpPr txBox="1"/>
      </xdr:nvSpPr>
      <xdr:spPr>
        <a:xfrm>
          <a:off x="46863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30480</xdr:rowOff>
    </xdr:from>
    <xdr:to>
      <xdr:col>24</xdr:col>
      <xdr:colOff>152400</xdr:colOff>
      <xdr:row>85</xdr:row>
      <xdr:rowOff>30480</xdr:rowOff>
    </xdr:to>
    <xdr:cxnSp macro="">
      <xdr:nvCxnSpPr>
        <xdr:cNvPr id="282" name="直線コネクタ 281">
          <a:extLst>
            <a:ext uri="{FF2B5EF4-FFF2-40B4-BE49-F238E27FC236}">
              <a16:creationId xmlns:a16="http://schemas.microsoft.com/office/drawing/2014/main" id="{C1125A36-BA4A-403B-A388-D7D712A2D8FE}"/>
            </a:ext>
          </a:extLst>
        </xdr:cNvPr>
        <xdr:cNvCxnSpPr/>
      </xdr:nvCxnSpPr>
      <xdr:spPr>
        <a:xfrm>
          <a:off x="4546600" y="1460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45738</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EDFC76FE-1F66-4F8D-A5EE-F59212AABC81}"/>
            </a:ext>
          </a:extLst>
        </xdr:cNvPr>
        <xdr:cNvSpPr txBox="1"/>
      </xdr:nvSpPr>
      <xdr:spPr>
        <a:xfrm>
          <a:off x="4686300"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84" name="直線コネクタ 283">
          <a:extLst>
            <a:ext uri="{FF2B5EF4-FFF2-40B4-BE49-F238E27FC236}">
              <a16:creationId xmlns:a16="http://schemas.microsoft.com/office/drawing/2014/main" id="{8F16A8BF-D335-4E22-BA98-97DD208ADFB0}"/>
            </a:ext>
          </a:extLst>
        </xdr:cNvPr>
        <xdr:cNvCxnSpPr/>
      </xdr:nvCxnSpPr>
      <xdr:spPr>
        <a:xfrm>
          <a:off x="4546600" y="1364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5E257648-5D20-4940-A5EA-FCF635C27252}"/>
            </a:ext>
          </a:extLst>
        </xdr:cNvPr>
        <xdr:cNvSpPr txBox="1"/>
      </xdr:nvSpPr>
      <xdr:spPr>
        <a:xfrm>
          <a:off x="46863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86" name="フローチャート: 判断 285">
          <a:extLst>
            <a:ext uri="{FF2B5EF4-FFF2-40B4-BE49-F238E27FC236}">
              <a16:creationId xmlns:a16="http://schemas.microsoft.com/office/drawing/2014/main" id="{364BB5AA-BE70-4C21-A537-B29B6D1F64B8}"/>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52070</xdr:rowOff>
    </xdr:from>
    <xdr:to>
      <xdr:col>20</xdr:col>
      <xdr:colOff>38100</xdr:colOff>
      <xdr:row>81</xdr:row>
      <xdr:rowOff>153670</xdr:rowOff>
    </xdr:to>
    <xdr:sp macro="" textlink="">
      <xdr:nvSpPr>
        <xdr:cNvPr id="287" name="フローチャート: 判断 286">
          <a:extLst>
            <a:ext uri="{FF2B5EF4-FFF2-40B4-BE49-F238E27FC236}">
              <a16:creationId xmlns:a16="http://schemas.microsoft.com/office/drawing/2014/main" id="{E7A2C61A-79AE-4FB0-AF47-B5E98148585C}"/>
            </a:ext>
          </a:extLst>
        </xdr:cNvPr>
        <xdr:cNvSpPr/>
      </xdr:nvSpPr>
      <xdr:spPr>
        <a:xfrm>
          <a:off x="3746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88" name="フローチャート: 判断 287">
          <a:extLst>
            <a:ext uri="{FF2B5EF4-FFF2-40B4-BE49-F238E27FC236}">
              <a16:creationId xmlns:a16="http://schemas.microsoft.com/office/drawing/2014/main" id="{48D93CE5-E7A5-4711-A54A-9201C70620C3}"/>
            </a:ext>
          </a:extLst>
        </xdr:cNvPr>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89" name="フローチャート: 判断 288">
          <a:extLst>
            <a:ext uri="{FF2B5EF4-FFF2-40B4-BE49-F238E27FC236}">
              <a16:creationId xmlns:a16="http://schemas.microsoft.com/office/drawing/2014/main" id="{0BF2EA4C-4163-4805-A57C-2FEDB87184C9}"/>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63500</xdr:rowOff>
    </xdr:from>
    <xdr:to>
      <xdr:col>6</xdr:col>
      <xdr:colOff>38100</xdr:colOff>
      <xdr:row>80</xdr:row>
      <xdr:rowOff>165100</xdr:rowOff>
    </xdr:to>
    <xdr:sp macro="" textlink="">
      <xdr:nvSpPr>
        <xdr:cNvPr id="290" name="フローチャート: 判断 289">
          <a:extLst>
            <a:ext uri="{FF2B5EF4-FFF2-40B4-BE49-F238E27FC236}">
              <a16:creationId xmlns:a16="http://schemas.microsoft.com/office/drawing/2014/main" id="{C8FF66C8-E18B-4D40-8C7A-E63876D0E54A}"/>
            </a:ext>
          </a:extLst>
        </xdr:cNvPr>
        <xdr:cNvSpPr/>
      </xdr:nvSpPr>
      <xdr:spPr>
        <a:xfrm>
          <a:off x="1079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2BB32A6-A558-4C4E-B028-B67767BED1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479AA3C-E030-483C-BACE-BE651D379A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644C9B6-4842-4467-9E9F-877284E2EF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EC599D9-2FF0-4746-9141-0874F1224B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9BDD0B-FED6-4D15-881A-D4E93F2626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74930</xdr:rowOff>
    </xdr:from>
    <xdr:to>
      <xdr:col>24</xdr:col>
      <xdr:colOff>114300</xdr:colOff>
      <xdr:row>80</xdr:row>
      <xdr:rowOff>5080</xdr:rowOff>
    </xdr:to>
    <xdr:sp macro="" textlink="">
      <xdr:nvSpPr>
        <xdr:cNvPr id="296" name="楕円 295">
          <a:extLst>
            <a:ext uri="{FF2B5EF4-FFF2-40B4-BE49-F238E27FC236}">
              <a16:creationId xmlns:a16="http://schemas.microsoft.com/office/drawing/2014/main" id="{4B00182E-8827-4E99-8796-B6DE718747E7}"/>
            </a:ext>
          </a:extLst>
        </xdr:cNvPr>
        <xdr:cNvSpPr/>
      </xdr:nvSpPr>
      <xdr:spPr>
        <a:xfrm>
          <a:off x="4584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1287</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D9A6FB31-EBE3-46C6-BD08-063C98F716F5}"/>
            </a:ext>
          </a:extLst>
        </xdr:cNvPr>
        <xdr:cNvSpPr txBox="1"/>
      </xdr:nvSpPr>
      <xdr:spPr>
        <a:xfrm>
          <a:off x="4686300" y="1354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298" name="楕円 297">
          <a:extLst>
            <a:ext uri="{FF2B5EF4-FFF2-40B4-BE49-F238E27FC236}">
              <a16:creationId xmlns:a16="http://schemas.microsoft.com/office/drawing/2014/main" id="{D482C42E-2817-452B-A353-CD1D48855EEC}"/>
            </a:ext>
          </a:extLst>
        </xdr:cNvPr>
        <xdr:cNvSpPr/>
      </xdr:nvSpPr>
      <xdr:spPr>
        <a:xfrm>
          <a:off x="3746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79</xdr:row>
      <xdr:rowOff>125730</xdr:rowOff>
    </xdr:to>
    <xdr:cxnSp macro="">
      <xdr:nvCxnSpPr>
        <xdr:cNvPr id="299" name="直線コネクタ 298">
          <a:extLst>
            <a:ext uri="{FF2B5EF4-FFF2-40B4-BE49-F238E27FC236}">
              <a16:creationId xmlns:a16="http://schemas.microsoft.com/office/drawing/2014/main" id="{9A3D69AA-7062-473C-95F9-E82891D0FC59}"/>
            </a:ext>
          </a:extLst>
        </xdr:cNvPr>
        <xdr:cNvCxnSpPr/>
      </xdr:nvCxnSpPr>
      <xdr:spPr>
        <a:xfrm>
          <a:off x="3797300" y="135864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300" name="楕円 299">
          <a:extLst>
            <a:ext uri="{FF2B5EF4-FFF2-40B4-BE49-F238E27FC236}">
              <a16:creationId xmlns:a16="http://schemas.microsoft.com/office/drawing/2014/main" id="{9CEBDD72-A762-4E51-BC18-CD92DA8FC301}"/>
            </a:ext>
          </a:extLst>
        </xdr:cNvPr>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41911</xdr:rowOff>
    </xdr:to>
    <xdr:cxnSp macro="">
      <xdr:nvCxnSpPr>
        <xdr:cNvPr id="301" name="直線コネクタ 300">
          <a:extLst>
            <a:ext uri="{FF2B5EF4-FFF2-40B4-BE49-F238E27FC236}">
              <a16:creationId xmlns:a16="http://schemas.microsoft.com/office/drawing/2014/main" id="{269337D0-0687-4E76-BE09-8D38DDDDC000}"/>
            </a:ext>
          </a:extLst>
        </xdr:cNvPr>
        <xdr:cNvCxnSpPr/>
      </xdr:nvCxnSpPr>
      <xdr:spPr>
        <a:xfrm>
          <a:off x="2908300" y="13563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93980</xdr:rowOff>
    </xdr:from>
    <xdr:to>
      <xdr:col>10</xdr:col>
      <xdr:colOff>165100</xdr:colOff>
      <xdr:row>79</xdr:row>
      <xdr:rowOff>24130</xdr:rowOff>
    </xdr:to>
    <xdr:sp macro="" textlink="">
      <xdr:nvSpPr>
        <xdr:cNvPr id="302" name="楕円 301">
          <a:extLst>
            <a:ext uri="{FF2B5EF4-FFF2-40B4-BE49-F238E27FC236}">
              <a16:creationId xmlns:a16="http://schemas.microsoft.com/office/drawing/2014/main" id="{6377E1DE-DB8B-48CB-8EDA-D3B99B00A0BA}"/>
            </a:ext>
          </a:extLst>
        </xdr:cNvPr>
        <xdr:cNvSpPr/>
      </xdr:nvSpPr>
      <xdr:spPr>
        <a:xfrm>
          <a:off x="196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79</xdr:row>
      <xdr:rowOff>19050</xdr:rowOff>
    </xdr:to>
    <xdr:cxnSp macro="">
      <xdr:nvCxnSpPr>
        <xdr:cNvPr id="303" name="直線コネクタ 302">
          <a:extLst>
            <a:ext uri="{FF2B5EF4-FFF2-40B4-BE49-F238E27FC236}">
              <a16:creationId xmlns:a16="http://schemas.microsoft.com/office/drawing/2014/main" id="{29BDDBB6-8887-4A67-972B-DD4F3576386E}"/>
            </a:ext>
          </a:extLst>
        </xdr:cNvPr>
        <xdr:cNvCxnSpPr/>
      </xdr:nvCxnSpPr>
      <xdr:spPr>
        <a:xfrm>
          <a:off x="2019300" y="13517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4" name="楕円 303">
          <a:extLst>
            <a:ext uri="{FF2B5EF4-FFF2-40B4-BE49-F238E27FC236}">
              <a16:creationId xmlns:a16="http://schemas.microsoft.com/office/drawing/2014/main" id="{2C50028A-91C7-4FAA-AF4B-5ADB13CFC1D3}"/>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78</xdr:row>
      <xdr:rowOff>144780</xdr:rowOff>
    </xdr:to>
    <xdr:cxnSp macro="">
      <xdr:nvCxnSpPr>
        <xdr:cNvPr id="305" name="直線コネクタ 304">
          <a:extLst>
            <a:ext uri="{FF2B5EF4-FFF2-40B4-BE49-F238E27FC236}">
              <a16:creationId xmlns:a16="http://schemas.microsoft.com/office/drawing/2014/main" id="{CC1E9831-47BB-4D4D-9329-E9CF0EF44944}"/>
            </a:ext>
          </a:extLst>
        </xdr:cNvPr>
        <xdr:cNvCxnSpPr/>
      </xdr:nvCxnSpPr>
      <xdr:spPr>
        <a:xfrm>
          <a:off x="1130300" y="13502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144797</xdr:rowOff>
    </xdr:from>
    <xdr:ext cx="405111" cy="259045"/>
    <xdr:sp macro="" textlink="">
      <xdr:nvSpPr>
        <xdr:cNvPr id="306" name="n_1aveValue【公営住宅】&#10;有形固定資産減価償却率">
          <a:extLst>
            <a:ext uri="{FF2B5EF4-FFF2-40B4-BE49-F238E27FC236}">
              <a16:creationId xmlns:a16="http://schemas.microsoft.com/office/drawing/2014/main" id="{08DF8560-F1D3-4E5E-A238-40FEC1E94A7C}"/>
            </a:ext>
          </a:extLst>
        </xdr:cNvPr>
        <xdr:cNvSpPr txBox="1"/>
      </xdr:nvSpPr>
      <xdr:spPr>
        <a:xfrm>
          <a:off x="3582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87647</xdr:rowOff>
    </xdr:from>
    <xdr:ext cx="405111" cy="259045"/>
    <xdr:sp macro="" textlink="">
      <xdr:nvSpPr>
        <xdr:cNvPr id="307" name="n_2aveValue【公営住宅】&#10;有形固定資産減価償却率">
          <a:extLst>
            <a:ext uri="{FF2B5EF4-FFF2-40B4-BE49-F238E27FC236}">
              <a16:creationId xmlns:a16="http://schemas.microsoft.com/office/drawing/2014/main" id="{E20CBFCC-8857-418A-BC4E-06743DA3A0C0}"/>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308" name="n_3aveValue【公営住宅】&#10;有形固定資産減価償却率">
          <a:extLst>
            <a:ext uri="{FF2B5EF4-FFF2-40B4-BE49-F238E27FC236}">
              <a16:creationId xmlns:a16="http://schemas.microsoft.com/office/drawing/2014/main" id="{801687E3-C9B5-48B9-ABFD-F6CBF3962F4A}"/>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156227</xdr:rowOff>
    </xdr:from>
    <xdr:ext cx="405111" cy="259045"/>
    <xdr:sp macro="" textlink="">
      <xdr:nvSpPr>
        <xdr:cNvPr id="309" name="n_4aveValue【公営住宅】&#10;有形固定資産減価償却率">
          <a:extLst>
            <a:ext uri="{FF2B5EF4-FFF2-40B4-BE49-F238E27FC236}">
              <a16:creationId xmlns:a16="http://schemas.microsoft.com/office/drawing/2014/main" id="{DCD5D848-7036-45C2-9115-6247BE8338DB}"/>
            </a:ext>
          </a:extLst>
        </xdr:cNvPr>
        <xdr:cNvSpPr txBox="1"/>
      </xdr:nvSpPr>
      <xdr:spPr>
        <a:xfrm>
          <a:off x="9277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macro="" textlink="">
      <xdr:nvSpPr>
        <xdr:cNvPr id="310" name="n_1mainValue【公営住宅】&#10;有形固定資産減価償却率">
          <a:extLst>
            <a:ext uri="{FF2B5EF4-FFF2-40B4-BE49-F238E27FC236}">
              <a16:creationId xmlns:a16="http://schemas.microsoft.com/office/drawing/2014/main" id="{43F1727C-457D-44E5-9261-2970EF428A4B}"/>
            </a:ext>
          </a:extLst>
        </xdr:cNvPr>
        <xdr:cNvSpPr txBox="1"/>
      </xdr:nvSpPr>
      <xdr:spPr>
        <a:xfrm>
          <a:off x="3582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311" name="n_2mainValue【公営住宅】&#10;有形固定資産減価償却率">
          <a:extLst>
            <a:ext uri="{FF2B5EF4-FFF2-40B4-BE49-F238E27FC236}">
              <a16:creationId xmlns:a16="http://schemas.microsoft.com/office/drawing/2014/main" id="{2E63FC26-8FC0-4623-ABDB-DBF5CDB6C139}"/>
            </a:ext>
          </a:extLst>
        </xdr:cNvPr>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40657</xdr:rowOff>
    </xdr:from>
    <xdr:ext cx="405111" cy="259045"/>
    <xdr:sp macro="" textlink="">
      <xdr:nvSpPr>
        <xdr:cNvPr id="312" name="n_3mainValue【公営住宅】&#10;有形固定資産減価償却率">
          <a:extLst>
            <a:ext uri="{FF2B5EF4-FFF2-40B4-BE49-F238E27FC236}">
              <a16:creationId xmlns:a16="http://schemas.microsoft.com/office/drawing/2014/main" id="{20B2A635-1682-4AB2-AC7E-9D236BF07180}"/>
            </a:ext>
          </a:extLst>
        </xdr:cNvPr>
        <xdr:cNvSpPr txBox="1"/>
      </xdr:nvSpPr>
      <xdr:spPr>
        <a:xfrm>
          <a:off x="1816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3" name="n_4mainValue【公営住宅】&#10;有形固定資産減価償却率">
          <a:extLst>
            <a:ext uri="{FF2B5EF4-FFF2-40B4-BE49-F238E27FC236}">
              <a16:creationId xmlns:a16="http://schemas.microsoft.com/office/drawing/2014/main" id="{4BD8DCD2-A455-4882-83EF-878530DE31D6}"/>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9BC8E8DF-D082-4A85-8707-2E1D279CBC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5" name="正方形/長方形 314">
          <a:extLst>
            <a:ext uri="{FF2B5EF4-FFF2-40B4-BE49-F238E27FC236}">
              <a16:creationId xmlns:a16="http://schemas.microsoft.com/office/drawing/2014/main" id="{6AD8C3ED-B082-4C19-9FE9-64FF4D2583BA}"/>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6" name="正方形/長方形 315">
          <a:extLst>
            <a:ext uri="{FF2B5EF4-FFF2-40B4-BE49-F238E27FC236}">
              <a16:creationId xmlns:a16="http://schemas.microsoft.com/office/drawing/2014/main" id="{90BA9037-99B5-487E-A60E-AAE9BCFC6AB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7" name="正方形/長方形 316">
          <a:extLst>
            <a:ext uri="{FF2B5EF4-FFF2-40B4-BE49-F238E27FC236}">
              <a16:creationId xmlns:a16="http://schemas.microsoft.com/office/drawing/2014/main" id="{938E5C64-1A04-4AB6-8413-D5E596481F3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8" name="正方形/長方形 317">
          <a:extLst>
            <a:ext uri="{FF2B5EF4-FFF2-40B4-BE49-F238E27FC236}">
              <a16:creationId xmlns:a16="http://schemas.microsoft.com/office/drawing/2014/main" id="{038A84B3-40AD-4A2F-8AAD-23DCEAB14FA5}"/>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B7798A5C-E876-48E1-9E1C-A5A96E3AA9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B8AC9592-5036-4F70-81C9-6192AFBCDC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BACBB1E3-AF1F-46E6-9D13-CF1B88DB1F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2" name="テキスト ボックス 321">
          <a:extLst>
            <a:ext uri="{FF2B5EF4-FFF2-40B4-BE49-F238E27FC236}">
              <a16:creationId xmlns:a16="http://schemas.microsoft.com/office/drawing/2014/main" id="{F2C768D7-44AA-4E0F-94B3-E5CA3298EE4A}"/>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D4C282B7-A52A-45F2-90E5-CD70C4C0B29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6FEE4C7F-7D4F-44E3-80DD-BC17CDFE07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E3D84A6A-C279-4852-8B1B-1C9A3D061D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430CBF95-C7CB-4319-A1E9-D42FA7CC5E9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6B1481BB-5635-49AF-8BF6-130DFF8CA65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77826AD8-B840-460C-9470-64A7380C5DA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58CE0B70-7C6E-4D97-9160-4AADBA8ADBD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1BB77F0E-F396-4B8E-910B-4F53119CCAC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6667D4A1-867A-476D-B121-DDAFFEA312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E6B48B5C-9AC6-4A0A-83E4-0C29961B401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46F100F3-7E10-4D79-9D83-1EB15552FA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14388764-E827-4E3B-A129-8A4ABDB6DB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B0E35121-F63F-467A-AE92-DFFDBC875F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6" name="直線コネクタ 335">
          <a:extLst>
            <a:ext uri="{FF2B5EF4-FFF2-40B4-BE49-F238E27FC236}">
              <a16:creationId xmlns:a16="http://schemas.microsoft.com/office/drawing/2014/main" id="{D7BD17FD-0ACC-41BD-BD40-C29FBA5842D9}"/>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7" name="【公営住宅】&#10;一人当たり面積最小値テキスト">
          <a:extLst>
            <a:ext uri="{FF2B5EF4-FFF2-40B4-BE49-F238E27FC236}">
              <a16:creationId xmlns:a16="http://schemas.microsoft.com/office/drawing/2014/main" id="{619F1B30-640E-49FE-97D2-01971B42DF81}"/>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8" name="直線コネクタ 337">
          <a:extLst>
            <a:ext uri="{FF2B5EF4-FFF2-40B4-BE49-F238E27FC236}">
              <a16:creationId xmlns:a16="http://schemas.microsoft.com/office/drawing/2014/main" id="{38B685B4-14C0-4553-A6F8-8D553CE2447B}"/>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39" name="【公営住宅】&#10;一人当たり面積最大値テキスト">
          <a:extLst>
            <a:ext uri="{FF2B5EF4-FFF2-40B4-BE49-F238E27FC236}">
              <a16:creationId xmlns:a16="http://schemas.microsoft.com/office/drawing/2014/main" id="{47E06667-5C3E-4F69-88E0-C91594884674}"/>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0" name="直線コネクタ 339">
          <a:extLst>
            <a:ext uri="{FF2B5EF4-FFF2-40B4-BE49-F238E27FC236}">
              <a16:creationId xmlns:a16="http://schemas.microsoft.com/office/drawing/2014/main" id="{C6E9EFFE-0E88-4F07-91A8-B17520A9E95B}"/>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97172</xdr:rowOff>
    </xdr:from>
    <xdr:ext cx="469744" cy="259045"/>
    <xdr:sp macro="" textlink="">
      <xdr:nvSpPr>
        <xdr:cNvPr id="341" name="【公営住宅】&#10;一人当たり面積平均値テキスト">
          <a:extLst>
            <a:ext uri="{FF2B5EF4-FFF2-40B4-BE49-F238E27FC236}">
              <a16:creationId xmlns:a16="http://schemas.microsoft.com/office/drawing/2014/main" id="{9A1774F9-D1FD-4808-8FE7-897314D5E666}"/>
            </a:ext>
          </a:extLst>
        </xdr:cNvPr>
        <xdr:cNvSpPr txBox="1"/>
      </xdr:nvSpPr>
      <xdr:spPr>
        <a:xfrm>
          <a:off x="10528300" y="1415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2" name="フローチャート: 判断 341">
          <a:extLst>
            <a:ext uri="{FF2B5EF4-FFF2-40B4-BE49-F238E27FC236}">
              <a16:creationId xmlns:a16="http://schemas.microsoft.com/office/drawing/2014/main" id="{E27D37D7-1085-4AC0-B6F1-BEF346F24A82}"/>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3" name="フローチャート: 判断 342">
          <a:extLst>
            <a:ext uri="{FF2B5EF4-FFF2-40B4-BE49-F238E27FC236}">
              <a16:creationId xmlns:a16="http://schemas.microsoft.com/office/drawing/2014/main" id="{CD347847-D8C2-4ADB-B37E-664D4A57BC05}"/>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4" name="フローチャート: 判断 343">
          <a:extLst>
            <a:ext uri="{FF2B5EF4-FFF2-40B4-BE49-F238E27FC236}">
              <a16:creationId xmlns:a16="http://schemas.microsoft.com/office/drawing/2014/main" id="{EE139175-525A-40DD-BA99-F4626A164A42}"/>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5" name="フローチャート: 判断 344">
          <a:extLst>
            <a:ext uri="{FF2B5EF4-FFF2-40B4-BE49-F238E27FC236}">
              <a16:creationId xmlns:a16="http://schemas.microsoft.com/office/drawing/2014/main" id="{A83C0575-5ABE-4490-8571-671E9E77B2EF}"/>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6" name="フローチャート: 判断 345">
          <a:extLst>
            <a:ext uri="{FF2B5EF4-FFF2-40B4-BE49-F238E27FC236}">
              <a16:creationId xmlns:a16="http://schemas.microsoft.com/office/drawing/2014/main" id="{2BD0CEDD-A1E1-471D-9B58-BD5272E6793A}"/>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751124C-0E6C-4508-AF7A-2C22E6C360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2D4E4E5-E540-44C4-9C68-11F7E07F9A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42EE8EC-C13A-4D2A-A20C-9CF1773867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7792660-AB1A-4534-9C22-DC7FDE69D7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B3D3D49-74BD-4448-84F6-7A5EBAD0E9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122555</xdr:rowOff>
    </xdr:from>
    <xdr:to>
      <xdr:col>55</xdr:col>
      <xdr:colOff>50800</xdr:colOff>
      <xdr:row>79</xdr:row>
      <xdr:rowOff>52705</xdr:rowOff>
    </xdr:to>
    <xdr:sp macro="" textlink="">
      <xdr:nvSpPr>
        <xdr:cNvPr id="352" name="楕円 351">
          <a:extLst>
            <a:ext uri="{FF2B5EF4-FFF2-40B4-BE49-F238E27FC236}">
              <a16:creationId xmlns:a16="http://schemas.microsoft.com/office/drawing/2014/main" id="{DCC5BC36-65F9-4386-80F2-AB0D87EF57EE}"/>
            </a:ext>
          </a:extLst>
        </xdr:cNvPr>
        <xdr:cNvSpPr/>
      </xdr:nvSpPr>
      <xdr:spPr>
        <a:xfrm>
          <a:off x="10426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75582</xdr:rowOff>
    </xdr:from>
    <xdr:ext cx="469744" cy="259045"/>
    <xdr:sp macro="" textlink="">
      <xdr:nvSpPr>
        <xdr:cNvPr id="353" name="【公営住宅】&#10;一人当たり面積該当値テキスト">
          <a:extLst>
            <a:ext uri="{FF2B5EF4-FFF2-40B4-BE49-F238E27FC236}">
              <a16:creationId xmlns:a16="http://schemas.microsoft.com/office/drawing/2014/main" id="{8EF26120-73BC-4D5F-BD4D-0202A36B80E1}"/>
            </a:ext>
          </a:extLst>
        </xdr:cNvPr>
        <xdr:cNvSpPr txBox="1"/>
      </xdr:nvSpPr>
      <xdr:spPr>
        <a:xfrm>
          <a:off x="10528300" y="134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135889</xdr:rowOff>
    </xdr:from>
    <xdr:to>
      <xdr:col>50</xdr:col>
      <xdr:colOff>165100</xdr:colOff>
      <xdr:row>79</xdr:row>
      <xdr:rowOff>66039</xdr:rowOff>
    </xdr:to>
    <xdr:sp macro="" textlink="">
      <xdr:nvSpPr>
        <xdr:cNvPr id="354" name="楕円 353">
          <a:extLst>
            <a:ext uri="{FF2B5EF4-FFF2-40B4-BE49-F238E27FC236}">
              <a16:creationId xmlns:a16="http://schemas.microsoft.com/office/drawing/2014/main" id="{B7F4A75E-9BA2-44ED-A87C-8E450D9733EE}"/>
            </a:ext>
          </a:extLst>
        </xdr:cNvPr>
        <xdr:cNvSpPr/>
      </xdr:nvSpPr>
      <xdr:spPr>
        <a:xfrm>
          <a:off x="958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1905</xdr:rowOff>
    </xdr:from>
    <xdr:to>
      <xdr:col>55</xdr:col>
      <xdr:colOff>0</xdr:colOff>
      <xdr:row>79</xdr:row>
      <xdr:rowOff>15239</xdr:rowOff>
    </xdr:to>
    <xdr:cxnSp macro="">
      <xdr:nvCxnSpPr>
        <xdr:cNvPr id="355" name="直線コネクタ 354">
          <a:extLst>
            <a:ext uri="{FF2B5EF4-FFF2-40B4-BE49-F238E27FC236}">
              <a16:creationId xmlns:a16="http://schemas.microsoft.com/office/drawing/2014/main" id="{C34352AF-7C77-4B92-B943-189C00CD83A5}"/>
            </a:ext>
          </a:extLst>
        </xdr:cNvPr>
        <xdr:cNvCxnSpPr/>
      </xdr:nvCxnSpPr>
      <xdr:spPr>
        <a:xfrm flipV="1">
          <a:off x="9639300" y="135464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139700</xdr:rowOff>
    </xdr:from>
    <xdr:to>
      <xdr:col>46</xdr:col>
      <xdr:colOff>38100</xdr:colOff>
      <xdr:row>79</xdr:row>
      <xdr:rowOff>69850</xdr:rowOff>
    </xdr:to>
    <xdr:sp macro="" textlink="">
      <xdr:nvSpPr>
        <xdr:cNvPr id="356" name="楕円 355">
          <a:extLst>
            <a:ext uri="{FF2B5EF4-FFF2-40B4-BE49-F238E27FC236}">
              <a16:creationId xmlns:a16="http://schemas.microsoft.com/office/drawing/2014/main" id="{14EDB75E-C9BC-40DD-9264-B155160D7C1B}"/>
            </a:ext>
          </a:extLst>
        </xdr:cNvPr>
        <xdr:cNvSpPr/>
      </xdr:nvSpPr>
      <xdr:spPr>
        <a:xfrm>
          <a:off x="869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15239</xdr:rowOff>
    </xdr:from>
    <xdr:to>
      <xdr:col>50</xdr:col>
      <xdr:colOff>114300</xdr:colOff>
      <xdr:row>79</xdr:row>
      <xdr:rowOff>19050</xdr:rowOff>
    </xdr:to>
    <xdr:cxnSp macro="">
      <xdr:nvCxnSpPr>
        <xdr:cNvPr id="357" name="直線コネクタ 356">
          <a:extLst>
            <a:ext uri="{FF2B5EF4-FFF2-40B4-BE49-F238E27FC236}">
              <a16:creationId xmlns:a16="http://schemas.microsoft.com/office/drawing/2014/main" id="{D499533F-FA55-4CC0-AC98-22222A56405F}"/>
            </a:ext>
          </a:extLst>
        </xdr:cNvPr>
        <xdr:cNvCxnSpPr/>
      </xdr:nvCxnSpPr>
      <xdr:spPr>
        <a:xfrm flipV="1">
          <a:off x="8750300" y="13559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132080</xdr:rowOff>
    </xdr:from>
    <xdr:to>
      <xdr:col>41</xdr:col>
      <xdr:colOff>101600</xdr:colOff>
      <xdr:row>79</xdr:row>
      <xdr:rowOff>62230</xdr:rowOff>
    </xdr:to>
    <xdr:sp macro="" textlink="">
      <xdr:nvSpPr>
        <xdr:cNvPr id="358" name="楕円 357">
          <a:extLst>
            <a:ext uri="{FF2B5EF4-FFF2-40B4-BE49-F238E27FC236}">
              <a16:creationId xmlns:a16="http://schemas.microsoft.com/office/drawing/2014/main" id="{783F6868-CA85-4309-95E4-5698B8127ABF}"/>
            </a:ext>
          </a:extLst>
        </xdr:cNvPr>
        <xdr:cNvSpPr/>
      </xdr:nvSpPr>
      <xdr:spPr>
        <a:xfrm>
          <a:off x="781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11430</xdr:rowOff>
    </xdr:from>
    <xdr:to>
      <xdr:col>45</xdr:col>
      <xdr:colOff>177800</xdr:colOff>
      <xdr:row>79</xdr:row>
      <xdr:rowOff>19050</xdr:rowOff>
    </xdr:to>
    <xdr:cxnSp macro="">
      <xdr:nvCxnSpPr>
        <xdr:cNvPr id="359" name="直線コネクタ 358">
          <a:extLst>
            <a:ext uri="{FF2B5EF4-FFF2-40B4-BE49-F238E27FC236}">
              <a16:creationId xmlns:a16="http://schemas.microsoft.com/office/drawing/2014/main" id="{9276AD48-B9F4-4BF0-BD3A-556C1110F631}"/>
            </a:ext>
          </a:extLst>
        </xdr:cNvPr>
        <xdr:cNvCxnSpPr/>
      </xdr:nvCxnSpPr>
      <xdr:spPr>
        <a:xfrm>
          <a:off x="7861300" y="1355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130175</xdr:rowOff>
    </xdr:from>
    <xdr:to>
      <xdr:col>36</xdr:col>
      <xdr:colOff>165100</xdr:colOff>
      <xdr:row>79</xdr:row>
      <xdr:rowOff>60325</xdr:rowOff>
    </xdr:to>
    <xdr:sp macro="" textlink="">
      <xdr:nvSpPr>
        <xdr:cNvPr id="360" name="楕円 359">
          <a:extLst>
            <a:ext uri="{FF2B5EF4-FFF2-40B4-BE49-F238E27FC236}">
              <a16:creationId xmlns:a16="http://schemas.microsoft.com/office/drawing/2014/main" id="{D1EACF83-562A-4EF7-A4A9-2A7513D95126}"/>
            </a:ext>
          </a:extLst>
        </xdr:cNvPr>
        <xdr:cNvSpPr/>
      </xdr:nvSpPr>
      <xdr:spPr>
        <a:xfrm>
          <a:off x="6921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xdr:rowOff>
    </xdr:from>
    <xdr:to>
      <xdr:col>41</xdr:col>
      <xdr:colOff>50800</xdr:colOff>
      <xdr:row>79</xdr:row>
      <xdr:rowOff>11430</xdr:rowOff>
    </xdr:to>
    <xdr:cxnSp macro="">
      <xdr:nvCxnSpPr>
        <xdr:cNvPr id="361" name="直線コネクタ 360">
          <a:extLst>
            <a:ext uri="{FF2B5EF4-FFF2-40B4-BE49-F238E27FC236}">
              <a16:creationId xmlns:a16="http://schemas.microsoft.com/office/drawing/2014/main" id="{89369718-2A25-4026-86CD-F002355E4B38}"/>
            </a:ext>
          </a:extLst>
        </xdr:cNvPr>
        <xdr:cNvCxnSpPr/>
      </xdr:nvCxnSpPr>
      <xdr:spPr>
        <a:xfrm>
          <a:off x="6972300" y="13554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26688</xdr:rowOff>
    </xdr:from>
    <xdr:ext cx="469744" cy="259045"/>
    <xdr:sp macro="" textlink="">
      <xdr:nvSpPr>
        <xdr:cNvPr id="362" name="n_1aveValue【公営住宅】&#10;一人当たり面積">
          <a:extLst>
            <a:ext uri="{FF2B5EF4-FFF2-40B4-BE49-F238E27FC236}">
              <a16:creationId xmlns:a16="http://schemas.microsoft.com/office/drawing/2014/main" id="{7F06108C-C91C-438F-8C20-627E315424B1}"/>
            </a:ext>
          </a:extLst>
        </xdr:cNvPr>
        <xdr:cNvSpPr txBox="1"/>
      </xdr:nvSpPr>
      <xdr:spPr>
        <a:xfrm>
          <a:off x="9391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49547</xdr:rowOff>
    </xdr:from>
    <xdr:ext cx="469744" cy="259045"/>
    <xdr:sp macro="" textlink="">
      <xdr:nvSpPr>
        <xdr:cNvPr id="363" name="n_2aveValue【公営住宅】&#10;一人当たり面積">
          <a:extLst>
            <a:ext uri="{FF2B5EF4-FFF2-40B4-BE49-F238E27FC236}">
              <a16:creationId xmlns:a16="http://schemas.microsoft.com/office/drawing/2014/main" id="{FCBFB2A5-DF9E-4A7F-B9E4-DDBEC3C1B424}"/>
            </a:ext>
          </a:extLst>
        </xdr:cNvPr>
        <xdr:cNvSpPr txBox="1"/>
      </xdr:nvSpPr>
      <xdr:spPr>
        <a:xfrm>
          <a:off x="8515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70502</xdr:rowOff>
    </xdr:from>
    <xdr:ext cx="469744" cy="259045"/>
    <xdr:sp macro="" textlink="">
      <xdr:nvSpPr>
        <xdr:cNvPr id="364" name="n_3aveValue【公営住宅】&#10;一人当たり面積">
          <a:extLst>
            <a:ext uri="{FF2B5EF4-FFF2-40B4-BE49-F238E27FC236}">
              <a16:creationId xmlns:a16="http://schemas.microsoft.com/office/drawing/2014/main" id="{766034B8-F158-4721-BA62-C5601C0FC787}"/>
            </a:ext>
          </a:extLst>
        </xdr:cNvPr>
        <xdr:cNvSpPr txBox="1"/>
      </xdr:nvSpPr>
      <xdr:spPr>
        <a:xfrm>
          <a:off x="76264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87647</xdr:rowOff>
    </xdr:from>
    <xdr:ext cx="469744" cy="259045"/>
    <xdr:sp macro="" textlink="">
      <xdr:nvSpPr>
        <xdr:cNvPr id="365" name="n_4aveValue【公営住宅】&#10;一人当たり面積">
          <a:extLst>
            <a:ext uri="{FF2B5EF4-FFF2-40B4-BE49-F238E27FC236}">
              <a16:creationId xmlns:a16="http://schemas.microsoft.com/office/drawing/2014/main" id="{BCD74106-04B5-4348-AE18-2349FBF3609A}"/>
            </a:ext>
          </a:extLst>
        </xdr:cNvPr>
        <xdr:cNvSpPr txBox="1"/>
      </xdr:nvSpPr>
      <xdr:spPr>
        <a:xfrm>
          <a:off x="6737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82566</xdr:rowOff>
    </xdr:from>
    <xdr:ext cx="469744" cy="259045"/>
    <xdr:sp macro="" textlink="">
      <xdr:nvSpPr>
        <xdr:cNvPr id="366" name="n_1mainValue【公営住宅】&#10;一人当たり面積">
          <a:extLst>
            <a:ext uri="{FF2B5EF4-FFF2-40B4-BE49-F238E27FC236}">
              <a16:creationId xmlns:a16="http://schemas.microsoft.com/office/drawing/2014/main" id="{A53591E4-A161-4ADC-929A-21C6B32735AC}"/>
            </a:ext>
          </a:extLst>
        </xdr:cNvPr>
        <xdr:cNvSpPr txBox="1"/>
      </xdr:nvSpPr>
      <xdr:spPr>
        <a:xfrm>
          <a:off x="9391727" y="132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86377</xdr:rowOff>
    </xdr:from>
    <xdr:ext cx="469744" cy="259045"/>
    <xdr:sp macro="" textlink="">
      <xdr:nvSpPr>
        <xdr:cNvPr id="367" name="n_2mainValue【公営住宅】&#10;一人当たり面積">
          <a:extLst>
            <a:ext uri="{FF2B5EF4-FFF2-40B4-BE49-F238E27FC236}">
              <a16:creationId xmlns:a16="http://schemas.microsoft.com/office/drawing/2014/main" id="{E91B1DAD-D419-415A-899C-152E829C3FB2}"/>
            </a:ext>
          </a:extLst>
        </xdr:cNvPr>
        <xdr:cNvSpPr txBox="1"/>
      </xdr:nvSpPr>
      <xdr:spPr>
        <a:xfrm>
          <a:off x="8515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78757</xdr:rowOff>
    </xdr:from>
    <xdr:ext cx="469744" cy="259045"/>
    <xdr:sp macro="" textlink="">
      <xdr:nvSpPr>
        <xdr:cNvPr id="368" name="n_3mainValue【公営住宅】&#10;一人当たり面積">
          <a:extLst>
            <a:ext uri="{FF2B5EF4-FFF2-40B4-BE49-F238E27FC236}">
              <a16:creationId xmlns:a16="http://schemas.microsoft.com/office/drawing/2014/main" id="{8FCFCF41-685E-4E30-B270-968E48A8F270}"/>
            </a:ext>
          </a:extLst>
        </xdr:cNvPr>
        <xdr:cNvSpPr txBox="1"/>
      </xdr:nvSpPr>
      <xdr:spPr>
        <a:xfrm>
          <a:off x="762642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76852</xdr:rowOff>
    </xdr:from>
    <xdr:ext cx="469744" cy="259045"/>
    <xdr:sp macro="" textlink="">
      <xdr:nvSpPr>
        <xdr:cNvPr id="369" name="n_4mainValue【公営住宅】&#10;一人当たり面積">
          <a:extLst>
            <a:ext uri="{FF2B5EF4-FFF2-40B4-BE49-F238E27FC236}">
              <a16:creationId xmlns:a16="http://schemas.microsoft.com/office/drawing/2014/main" id="{C0267643-0C38-4CA6-82B3-E85D025264CE}"/>
            </a:ext>
          </a:extLst>
        </xdr:cNvPr>
        <xdr:cNvSpPr txBox="1"/>
      </xdr:nvSpPr>
      <xdr:spPr>
        <a:xfrm>
          <a:off x="6737427"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82A22C86-7C75-4B09-834A-C2BCE996FF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CA8FD6DA-E543-4265-9E76-D152DAA1577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98E537D3-3A3A-4176-A6DD-EE2FCF54C50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6349CE40-6129-41E3-B3FB-46CBC0547475}"/>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1E71D6A8-DF82-471B-8FA6-3C62D570B418}"/>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E0633F3F-6BF7-48B9-BBCB-0FF13E5C0E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67271383-4BDC-45D1-853B-03D088DB68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FD588BD0-A459-4E25-8C0F-3634558614E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C19DC489-9C2E-47F1-8433-D0FD88C6E8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a:extLst>
            <a:ext uri="{FF2B5EF4-FFF2-40B4-BE49-F238E27FC236}">
              <a16:creationId xmlns:a16="http://schemas.microsoft.com/office/drawing/2014/main" id="{703B623B-9D8C-4222-BCC4-8D1E732755A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0" name="テキスト ボックス 379">
          <a:extLst>
            <a:ext uri="{FF2B5EF4-FFF2-40B4-BE49-F238E27FC236}">
              <a16:creationId xmlns:a16="http://schemas.microsoft.com/office/drawing/2014/main" id="{5E66A6ED-A03C-4D1D-A805-899E5F9A49D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a:extLst>
            <a:ext uri="{FF2B5EF4-FFF2-40B4-BE49-F238E27FC236}">
              <a16:creationId xmlns:a16="http://schemas.microsoft.com/office/drawing/2014/main" id="{AD065F24-8F0B-474A-95AB-0A01F3A65D4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a:extLst>
            <a:ext uri="{FF2B5EF4-FFF2-40B4-BE49-F238E27FC236}">
              <a16:creationId xmlns:a16="http://schemas.microsoft.com/office/drawing/2014/main" id="{6B723F19-ECF6-4C7F-A60C-89B7462C2EF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a:extLst>
            <a:ext uri="{FF2B5EF4-FFF2-40B4-BE49-F238E27FC236}">
              <a16:creationId xmlns:a16="http://schemas.microsoft.com/office/drawing/2014/main" id="{04387B2C-A107-4C47-8A46-270FC3ED6CF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a:extLst>
            <a:ext uri="{FF2B5EF4-FFF2-40B4-BE49-F238E27FC236}">
              <a16:creationId xmlns:a16="http://schemas.microsoft.com/office/drawing/2014/main" id="{E0E9E65C-529C-450C-B248-1E26A32E4D8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a:extLst>
            <a:ext uri="{FF2B5EF4-FFF2-40B4-BE49-F238E27FC236}">
              <a16:creationId xmlns:a16="http://schemas.microsoft.com/office/drawing/2014/main" id="{AEC0FC89-7E43-43EA-AF2B-BF19FF61CDD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a:extLst>
            <a:ext uri="{FF2B5EF4-FFF2-40B4-BE49-F238E27FC236}">
              <a16:creationId xmlns:a16="http://schemas.microsoft.com/office/drawing/2014/main" id="{F28634CC-1A9E-47C4-B837-E7F0EE0B29B7}"/>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1BF89F01-F81E-4265-8F0E-4949BC4C2D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CDB69089-F6EA-4960-8BB3-FC9AE680562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EB1041C7-9F1A-48A1-A524-73B7120058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0" name="直線コネクタ 389">
          <a:extLst>
            <a:ext uri="{FF2B5EF4-FFF2-40B4-BE49-F238E27FC236}">
              <a16:creationId xmlns:a16="http://schemas.microsoft.com/office/drawing/2014/main" id="{4488D681-0F37-4EEC-9823-A46FF4E851EE}"/>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0D57CD9A-7B3B-4507-98E9-B53B25FCD5E0}"/>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2" name="直線コネクタ 391">
          <a:extLst>
            <a:ext uri="{FF2B5EF4-FFF2-40B4-BE49-F238E27FC236}">
              <a16:creationId xmlns:a16="http://schemas.microsoft.com/office/drawing/2014/main" id="{71BDC74D-1C8D-4F90-B35A-113FA3FDF414}"/>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9938ADAA-A495-4FDA-8BE6-73F9C1420F24}"/>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4" name="直線コネクタ 393">
          <a:extLst>
            <a:ext uri="{FF2B5EF4-FFF2-40B4-BE49-F238E27FC236}">
              <a16:creationId xmlns:a16="http://schemas.microsoft.com/office/drawing/2014/main" id="{03B6F57B-5CBB-406B-9B1B-B6E5E167F4C7}"/>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140988</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1B77BD32-7D93-4F5C-9B21-F73228684CF0}"/>
            </a:ext>
          </a:extLst>
        </xdr:cNvPr>
        <xdr:cNvSpPr txBox="1"/>
      </xdr:nvSpPr>
      <xdr:spPr>
        <a:xfrm>
          <a:off x="46863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6" name="フローチャート: 判断 395">
          <a:extLst>
            <a:ext uri="{FF2B5EF4-FFF2-40B4-BE49-F238E27FC236}">
              <a16:creationId xmlns:a16="http://schemas.microsoft.com/office/drawing/2014/main" id="{04C67BFE-8129-4E1C-A01F-B4436F009F10}"/>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7" name="フローチャート: 判断 396">
          <a:extLst>
            <a:ext uri="{FF2B5EF4-FFF2-40B4-BE49-F238E27FC236}">
              <a16:creationId xmlns:a16="http://schemas.microsoft.com/office/drawing/2014/main" id="{2D49EF4B-6EFB-4EBC-A826-89228A94B5FA}"/>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398" name="フローチャート: 判断 397">
          <a:extLst>
            <a:ext uri="{FF2B5EF4-FFF2-40B4-BE49-F238E27FC236}">
              <a16:creationId xmlns:a16="http://schemas.microsoft.com/office/drawing/2014/main" id="{A62F88B7-1B31-4DAA-ABF5-54B2740825BB}"/>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399" name="フローチャート: 判断 398">
          <a:extLst>
            <a:ext uri="{FF2B5EF4-FFF2-40B4-BE49-F238E27FC236}">
              <a16:creationId xmlns:a16="http://schemas.microsoft.com/office/drawing/2014/main" id="{193A5A25-2830-4AE2-8966-D79058319C38}"/>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0" name="フローチャート: 判断 399">
          <a:extLst>
            <a:ext uri="{FF2B5EF4-FFF2-40B4-BE49-F238E27FC236}">
              <a16:creationId xmlns:a16="http://schemas.microsoft.com/office/drawing/2014/main" id="{EA5CECB3-E41D-4D26-A647-3E2853C308E5}"/>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DC2782D-F5BC-42B7-96BA-FA96A4DF3F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823B2E7-AFB2-4123-919F-8FD71998FC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6CD2D3E-5995-421A-B044-63E77A5D11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C129380-6DB0-42C1-B0F4-C305C0B71B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7A615D0-C500-42E8-856A-37EB5A7B3D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153415</xdr:rowOff>
    </xdr:from>
    <xdr:to>
      <xdr:col>24</xdr:col>
      <xdr:colOff>114300</xdr:colOff>
      <xdr:row>103</xdr:row>
      <xdr:rowOff>83565</xdr:rowOff>
    </xdr:to>
    <xdr:sp macro="" textlink="">
      <xdr:nvSpPr>
        <xdr:cNvPr id="406" name="楕円 405">
          <a:extLst>
            <a:ext uri="{FF2B5EF4-FFF2-40B4-BE49-F238E27FC236}">
              <a16:creationId xmlns:a16="http://schemas.microsoft.com/office/drawing/2014/main" id="{87912AC4-82FA-49C9-9854-BE0C5301A83E}"/>
            </a:ext>
          </a:extLst>
        </xdr:cNvPr>
        <xdr:cNvSpPr/>
      </xdr:nvSpPr>
      <xdr:spPr>
        <a:xfrm>
          <a:off x="4584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4842</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0EE2C626-A3CD-495E-86F2-936938337443}"/>
            </a:ext>
          </a:extLst>
        </xdr:cNvPr>
        <xdr:cNvSpPr txBox="1"/>
      </xdr:nvSpPr>
      <xdr:spPr>
        <a:xfrm>
          <a:off x="46863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408" name="楕円 407">
          <a:extLst>
            <a:ext uri="{FF2B5EF4-FFF2-40B4-BE49-F238E27FC236}">
              <a16:creationId xmlns:a16="http://schemas.microsoft.com/office/drawing/2014/main" id="{12DD485B-E45B-4D12-AD1F-8A09D49FB69C}"/>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32765</xdr:rowOff>
    </xdr:to>
    <xdr:cxnSp macro="">
      <xdr:nvCxnSpPr>
        <xdr:cNvPr id="409" name="直線コネクタ 408">
          <a:extLst>
            <a:ext uri="{FF2B5EF4-FFF2-40B4-BE49-F238E27FC236}">
              <a16:creationId xmlns:a16="http://schemas.microsoft.com/office/drawing/2014/main" id="{496B7971-1898-4EDE-8ACD-560B627F98FD}"/>
            </a:ext>
          </a:extLst>
        </xdr:cNvPr>
        <xdr:cNvCxnSpPr/>
      </xdr:nvCxnSpPr>
      <xdr:spPr>
        <a:xfrm>
          <a:off x="3797300" y="17655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84837</xdr:rowOff>
    </xdr:from>
    <xdr:to>
      <xdr:col>15</xdr:col>
      <xdr:colOff>101600</xdr:colOff>
      <xdr:row>103</xdr:row>
      <xdr:rowOff>14987</xdr:rowOff>
    </xdr:to>
    <xdr:sp macro="" textlink="">
      <xdr:nvSpPr>
        <xdr:cNvPr id="410" name="楕円 409">
          <a:extLst>
            <a:ext uri="{FF2B5EF4-FFF2-40B4-BE49-F238E27FC236}">
              <a16:creationId xmlns:a16="http://schemas.microsoft.com/office/drawing/2014/main" id="{193CB8DB-F9AD-4678-AB3F-1294F3EB520B}"/>
            </a:ext>
          </a:extLst>
        </xdr:cNvPr>
        <xdr:cNvSpPr/>
      </xdr:nvSpPr>
      <xdr:spPr>
        <a:xfrm>
          <a:off x="2857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135637</xdr:rowOff>
    </xdr:from>
    <xdr:to>
      <xdr:col>19</xdr:col>
      <xdr:colOff>177800</xdr:colOff>
      <xdr:row>102</xdr:row>
      <xdr:rowOff>167639</xdr:rowOff>
    </xdr:to>
    <xdr:cxnSp macro="">
      <xdr:nvCxnSpPr>
        <xdr:cNvPr id="411" name="直線コネクタ 410">
          <a:extLst>
            <a:ext uri="{FF2B5EF4-FFF2-40B4-BE49-F238E27FC236}">
              <a16:creationId xmlns:a16="http://schemas.microsoft.com/office/drawing/2014/main" id="{7D320029-4BC8-4F2E-8262-5BB78B0DD9E4}"/>
            </a:ext>
          </a:extLst>
        </xdr:cNvPr>
        <xdr:cNvCxnSpPr/>
      </xdr:nvCxnSpPr>
      <xdr:spPr>
        <a:xfrm>
          <a:off x="2908300" y="17623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52832</xdr:rowOff>
    </xdr:from>
    <xdr:to>
      <xdr:col>10</xdr:col>
      <xdr:colOff>165100</xdr:colOff>
      <xdr:row>102</xdr:row>
      <xdr:rowOff>154432</xdr:rowOff>
    </xdr:to>
    <xdr:sp macro="" textlink="">
      <xdr:nvSpPr>
        <xdr:cNvPr id="412" name="楕円 411">
          <a:extLst>
            <a:ext uri="{FF2B5EF4-FFF2-40B4-BE49-F238E27FC236}">
              <a16:creationId xmlns:a16="http://schemas.microsoft.com/office/drawing/2014/main" id="{97C7F535-E6A8-49F1-BF3E-A2967CC1F08D}"/>
            </a:ext>
          </a:extLst>
        </xdr:cNvPr>
        <xdr:cNvSpPr/>
      </xdr:nvSpPr>
      <xdr:spPr>
        <a:xfrm>
          <a:off x="1968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103632</xdr:rowOff>
    </xdr:from>
    <xdr:to>
      <xdr:col>15</xdr:col>
      <xdr:colOff>50800</xdr:colOff>
      <xdr:row>102</xdr:row>
      <xdr:rowOff>135637</xdr:rowOff>
    </xdr:to>
    <xdr:cxnSp macro="">
      <xdr:nvCxnSpPr>
        <xdr:cNvPr id="413" name="直線コネクタ 412">
          <a:extLst>
            <a:ext uri="{FF2B5EF4-FFF2-40B4-BE49-F238E27FC236}">
              <a16:creationId xmlns:a16="http://schemas.microsoft.com/office/drawing/2014/main" id="{99D9209E-9CEE-46C9-AB5C-6ECF0E212F20}"/>
            </a:ext>
          </a:extLst>
        </xdr:cNvPr>
        <xdr:cNvCxnSpPr/>
      </xdr:nvCxnSpPr>
      <xdr:spPr>
        <a:xfrm>
          <a:off x="2019300" y="17591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20828</xdr:rowOff>
    </xdr:from>
    <xdr:to>
      <xdr:col>6</xdr:col>
      <xdr:colOff>38100</xdr:colOff>
      <xdr:row>102</xdr:row>
      <xdr:rowOff>122428</xdr:rowOff>
    </xdr:to>
    <xdr:sp macro="" textlink="">
      <xdr:nvSpPr>
        <xdr:cNvPr id="414" name="楕円 413">
          <a:extLst>
            <a:ext uri="{FF2B5EF4-FFF2-40B4-BE49-F238E27FC236}">
              <a16:creationId xmlns:a16="http://schemas.microsoft.com/office/drawing/2014/main" id="{5BC83373-F41C-422B-9739-56D152E207C2}"/>
            </a:ext>
          </a:extLst>
        </xdr:cNvPr>
        <xdr:cNvSpPr/>
      </xdr:nvSpPr>
      <xdr:spPr>
        <a:xfrm>
          <a:off x="1079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71628</xdr:rowOff>
    </xdr:from>
    <xdr:to>
      <xdr:col>10</xdr:col>
      <xdr:colOff>114300</xdr:colOff>
      <xdr:row>102</xdr:row>
      <xdr:rowOff>103632</xdr:rowOff>
    </xdr:to>
    <xdr:cxnSp macro="">
      <xdr:nvCxnSpPr>
        <xdr:cNvPr id="415" name="直線コネクタ 414">
          <a:extLst>
            <a:ext uri="{FF2B5EF4-FFF2-40B4-BE49-F238E27FC236}">
              <a16:creationId xmlns:a16="http://schemas.microsoft.com/office/drawing/2014/main" id="{675C6F31-D571-4FC1-A38E-916D89AA2886}"/>
            </a:ext>
          </a:extLst>
        </xdr:cNvPr>
        <xdr:cNvCxnSpPr/>
      </xdr:nvCxnSpPr>
      <xdr:spPr>
        <a:xfrm>
          <a:off x="1130300" y="17559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416" name="n_1aveValue【港湾・漁港】&#10;有形固定資産減価償却率">
          <a:extLst>
            <a:ext uri="{FF2B5EF4-FFF2-40B4-BE49-F238E27FC236}">
              <a16:creationId xmlns:a16="http://schemas.microsoft.com/office/drawing/2014/main" id="{D0344025-EA23-4EE3-9CCD-4DBCC70F77EF}"/>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417" name="n_2aveValue【港湾・漁港】&#10;有形固定資産減価償却率">
          <a:extLst>
            <a:ext uri="{FF2B5EF4-FFF2-40B4-BE49-F238E27FC236}">
              <a16:creationId xmlns:a16="http://schemas.microsoft.com/office/drawing/2014/main" id="{8A3F118F-1B48-4203-A0E6-3D4A9E60B6BD}"/>
            </a:ext>
          </a:extLst>
        </xdr:cNvPr>
        <xdr:cNvSpPr txBox="1"/>
      </xdr:nvSpPr>
      <xdr:spPr>
        <a:xfrm>
          <a:off x="2705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120414</xdr:rowOff>
    </xdr:from>
    <xdr:ext cx="405111" cy="259045"/>
    <xdr:sp macro="" textlink="">
      <xdr:nvSpPr>
        <xdr:cNvPr id="418" name="n_3aveValue【港湾・漁港】&#10;有形固定資産減価償却率">
          <a:extLst>
            <a:ext uri="{FF2B5EF4-FFF2-40B4-BE49-F238E27FC236}">
              <a16:creationId xmlns:a16="http://schemas.microsoft.com/office/drawing/2014/main" id="{688207F0-1288-4B2F-A143-855C7E7CC357}"/>
            </a:ext>
          </a:extLst>
        </xdr:cNvPr>
        <xdr:cNvSpPr txBox="1"/>
      </xdr:nvSpPr>
      <xdr:spPr>
        <a:xfrm>
          <a:off x="18167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86123</xdr:rowOff>
    </xdr:from>
    <xdr:ext cx="405111" cy="259045"/>
    <xdr:sp macro="" textlink="">
      <xdr:nvSpPr>
        <xdr:cNvPr id="419" name="n_4aveValue【港湾・漁港】&#10;有形固定資産減価償却率">
          <a:extLst>
            <a:ext uri="{FF2B5EF4-FFF2-40B4-BE49-F238E27FC236}">
              <a16:creationId xmlns:a16="http://schemas.microsoft.com/office/drawing/2014/main" id="{656600FD-4588-4F3D-BD22-1CFF36267265}"/>
            </a:ext>
          </a:extLst>
        </xdr:cNvPr>
        <xdr:cNvSpPr txBox="1"/>
      </xdr:nvSpPr>
      <xdr:spPr>
        <a:xfrm>
          <a:off x="927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420" name="n_1mainValue【港湾・漁港】&#10;有形固定資産減価償却率">
          <a:extLst>
            <a:ext uri="{FF2B5EF4-FFF2-40B4-BE49-F238E27FC236}">
              <a16:creationId xmlns:a16="http://schemas.microsoft.com/office/drawing/2014/main" id="{C65215F5-778F-4465-B35D-856DEF13A714}"/>
            </a:ext>
          </a:extLst>
        </xdr:cNvPr>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31514</xdr:rowOff>
    </xdr:from>
    <xdr:ext cx="405111" cy="259045"/>
    <xdr:sp macro="" textlink="">
      <xdr:nvSpPr>
        <xdr:cNvPr id="421" name="n_2mainValue【港湾・漁港】&#10;有形固定資産減価償却率">
          <a:extLst>
            <a:ext uri="{FF2B5EF4-FFF2-40B4-BE49-F238E27FC236}">
              <a16:creationId xmlns:a16="http://schemas.microsoft.com/office/drawing/2014/main" id="{7FA6B3B2-0D25-46BC-ACF4-CAA61973EA35}"/>
            </a:ext>
          </a:extLst>
        </xdr:cNvPr>
        <xdr:cNvSpPr txBox="1"/>
      </xdr:nvSpPr>
      <xdr:spPr>
        <a:xfrm>
          <a:off x="2705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170959</xdr:rowOff>
    </xdr:from>
    <xdr:ext cx="405111" cy="259045"/>
    <xdr:sp macro="" textlink="">
      <xdr:nvSpPr>
        <xdr:cNvPr id="422" name="n_3mainValue【港湾・漁港】&#10;有形固定資産減価償却率">
          <a:extLst>
            <a:ext uri="{FF2B5EF4-FFF2-40B4-BE49-F238E27FC236}">
              <a16:creationId xmlns:a16="http://schemas.microsoft.com/office/drawing/2014/main" id="{B4663B87-04CF-4424-978C-0C53E15C16CA}"/>
            </a:ext>
          </a:extLst>
        </xdr:cNvPr>
        <xdr:cNvSpPr txBox="1"/>
      </xdr:nvSpPr>
      <xdr:spPr>
        <a:xfrm>
          <a:off x="1816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138955</xdr:rowOff>
    </xdr:from>
    <xdr:ext cx="405111" cy="259045"/>
    <xdr:sp macro="" textlink="">
      <xdr:nvSpPr>
        <xdr:cNvPr id="423" name="n_4mainValue【港湾・漁港】&#10;有形固定資産減価償却率">
          <a:extLst>
            <a:ext uri="{FF2B5EF4-FFF2-40B4-BE49-F238E27FC236}">
              <a16:creationId xmlns:a16="http://schemas.microsoft.com/office/drawing/2014/main" id="{CD05652B-C42E-4554-8F99-A778D13F9356}"/>
            </a:ext>
          </a:extLst>
        </xdr:cNvPr>
        <xdr:cNvSpPr txBox="1"/>
      </xdr:nvSpPr>
      <xdr:spPr>
        <a:xfrm>
          <a:off x="927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5D0B5E62-E517-4B39-825D-7FB191F4A8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1D61588A-C70C-47C6-8027-2E35E4B15D2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EC5AE630-4FCF-4F5B-B0CE-FCB9DE05CCF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A5A4672E-45C1-4F14-BD42-E96D5F4D8D2D}"/>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8250B6BA-A6FE-4EC6-ACB5-4A5A1604A41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4F7B24D0-8AB8-4AD0-9D17-6609F2A57D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CBA2FDEE-44C4-4C36-A1B6-82D02894FA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643123CD-5D5A-40E9-AED4-2D243029FD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693AACD1-4CB4-4DD7-90FC-C04EEB01396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64677126-7A93-4E26-85E7-A13C350886E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C1A6E219-0B41-4E7C-BF56-491AC99F63A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A8B472A6-C491-43EF-9C02-737F17F66276}"/>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6275D09A-D75E-4AA6-BE0A-31506928044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9A73861C-C595-4B90-BD86-D11CB19B899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CEE74A06-5B91-4ACA-A965-E3F325F7F1A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6FF49F3E-201A-43C1-9EA2-7D4F26D47DB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C0D2CDF3-D2CE-4FB9-9873-5EDE89A108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C0F16986-35FE-4268-8F8B-A268EE8AA3D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8E74EF44-17EC-466C-8D43-85686DD1692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3" name="直線コネクタ 442">
          <a:extLst>
            <a:ext uri="{FF2B5EF4-FFF2-40B4-BE49-F238E27FC236}">
              <a16:creationId xmlns:a16="http://schemas.microsoft.com/office/drawing/2014/main" id="{9E9BDDDA-A889-49AE-9292-C4FC442644FF}"/>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D067B2E4-69B0-4D58-AABD-D27BCCB0FD93}"/>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5" name="直線コネクタ 444">
          <a:extLst>
            <a:ext uri="{FF2B5EF4-FFF2-40B4-BE49-F238E27FC236}">
              <a16:creationId xmlns:a16="http://schemas.microsoft.com/office/drawing/2014/main" id="{B05E899E-7D49-4789-98CF-1F5AE903E2C6}"/>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3BD35F48-7306-4D0D-BBEB-551314D8A5E7}"/>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7" name="直線コネクタ 446">
          <a:extLst>
            <a:ext uri="{FF2B5EF4-FFF2-40B4-BE49-F238E27FC236}">
              <a16:creationId xmlns:a16="http://schemas.microsoft.com/office/drawing/2014/main" id="{3E484D73-181E-404B-ADC4-5AC4DEF59EDF}"/>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09941DA0-4A68-4D23-8734-CF5356785BC7}"/>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49" name="フローチャート: 判断 448">
          <a:extLst>
            <a:ext uri="{FF2B5EF4-FFF2-40B4-BE49-F238E27FC236}">
              <a16:creationId xmlns:a16="http://schemas.microsoft.com/office/drawing/2014/main" id="{6280EF98-E737-4233-82F3-77AE5B28A6FC}"/>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0" name="フローチャート: 判断 449">
          <a:extLst>
            <a:ext uri="{FF2B5EF4-FFF2-40B4-BE49-F238E27FC236}">
              <a16:creationId xmlns:a16="http://schemas.microsoft.com/office/drawing/2014/main" id="{79181F09-DB66-48F1-802F-C48711A59F3E}"/>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1" name="フローチャート: 判断 450">
          <a:extLst>
            <a:ext uri="{FF2B5EF4-FFF2-40B4-BE49-F238E27FC236}">
              <a16:creationId xmlns:a16="http://schemas.microsoft.com/office/drawing/2014/main" id="{CD44EA1F-1097-4626-9D9E-E7F8A20E812A}"/>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2" name="フローチャート: 判断 451">
          <a:extLst>
            <a:ext uri="{FF2B5EF4-FFF2-40B4-BE49-F238E27FC236}">
              <a16:creationId xmlns:a16="http://schemas.microsoft.com/office/drawing/2014/main" id="{48AB40D3-785D-453D-8C58-A3334974E6E4}"/>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3" name="フローチャート: 判断 452">
          <a:extLst>
            <a:ext uri="{FF2B5EF4-FFF2-40B4-BE49-F238E27FC236}">
              <a16:creationId xmlns:a16="http://schemas.microsoft.com/office/drawing/2014/main" id="{7A5EB1FC-8888-45F6-AC9B-74EA4C155657}"/>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198806D-E82E-457B-A7EF-A058ACC554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851CAED-E3AE-4373-8B65-E828D2C465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7E604F9-130C-4BCC-A77E-FED7E44DE2E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3CE6C2A4-622E-4A66-83EB-7185189501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84F5867-B11F-410A-89BA-2433EC2A96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104770</xdr:rowOff>
    </xdr:from>
    <xdr:to>
      <xdr:col>55</xdr:col>
      <xdr:colOff>50800</xdr:colOff>
      <xdr:row>106</xdr:row>
      <xdr:rowOff>34920</xdr:rowOff>
    </xdr:to>
    <xdr:sp macro="" textlink="">
      <xdr:nvSpPr>
        <xdr:cNvPr id="459" name="楕円 458">
          <a:extLst>
            <a:ext uri="{FF2B5EF4-FFF2-40B4-BE49-F238E27FC236}">
              <a16:creationId xmlns:a16="http://schemas.microsoft.com/office/drawing/2014/main" id="{E338B6B6-840B-453D-9BA9-FFBB3F8730C0}"/>
            </a:ext>
          </a:extLst>
        </xdr:cNvPr>
        <xdr:cNvSpPr/>
      </xdr:nvSpPr>
      <xdr:spPr>
        <a:xfrm>
          <a:off x="10426700" y="181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83197</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8A25240F-BEB0-4A29-91DE-E002F6EBAFC0}"/>
            </a:ext>
          </a:extLst>
        </xdr:cNvPr>
        <xdr:cNvSpPr txBox="1"/>
      </xdr:nvSpPr>
      <xdr:spPr>
        <a:xfrm>
          <a:off x="10528300" y="180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106773</xdr:rowOff>
    </xdr:from>
    <xdr:to>
      <xdr:col>50</xdr:col>
      <xdr:colOff>165100</xdr:colOff>
      <xdr:row>106</xdr:row>
      <xdr:rowOff>36923</xdr:rowOff>
    </xdr:to>
    <xdr:sp macro="" textlink="">
      <xdr:nvSpPr>
        <xdr:cNvPr id="461" name="楕円 460">
          <a:extLst>
            <a:ext uri="{FF2B5EF4-FFF2-40B4-BE49-F238E27FC236}">
              <a16:creationId xmlns:a16="http://schemas.microsoft.com/office/drawing/2014/main" id="{F6C65CBE-12A1-4CA0-B83A-4119D0CD72C1}"/>
            </a:ext>
          </a:extLst>
        </xdr:cNvPr>
        <xdr:cNvSpPr/>
      </xdr:nvSpPr>
      <xdr:spPr>
        <a:xfrm>
          <a:off x="9588500" y="181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155570</xdr:rowOff>
    </xdr:from>
    <xdr:to>
      <xdr:col>55</xdr:col>
      <xdr:colOff>0</xdr:colOff>
      <xdr:row>105</xdr:row>
      <xdr:rowOff>157573</xdr:rowOff>
    </xdr:to>
    <xdr:cxnSp macro="">
      <xdr:nvCxnSpPr>
        <xdr:cNvPr id="462" name="直線コネクタ 461">
          <a:extLst>
            <a:ext uri="{FF2B5EF4-FFF2-40B4-BE49-F238E27FC236}">
              <a16:creationId xmlns:a16="http://schemas.microsoft.com/office/drawing/2014/main" id="{2EDA514A-54E5-4B97-AB0F-292EAED5E0C3}"/>
            </a:ext>
          </a:extLst>
        </xdr:cNvPr>
        <xdr:cNvCxnSpPr/>
      </xdr:nvCxnSpPr>
      <xdr:spPr>
        <a:xfrm flipV="1">
          <a:off x="9639300" y="18157820"/>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109831</xdr:rowOff>
    </xdr:from>
    <xdr:to>
      <xdr:col>46</xdr:col>
      <xdr:colOff>38100</xdr:colOff>
      <xdr:row>106</xdr:row>
      <xdr:rowOff>39981</xdr:rowOff>
    </xdr:to>
    <xdr:sp macro="" textlink="">
      <xdr:nvSpPr>
        <xdr:cNvPr id="463" name="楕円 462">
          <a:extLst>
            <a:ext uri="{FF2B5EF4-FFF2-40B4-BE49-F238E27FC236}">
              <a16:creationId xmlns:a16="http://schemas.microsoft.com/office/drawing/2014/main" id="{A0BCC49C-052C-4D8B-8A7F-BC64DC2E12A2}"/>
            </a:ext>
          </a:extLst>
        </xdr:cNvPr>
        <xdr:cNvSpPr/>
      </xdr:nvSpPr>
      <xdr:spPr>
        <a:xfrm>
          <a:off x="8699500" y="181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157573</xdr:rowOff>
    </xdr:from>
    <xdr:to>
      <xdr:col>50</xdr:col>
      <xdr:colOff>114300</xdr:colOff>
      <xdr:row>105</xdr:row>
      <xdr:rowOff>160631</xdr:rowOff>
    </xdr:to>
    <xdr:cxnSp macro="">
      <xdr:nvCxnSpPr>
        <xdr:cNvPr id="464" name="直線コネクタ 463">
          <a:extLst>
            <a:ext uri="{FF2B5EF4-FFF2-40B4-BE49-F238E27FC236}">
              <a16:creationId xmlns:a16="http://schemas.microsoft.com/office/drawing/2014/main" id="{1AF013FB-A467-4D01-BAA9-4BF79C53D784}"/>
            </a:ext>
          </a:extLst>
        </xdr:cNvPr>
        <xdr:cNvCxnSpPr/>
      </xdr:nvCxnSpPr>
      <xdr:spPr>
        <a:xfrm flipV="1">
          <a:off x="8750300" y="18159823"/>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111813</xdr:rowOff>
    </xdr:from>
    <xdr:to>
      <xdr:col>41</xdr:col>
      <xdr:colOff>101600</xdr:colOff>
      <xdr:row>106</xdr:row>
      <xdr:rowOff>41963</xdr:rowOff>
    </xdr:to>
    <xdr:sp macro="" textlink="">
      <xdr:nvSpPr>
        <xdr:cNvPr id="465" name="楕円 464">
          <a:extLst>
            <a:ext uri="{FF2B5EF4-FFF2-40B4-BE49-F238E27FC236}">
              <a16:creationId xmlns:a16="http://schemas.microsoft.com/office/drawing/2014/main" id="{CD841C89-07C4-46E4-96AB-8AF4A2C19E71}"/>
            </a:ext>
          </a:extLst>
        </xdr:cNvPr>
        <xdr:cNvSpPr/>
      </xdr:nvSpPr>
      <xdr:spPr>
        <a:xfrm>
          <a:off x="7810500" y="181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160631</xdr:rowOff>
    </xdr:from>
    <xdr:to>
      <xdr:col>45</xdr:col>
      <xdr:colOff>177800</xdr:colOff>
      <xdr:row>105</xdr:row>
      <xdr:rowOff>162613</xdr:rowOff>
    </xdr:to>
    <xdr:cxnSp macro="">
      <xdr:nvCxnSpPr>
        <xdr:cNvPr id="466" name="直線コネクタ 465">
          <a:extLst>
            <a:ext uri="{FF2B5EF4-FFF2-40B4-BE49-F238E27FC236}">
              <a16:creationId xmlns:a16="http://schemas.microsoft.com/office/drawing/2014/main" id="{598321FF-43E5-4A4C-AE94-01B5FC8E2F52}"/>
            </a:ext>
          </a:extLst>
        </xdr:cNvPr>
        <xdr:cNvCxnSpPr/>
      </xdr:nvCxnSpPr>
      <xdr:spPr>
        <a:xfrm flipV="1">
          <a:off x="7861300" y="18162881"/>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113356</xdr:rowOff>
    </xdr:from>
    <xdr:to>
      <xdr:col>36</xdr:col>
      <xdr:colOff>165100</xdr:colOff>
      <xdr:row>106</xdr:row>
      <xdr:rowOff>43506</xdr:rowOff>
    </xdr:to>
    <xdr:sp macro="" textlink="">
      <xdr:nvSpPr>
        <xdr:cNvPr id="467" name="楕円 466">
          <a:extLst>
            <a:ext uri="{FF2B5EF4-FFF2-40B4-BE49-F238E27FC236}">
              <a16:creationId xmlns:a16="http://schemas.microsoft.com/office/drawing/2014/main" id="{BB526565-D0DE-4BC6-9E59-B06AD10392C6}"/>
            </a:ext>
          </a:extLst>
        </xdr:cNvPr>
        <xdr:cNvSpPr/>
      </xdr:nvSpPr>
      <xdr:spPr>
        <a:xfrm>
          <a:off x="6921500" y="181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162613</xdr:rowOff>
    </xdr:from>
    <xdr:to>
      <xdr:col>41</xdr:col>
      <xdr:colOff>50800</xdr:colOff>
      <xdr:row>105</xdr:row>
      <xdr:rowOff>164156</xdr:rowOff>
    </xdr:to>
    <xdr:cxnSp macro="">
      <xdr:nvCxnSpPr>
        <xdr:cNvPr id="468" name="直線コネクタ 467">
          <a:extLst>
            <a:ext uri="{FF2B5EF4-FFF2-40B4-BE49-F238E27FC236}">
              <a16:creationId xmlns:a16="http://schemas.microsoft.com/office/drawing/2014/main" id="{C420E203-88C8-48BA-AB72-8343D70FCF8A}"/>
            </a:ext>
          </a:extLst>
        </xdr:cNvPr>
        <xdr:cNvCxnSpPr/>
      </xdr:nvCxnSpPr>
      <xdr:spPr>
        <a:xfrm flipV="1">
          <a:off x="6972300" y="18164863"/>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BC662408-1888-4C0A-8A39-483ED4D5C0DF}"/>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11BEC1C0-0E61-40AE-882F-304BDC187740}"/>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E6876443-249A-4878-9ED9-6F80B0757105}"/>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410410BD-A7C9-4F1F-9869-FB2FED0B430E}"/>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28050</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CDAB38E8-3C20-4719-836F-3E011483FC1F}"/>
            </a:ext>
          </a:extLst>
        </xdr:cNvPr>
        <xdr:cNvSpPr txBox="1"/>
      </xdr:nvSpPr>
      <xdr:spPr>
        <a:xfrm>
          <a:off x="9327095" y="1820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31108</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D2AC03A2-657E-41C1-9871-AE90516B6A2D}"/>
            </a:ext>
          </a:extLst>
        </xdr:cNvPr>
        <xdr:cNvSpPr txBox="1"/>
      </xdr:nvSpPr>
      <xdr:spPr>
        <a:xfrm>
          <a:off x="8450795" y="1820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33090</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9F6C7EEF-2483-4BEB-923D-5F1DEE2C4571}"/>
            </a:ext>
          </a:extLst>
        </xdr:cNvPr>
        <xdr:cNvSpPr txBox="1"/>
      </xdr:nvSpPr>
      <xdr:spPr>
        <a:xfrm>
          <a:off x="7561795" y="1820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34633</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9D888BD7-2322-44B8-BBA8-7670BF008031}"/>
            </a:ext>
          </a:extLst>
        </xdr:cNvPr>
        <xdr:cNvSpPr txBox="1"/>
      </xdr:nvSpPr>
      <xdr:spPr>
        <a:xfrm>
          <a:off x="6672795" y="1820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39DCE3FF-B640-4740-82F7-537444DA7B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48FB5936-0289-427A-B822-1478D0A4080F}"/>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3099D892-0D11-4FE8-B142-555B37E209A2}"/>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C3F672BB-02C4-4CB0-9768-75C92609D42C}"/>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D2A078E9-3218-419C-90CA-30F22C99A8B6}"/>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D524A671-56DE-49D1-BF05-B38F5C9188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66D0BFAB-AA34-4FCE-93E0-2846D85B92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BD48A35F-10B4-46F5-A655-3D4FE6E4A1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977033EC-3E89-4FC3-BF91-AF3CCD2F3A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3742455F-E69E-4473-A6AF-D45786D114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66A17BA4-0C57-41EF-8313-E4054E9750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8A8C6CE0-249F-4457-A771-9FC8317D95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56710A8E-C911-40C1-AD59-8517C1D34D0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FC68351B-E195-4E2D-99D7-2B90674B4F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456284EC-46B6-40B6-9DE6-CD919981F40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9168EC6B-9C15-421B-9BFF-A5A4007F17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B7D422D9-7237-4557-990D-63C5F2811B6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6DD5273B-F55F-4344-AF34-FF87DA69BA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73726ECF-DBD3-481E-8E5D-C680684B67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5135555F-7B80-4CEA-AF3C-338E428109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F2A7B3A6-093E-46FB-AAA9-42138A10A45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97434294-22DC-446C-AB31-95BD6CC5EB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D9A79DBF-4859-44E9-A84F-B51411C1A6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0" name="直線コネクタ 499">
          <a:extLst>
            <a:ext uri="{FF2B5EF4-FFF2-40B4-BE49-F238E27FC236}">
              <a16:creationId xmlns:a16="http://schemas.microsoft.com/office/drawing/2014/main" id="{CE966B4D-DC30-48CD-87A3-45BA8FB35445}"/>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1" name="【空港】&#10;有形固定資産減価償却率最小値テキスト">
          <a:extLst>
            <a:ext uri="{FF2B5EF4-FFF2-40B4-BE49-F238E27FC236}">
              <a16:creationId xmlns:a16="http://schemas.microsoft.com/office/drawing/2014/main" id="{BC86A8A0-5E4E-4DF9-8EAA-6B9A06BD193B}"/>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2" name="直線コネクタ 501">
          <a:extLst>
            <a:ext uri="{FF2B5EF4-FFF2-40B4-BE49-F238E27FC236}">
              <a16:creationId xmlns:a16="http://schemas.microsoft.com/office/drawing/2014/main" id="{060D0A83-B51F-4673-95D8-D1A3DF0CBBC9}"/>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3" name="【空港】&#10;有形固定資産減価償却率最大値テキスト">
          <a:extLst>
            <a:ext uri="{FF2B5EF4-FFF2-40B4-BE49-F238E27FC236}">
              <a16:creationId xmlns:a16="http://schemas.microsoft.com/office/drawing/2014/main" id="{6A26F5F6-3817-43C3-A6AF-E3D88F113F23}"/>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4" name="直線コネクタ 503">
          <a:extLst>
            <a:ext uri="{FF2B5EF4-FFF2-40B4-BE49-F238E27FC236}">
              <a16:creationId xmlns:a16="http://schemas.microsoft.com/office/drawing/2014/main" id="{AF00FA3C-A3D2-44D2-BB74-E6D9DCAD1F41}"/>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158949</xdr:rowOff>
    </xdr:from>
    <xdr:ext cx="405111" cy="259045"/>
    <xdr:sp macro="" textlink="">
      <xdr:nvSpPr>
        <xdr:cNvPr id="505" name="【空港】&#10;有形固定資産減価償却率平均値テキスト">
          <a:extLst>
            <a:ext uri="{FF2B5EF4-FFF2-40B4-BE49-F238E27FC236}">
              <a16:creationId xmlns:a16="http://schemas.microsoft.com/office/drawing/2014/main" id="{B1E27A09-437D-496A-9460-B65041BC4C28}"/>
            </a:ext>
          </a:extLst>
        </xdr:cNvPr>
        <xdr:cNvSpPr txBox="1"/>
      </xdr:nvSpPr>
      <xdr:spPr>
        <a:xfrm>
          <a:off x="163703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6" name="フローチャート: 判断 505">
          <a:extLst>
            <a:ext uri="{FF2B5EF4-FFF2-40B4-BE49-F238E27FC236}">
              <a16:creationId xmlns:a16="http://schemas.microsoft.com/office/drawing/2014/main" id="{8603EEF6-CDAF-48E9-B075-1B7C659188BC}"/>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7" name="フローチャート: 判断 506">
          <a:extLst>
            <a:ext uri="{FF2B5EF4-FFF2-40B4-BE49-F238E27FC236}">
              <a16:creationId xmlns:a16="http://schemas.microsoft.com/office/drawing/2014/main" id="{C36412E6-A17B-4387-819E-75A9992F2223}"/>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08" name="フローチャート: 判断 507">
          <a:extLst>
            <a:ext uri="{FF2B5EF4-FFF2-40B4-BE49-F238E27FC236}">
              <a16:creationId xmlns:a16="http://schemas.microsoft.com/office/drawing/2014/main" id="{FD7697B3-2C54-4855-881A-4BD3AB307405}"/>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09" name="フローチャート: 判断 508">
          <a:extLst>
            <a:ext uri="{FF2B5EF4-FFF2-40B4-BE49-F238E27FC236}">
              <a16:creationId xmlns:a16="http://schemas.microsoft.com/office/drawing/2014/main" id="{6207AC8F-1C94-4B76-80F0-DF71C98AEA28}"/>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10" name="フローチャート: 判断 509">
          <a:extLst>
            <a:ext uri="{FF2B5EF4-FFF2-40B4-BE49-F238E27FC236}">
              <a16:creationId xmlns:a16="http://schemas.microsoft.com/office/drawing/2014/main" id="{C2536FA3-9980-4686-B87C-47622B4134C2}"/>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305AF11B-CACD-4D35-9BDE-02A80237D6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EEDF4EC-78DB-4821-96CA-2258CFB416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931BE0E-1963-4851-AA2C-B47DDD793E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E55945E-5C3D-4736-87B5-A3F45860BA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2F61C1D-385A-4B49-82CE-EC35BF15EA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16" name="楕円 515">
          <a:extLst>
            <a:ext uri="{FF2B5EF4-FFF2-40B4-BE49-F238E27FC236}">
              <a16:creationId xmlns:a16="http://schemas.microsoft.com/office/drawing/2014/main" id="{903A4B97-33BD-453F-A04C-5765F046792C}"/>
            </a:ext>
          </a:extLst>
        </xdr:cNvPr>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27050</xdr:rowOff>
    </xdr:from>
    <xdr:ext cx="405111" cy="259045"/>
    <xdr:sp macro="" textlink="">
      <xdr:nvSpPr>
        <xdr:cNvPr id="517" name="【空港】&#10;有形固定資産減価償却率該当値テキスト">
          <a:extLst>
            <a:ext uri="{FF2B5EF4-FFF2-40B4-BE49-F238E27FC236}">
              <a16:creationId xmlns:a16="http://schemas.microsoft.com/office/drawing/2014/main" id="{12AB09EA-37C7-4737-A50A-4448602C5E7A}"/>
            </a:ext>
          </a:extLst>
        </xdr:cNvPr>
        <xdr:cNvSpPr txBox="1"/>
      </xdr:nvSpPr>
      <xdr:spPr>
        <a:xfrm>
          <a:off x="163703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152763</xdr:rowOff>
    </xdr:from>
    <xdr:to>
      <xdr:col>81</xdr:col>
      <xdr:colOff>101600</xdr:colOff>
      <xdr:row>38</xdr:row>
      <xdr:rowOff>82913</xdr:rowOff>
    </xdr:to>
    <xdr:sp macro="" textlink="">
      <xdr:nvSpPr>
        <xdr:cNvPr id="518" name="楕円 517">
          <a:extLst>
            <a:ext uri="{FF2B5EF4-FFF2-40B4-BE49-F238E27FC236}">
              <a16:creationId xmlns:a16="http://schemas.microsoft.com/office/drawing/2014/main" id="{FD876DF3-29FF-4A16-B8FA-FE7CAC4792BA}"/>
            </a:ext>
          </a:extLst>
        </xdr:cNvPr>
        <xdr:cNvSpPr/>
      </xdr:nvSpPr>
      <xdr:spPr>
        <a:xfrm>
          <a:off x="15430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32113</xdr:rowOff>
    </xdr:from>
    <xdr:to>
      <xdr:col>85</xdr:col>
      <xdr:colOff>127000</xdr:colOff>
      <xdr:row>38</xdr:row>
      <xdr:rowOff>54973</xdr:rowOff>
    </xdr:to>
    <xdr:cxnSp macro="">
      <xdr:nvCxnSpPr>
        <xdr:cNvPr id="519" name="直線コネクタ 518">
          <a:extLst>
            <a:ext uri="{FF2B5EF4-FFF2-40B4-BE49-F238E27FC236}">
              <a16:creationId xmlns:a16="http://schemas.microsoft.com/office/drawing/2014/main" id="{E1AB3FDB-97D5-4A4D-B512-9CB1DE275388}"/>
            </a:ext>
          </a:extLst>
        </xdr:cNvPr>
        <xdr:cNvCxnSpPr/>
      </xdr:nvCxnSpPr>
      <xdr:spPr>
        <a:xfrm>
          <a:off x="15481300" y="65472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楕円 519">
          <a:extLst>
            <a:ext uri="{FF2B5EF4-FFF2-40B4-BE49-F238E27FC236}">
              <a16:creationId xmlns:a16="http://schemas.microsoft.com/office/drawing/2014/main" id="{6CBB1B10-1BDF-4EF0-B4CA-662C484D10BC}"/>
            </a:ext>
          </a:extLst>
        </xdr:cNvPr>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32113</xdr:rowOff>
    </xdr:to>
    <xdr:cxnSp macro="">
      <xdr:nvCxnSpPr>
        <xdr:cNvPr id="521" name="直線コネクタ 520">
          <a:extLst>
            <a:ext uri="{FF2B5EF4-FFF2-40B4-BE49-F238E27FC236}">
              <a16:creationId xmlns:a16="http://schemas.microsoft.com/office/drawing/2014/main" id="{E06F1064-5495-491C-A79A-BB8064985390}"/>
            </a:ext>
          </a:extLst>
        </xdr:cNvPr>
        <xdr:cNvCxnSpPr/>
      </xdr:nvCxnSpPr>
      <xdr:spPr>
        <a:xfrm>
          <a:off x="14592300" y="65210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522" name="楕円 521">
          <a:extLst>
            <a:ext uri="{FF2B5EF4-FFF2-40B4-BE49-F238E27FC236}">
              <a16:creationId xmlns:a16="http://schemas.microsoft.com/office/drawing/2014/main" id="{1D89D628-455E-45C0-9774-320C326C5E00}"/>
            </a:ext>
          </a:extLst>
        </xdr:cNvPr>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38</xdr:row>
      <xdr:rowOff>5987</xdr:rowOff>
    </xdr:to>
    <xdr:cxnSp macro="">
      <xdr:nvCxnSpPr>
        <xdr:cNvPr id="523" name="直線コネクタ 522">
          <a:extLst>
            <a:ext uri="{FF2B5EF4-FFF2-40B4-BE49-F238E27FC236}">
              <a16:creationId xmlns:a16="http://schemas.microsoft.com/office/drawing/2014/main" id="{C22E74A9-A0C8-43A9-BA82-2FF83D540752}"/>
            </a:ext>
          </a:extLst>
        </xdr:cNvPr>
        <xdr:cNvCxnSpPr/>
      </xdr:nvCxnSpPr>
      <xdr:spPr>
        <a:xfrm>
          <a:off x="13703300" y="64867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524" name="楕円 523">
          <a:extLst>
            <a:ext uri="{FF2B5EF4-FFF2-40B4-BE49-F238E27FC236}">
              <a16:creationId xmlns:a16="http://schemas.microsoft.com/office/drawing/2014/main" id="{F6290EB4-EDC2-4416-805B-9B3CC5AEC954}"/>
            </a:ext>
          </a:extLst>
        </xdr:cNvPr>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143147</xdr:rowOff>
    </xdr:to>
    <xdr:cxnSp macro="">
      <xdr:nvCxnSpPr>
        <xdr:cNvPr id="525" name="直線コネクタ 524">
          <a:extLst>
            <a:ext uri="{FF2B5EF4-FFF2-40B4-BE49-F238E27FC236}">
              <a16:creationId xmlns:a16="http://schemas.microsoft.com/office/drawing/2014/main" id="{CA57D896-3C64-4685-8D51-979086AB7ABA}"/>
            </a:ext>
          </a:extLst>
        </xdr:cNvPr>
        <xdr:cNvCxnSpPr/>
      </xdr:nvCxnSpPr>
      <xdr:spPr>
        <a:xfrm>
          <a:off x="12814300" y="64655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26" name="n_1aveValue【空港】&#10;有形固定資産減価償却率">
          <a:extLst>
            <a:ext uri="{FF2B5EF4-FFF2-40B4-BE49-F238E27FC236}">
              <a16:creationId xmlns:a16="http://schemas.microsoft.com/office/drawing/2014/main" id="{2B8A1019-70B4-4A5E-82ED-EA16CA00AF66}"/>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27" name="n_2aveValue【空港】&#10;有形固定資産減価償却率">
          <a:extLst>
            <a:ext uri="{FF2B5EF4-FFF2-40B4-BE49-F238E27FC236}">
              <a16:creationId xmlns:a16="http://schemas.microsoft.com/office/drawing/2014/main" id="{934337CB-DFD3-4ED7-A28D-C1D630605752}"/>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28" name="n_3aveValue【空港】&#10;有形固定資産減価償却率">
          <a:extLst>
            <a:ext uri="{FF2B5EF4-FFF2-40B4-BE49-F238E27FC236}">
              <a16:creationId xmlns:a16="http://schemas.microsoft.com/office/drawing/2014/main" id="{B2505DA3-C262-43C9-BEEA-758C476BFF2E}"/>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33218</xdr:rowOff>
    </xdr:from>
    <xdr:ext cx="405111" cy="259045"/>
    <xdr:sp macro="" textlink="">
      <xdr:nvSpPr>
        <xdr:cNvPr id="529" name="n_4aveValue【空港】&#10;有形固定資産減価償却率">
          <a:extLst>
            <a:ext uri="{FF2B5EF4-FFF2-40B4-BE49-F238E27FC236}">
              <a16:creationId xmlns:a16="http://schemas.microsoft.com/office/drawing/2014/main" id="{6A652937-E1F4-4402-A315-7E2684391B8B}"/>
            </a:ext>
          </a:extLst>
        </xdr:cNvPr>
        <xdr:cNvSpPr txBox="1"/>
      </xdr:nvSpPr>
      <xdr:spPr>
        <a:xfrm>
          <a:off x="12611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99440</xdr:rowOff>
    </xdr:from>
    <xdr:ext cx="405111" cy="259045"/>
    <xdr:sp macro="" textlink="">
      <xdr:nvSpPr>
        <xdr:cNvPr id="530" name="n_1mainValue【空港】&#10;有形固定資産減価償却率">
          <a:extLst>
            <a:ext uri="{FF2B5EF4-FFF2-40B4-BE49-F238E27FC236}">
              <a16:creationId xmlns:a16="http://schemas.microsoft.com/office/drawing/2014/main" id="{D438FBFA-DC99-4FA1-AC2A-0FD8FD06669F}"/>
            </a:ext>
          </a:extLst>
        </xdr:cNvPr>
        <xdr:cNvSpPr txBox="1"/>
      </xdr:nvSpPr>
      <xdr:spPr>
        <a:xfrm>
          <a:off x="15266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531" name="n_2mainValue【空港】&#10;有形固定資産減価償却率">
          <a:extLst>
            <a:ext uri="{FF2B5EF4-FFF2-40B4-BE49-F238E27FC236}">
              <a16:creationId xmlns:a16="http://schemas.microsoft.com/office/drawing/2014/main" id="{986F7071-B269-495E-9622-CAC7C38D4658}"/>
            </a:ext>
          </a:extLst>
        </xdr:cNvPr>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532" name="n_3mainValue【空港】&#10;有形固定資産減価償却率">
          <a:extLst>
            <a:ext uri="{FF2B5EF4-FFF2-40B4-BE49-F238E27FC236}">
              <a16:creationId xmlns:a16="http://schemas.microsoft.com/office/drawing/2014/main" id="{DDAFEB9E-9CAD-4C05-82E8-04F58BA257F2}"/>
            </a:ext>
          </a:extLst>
        </xdr:cNvPr>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33" name="n_4mainValue【空港】&#10;有形固定資産減価償却率">
          <a:extLst>
            <a:ext uri="{FF2B5EF4-FFF2-40B4-BE49-F238E27FC236}">
              <a16:creationId xmlns:a16="http://schemas.microsoft.com/office/drawing/2014/main" id="{5D444DAC-A6F2-4348-932C-E841214389DE}"/>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1EC866F4-FA9D-4C56-A471-6C8F124B8E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889A6BF1-1E5C-4246-B3D8-F23D96211B17}"/>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9BD62DF5-44A6-4693-AC11-580E35D95AE1}"/>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6942DA10-40F8-4FC1-8906-DCE59BEA04F1}"/>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EA450678-6918-4B08-BD0F-715538E11318}"/>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76885938-0772-4A5F-A3C9-223B57304E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3CB4BB9F-AB67-457B-BEBF-46E059EF4B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4438BF31-B87A-41BA-9509-64461E0E08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77EFE370-2E28-4508-8AB6-12544059A3B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A3E1E7BA-B44F-4EC5-8FB7-21D82A23D78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59140891-A5D1-4DA6-B935-B691330C233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5A3A02E0-DAD2-416B-BCED-1936C97BA78C}"/>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59DFAE80-9938-454C-A431-2EE7F3B9210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00EE13C2-0C9F-4B5A-B8C0-E510E5AC1CC9}"/>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2E586C34-261A-47BE-9706-6DA098E74E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92CA8445-EAE9-4F5F-AE2A-F396D951856E}"/>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093DFB5A-9810-4BF6-ACD6-829E93BD4E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5EF62E85-CF79-41D2-AE13-68A903E2295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7D9D2079-C400-444E-B816-C59CDE526A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3" name="直線コネクタ 552">
          <a:extLst>
            <a:ext uri="{FF2B5EF4-FFF2-40B4-BE49-F238E27FC236}">
              <a16:creationId xmlns:a16="http://schemas.microsoft.com/office/drawing/2014/main" id="{5113EA53-D9F8-4C5A-B8E1-BED6AFF36CDA}"/>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0FC99E04-E998-4DF5-B1D4-5D577BB4F1CC}"/>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5" name="直線コネクタ 554">
          <a:extLst>
            <a:ext uri="{FF2B5EF4-FFF2-40B4-BE49-F238E27FC236}">
              <a16:creationId xmlns:a16="http://schemas.microsoft.com/office/drawing/2014/main" id="{D0DC1794-3193-4E6D-BF9C-F451504A5838}"/>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E3D51F58-30E3-4A94-B307-7E3D1C251A59}"/>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7" name="直線コネクタ 556">
          <a:extLst>
            <a:ext uri="{FF2B5EF4-FFF2-40B4-BE49-F238E27FC236}">
              <a16:creationId xmlns:a16="http://schemas.microsoft.com/office/drawing/2014/main" id="{01681AA8-2372-43E7-B32A-BEE23AF95B86}"/>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133443</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69E8401F-E8CF-4699-A3C9-150E42AFAD63}"/>
            </a:ext>
          </a:extLst>
        </xdr:cNvPr>
        <xdr:cNvSpPr txBox="1"/>
      </xdr:nvSpPr>
      <xdr:spPr>
        <a:xfrm>
          <a:off x="22212300" y="664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59" name="フローチャート: 判断 558">
          <a:extLst>
            <a:ext uri="{FF2B5EF4-FFF2-40B4-BE49-F238E27FC236}">
              <a16:creationId xmlns:a16="http://schemas.microsoft.com/office/drawing/2014/main" id="{5346E834-74D4-4929-9E7F-29E04EFEA7BF}"/>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60" name="フローチャート: 判断 559">
          <a:extLst>
            <a:ext uri="{FF2B5EF4-FFF2-40B4-BE49-F238E27FC236}">
              <a16:creationId xmlns:a16="http://schemas.microsoft.com/office/drawing/2014/main" id="{51B51079-6442-4764-881D-A524408CB586}"/>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61" name="フローチャート: 判断 560">
          <a:extLst>
            <a:ext uri="{FF2B5EF4-FFF2-40B4-BE49-F238E27FC236}">
              <a16:creationId xmlns:a16="http://schemas.microsoft.com/office/drawing/2014/main" id="{99AC29A9-D332-454B-9A1D-7DCBE5B418DD}"/>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2" name="フローチャート: 判断 561">
          <a:extLst>
            <a:ext uri="{FF2B5EF4-FFF2-40B4-BE49-F238E27FC236}">
              <a16:creationId xmlns:a16="http://schemas.microsoft.com/office/drawing/2014/main" id="{06C338F6-7B09-443C-AF6D-0F5A00E26DAD}"/>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3" name="フローチャート: 判断 562">
          <a:extLst>
            <a:ext uri="{FF2B5EF4-FFF2-40B4-BE49-F238E27FC236}">
              <a16:creationId xmlns:a16="http://schemas.microsoft.com/office/drawing/2014/main" id="{38C9E1F5-D937-4A37-8999-ED9E81104EFB}"/>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5422755-3EBA-461C-927C-E2F165C734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7E96A343-F6BD-42FF-9653-8CFCF9DAEF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A22DD510-4915-4795-B8B5-39FE9730FE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CFF454C-A3A5-4ABC-8717-065D477EF8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4674BF3E-22BB-436C-8242-DB4E0A8C28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49083</xdr:rowOff>
    </xdr:from>
    <xdr:to>
      <xdr:col>116</xdr:col>
      <xdr:colOff>114300</xdr:colOff>
      <xdr:row>35</xdr:row>
      <xdr:rowOff>150683</xdr:rowOff>
    </xdr:to>
    <xdr:sp macro="" textlink="">
      <xdr:nvSpPr>
        <xdr:cNvPr id="569" name="楕円 568">
          <a:extLst>
            <a:ext uri="{FF2B5EF4-FFF2-40B4-BE49-F238E27FC236}">
              <a16:creationId xmlns:a16="http://schemas.microsoft.com/office/drawing/2014/main" id="{137BA5DC-6312-4C3A-8E4B-A01FE439D4F4}"/>
            </a:ext>
          </a:extLst>
        </xdr:cNvPr>
        <xdr:cNvSpPr/>
      </xdr:nvSpPr>
      <xdr:spPr>
        <a:xfrm>
          <a:off x="22110700" y="60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71960</xdr:rowOff>
    </xdr:from>
    <xdr:ext cx="534377" cy="259045"/>
    <xdr:sp macro="" textlink="">
      <xdr:nvSpPr>
        <xdr:cNvPr id="570" name="【空港】&#10;一人当たり有形固定資産（償却資産）額該当値テキスト">
          <a:extLst>
            <a:ext uri="{FF2B5EF4-FFF2-40B4-BE49-F238E27FC236}">
              <a16:creationId xmlns:a16="http://schemas.microsoft.com/office/drawing/2014/main" id="{A40122C6-1552-4F74-B5C8-387455481D7A}"/>
            </a:ext>
          </a:extLst>
        </xdr:cNvPr>
        <xdr:cNvSpPr txBox="1"/>
      </xdr:nvSpPr>
      <xdr:spPr>
        <a:xfrm>
          <a:off x="22212300" y="59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69017</xdr:rowOff>
    </xdr:from>
    <xdr:to>
      <xdr:col>112</xdr:col>
      <xdr:colOff>38100</xdr:colOff>
      <xdr:row>35</xdr:row>
      <xdr:rowOff>170617</xdr:rowOff>
    </xdr:to>
    <xdr:sp macro="" textlink="">
      <xdr:nvSpPr>
        <xdr:cNvPr id="571" name="楕円 570">
          <a:extLst>
            <a:ext uri="{FF2B5EF4-FFF2-40B4-BE49-F238E27FC236}">
              <a16:creationId xmlns:a16="http://schemas.microsoft.com/office/drawing/2014/main" id="{D27D1CD4-8F74-45A2-A019-8A348CDE1CBF}"/>
            </a:ext>
          </a:extLst>
        </xdr:cNvPr>
        <xdr:cNvSpPr/>
      </xdr:nvSpPr>
      <xdr:spPr>
        <a:xfrm>
          <a:off x="21272500" y="6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99883</xdr:rowOff>
    </xdr:from>
    <xdr:to>
      <xdr:col>116</xdr:col>
      <xdr:colOff>63500</xdr:colOff>
      <xdr:row>35</xdr:row>
      <xdr:rowOff>119817</xdr:rowOff>
    </xdr:to>
    <xdr:cxnSp macro="">
      <xdr:nvCxnSpPr>
        <xdr:cNvPr id="572" name="直線コネクタ 571">
          <a:extLst>
            <a:ext uri="{FF2B5EF4-FFF2-40B4-BE49-F238E27FC236}">
              <a16:creationId xmlns:a16="http://schemas.microsoft.com/office/drawing/2014/main" id="{C5461D3E-56DF-408F-BAFE-94CBB7E7F73F}"/>
            </a:ext>
          </a:extLst>
        </xdr:cNvPr>
        <xdr:cNvCxnSpPr/>
      </xdr:nvCxnSpPr>
      <xdr:spPr>
        <a:xfrm flipV="1">
          <a:off x="21323300" y="6100633"/>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84927</xdr:rowOff>
    </xdr:from>
    <xdr:to>
      <xdr:col>107</xdr:col>
      <xdr:colOff>101600</xdr:colOff>
      <xdr:row>36</xdr:row>
      <xdr:rowOff>15077</xdr:rowOff>
    </xdr:to>
    <xdr:sp macro="" textlink="">
      <xdr:nvSpPr>
        <xdr:cNvPr id="573" name="楕円 572">
          <a:extLst>
            <a:ext uri="{FF2B5EF4-FFF2-40B4-BE49-F238E27FC236}">
              <a16:creationId xmlns:a16="http://schemas.microsoft.com/office/drawing/2014/main" id="{6564BC93-0E08-44D1-B05A-6B7AFE20FD3F}"/>
            </a:ext>
          </a:extLst>
        </xdr:cNvPr>
        <xdr:cNvSpPr/>
      </xdr:nvSpPr>
      <xdr:spPr>
        <a:xfrm>
          <a:off x="20383500" y="60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119817</xdr:rowOff>
    </xdr:from>
    <xdr:to>
      <xdr:col>111</xdr:col>
      <xdr:colOff>177800</xdr:colOff>
      <xdr:row>35</xdr:row>
      <xdr:rowOff>135727</xdr:rowOff>
    </xdr:to>
    <xdr:cxnSp macro="">
      <xdr:nvCxnSpPr>
        <xdr:cNvPr id="574" name="直線コネクタ 573">
          <a:extLst>
            <a:ext uri="{FF2B5EF4-FFF2-40B4-BE49-F238E27FC236}">
              <a16:creationId xmlns:a16="http://schemas.microsoft.com/office/drawing/2014/main" id="{AF88B908-B4F1-4BB7-8AC5-47AFF5833B73}"/>
            </a:ext>
          </a:extLst>
        </xdr:cNvPr>
        <xdr:cNvCxnSpPr/>
      </xdr:nvCxnSpPr>
      <xdr:spPr>
        <a:xfrm flipV="1">
          <a:off x="20434300" y="6120567"/>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89728</xdr:rowOff>
    </xdr:from>
    <xdr:to>
      <xdr:col>102</xdr:col>
      <xdr:colOff>165100</xdr:colOff>
      <xdr:row>36</xdr:row>
      <xdr:rowOff>19878</xdr:rowOff>
    </xdr:to>
    <xdr:sp macro="" textlink="">
      <xdr:nvSpPr>
        <xdr:cNvPr id="575" name="楕円 574">
          <a:extLst>
            <a:ext uri="{FF2B5EF4-FFF2-40B4-BE49-F238E27FC236}">
              <a16:creationId xmlns:a16="http://schemas.microsoft.com/office/drawing/2014/main" id="{59EA9645-71AD-4667-8D95-CA2F30CFC2A2}"/>
            </a:ext>
          </a:extLst>
        </xdr:cNvPr>
        <xdr:cNvSpPr/>
      </xdr:nvSpPr>
      <xdr:spPr>
        <a:xfrm>
          <a:off x="19494500" y="60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135727</xdr:rowOff>
    </xdr:from>
    <xdr:to>
      <xdr:col>107</xdr:col>
      <xdr:colOff>50800</xdr:colOff>
      <xdr:row>35</xdr:row>
      <xdr:rowOff>140528</xdr:rowOff>
    </xdr:to>
    <xdr:cxnSp macro="">
      <xdr:nvCxnSpPr>
        <xdr:cNvPr id="576" name="直線コネクタ 575">
          <a:extLst>
            <a:ext uri="{FF2B5EF4-FFF2-40B4-BE49-F238E27FC236}">
              <a16:creationId xmlns:a16="http://schemas.microsoft.com/office/drawing/2014/main" id="{3480A976-8F37-4CEC-8B55-5E79529290F5}"/>
            </a:ext>
          </a:extLst>
        </xdr:cNvPr>
        <xdr:cNvCxnSpPr/>
      </xdr:nvCxnSpPr>
      <xdr:spPr>
        <a:xfrm flipV="1">
          <a:off x="19545300" y="613647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106416</xdr:rowOff>
    </xdr:from>
    <xdr:to>
      <xdr:col>98</xdr:col>
      <xdr:colOff>38100</xdr:colOff>
      <xdr:row>36</xdr:row>
      <xdr:rowOff>36566</xdr:rowOff>
    </xdr:to>
    <xdr:sp macro="" textlink="">
      <xdr:nvSpPr>
        <xdr:cNvPr id="577" name="楕円 576">
          <a:extLst>
            <a:ext uri="{FF2B5EF4-FFF2-40B4-BE49-F238E27FC236}">
              <a16:creationId xmlns:a16="http://schemas.microsoft.com/office/drawing/2014/main" id="{2014F22C-7712-4CE2-B93E-5DC38B8AF4E8}"/>
            </a:ext>
          </a:extLst>
        </xdr:cNvPr>
        <xdr:cNvSpPr/>
      </xdr:nvSpPr>
      <xdr:spPr>
        <a:xfrm>
          <a:off x="18605500" y="61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140528</xdr:rowOff>
    </xdr:from>
    <xdr:to>
      <xdr:col>102</xdr:col>
      <xdr:colOff>114300</xdr:colOff>
      <xdr:row>35</xdr:row>
      <xdr:rowOff>157216</xdr:rowOff>
    </xdr:to>
    <xdr:cxnSp macro="">
      <xdr:nvCxnSpPr>
        <xdr:cNvPr id="578" name="直線コネクタ 577">
          <a:extLst>
            <a:ext uri="{FF2B5EF4-FFF2-40B4-BE49-F238E27FC236}">
              <a16:creationId xmlns:a16="http://schemas.microsoft.com/office/drawing/2014/main" id="{F2A5903D-AF9A-4A9A-8B6C-DC6BA529A78E}"/>
            </a:ext>
          </a:extLst>
        </xdr:cNvPr>
        <xdr:cNvCxnSpPr/>
      </xdr:nvCxnSpPr>
      <xdr:spPr>
        <a:xfrm flipV="1">
          <a:off x="18656300" y="614127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17223</xdr:rowOff>
    </xdr:from>
    <xdr:ext cx="534377" cy="259045"/>
    <xdr:sp macro="" textlink="">
      <xdr:nvSpPr>
        <xdr:cNvPr id="579" name="n_1aveValue【空港】&#10;一人当たり有形固定資産（償却資産）額">
          <a:extLst>
            <a:ext uri="{FF2B5EF4-FFF2-40B4-BE49-F238E27FC236}">
              <a16:creationId xmlns:a16="http://schemas.microsoft.com/office/drawing/2014/main" id="{165F3585-B8D3-4036-8A81-6FD083188236}"/>
            </a:ext>
          </a:extLst>
        </xdr:cNvPr>
        <xdr:cNvSpPr txBox="1"/>
      </xdr:nvSpPr>
      <xdr:spPr>
        <a:xfrm>
          <a:off x="21043411" y="670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34322</xdr:rowOff>
    </xdr:from>
    <xdr:ext cx="534377" cy="259045"/>
    <xdr:sp macro="" textlink="">
      <xdr:nvSpPr>
        <xdr:cNvPr id="580" name="n_2aveValue【空港】&#10;一人当たり有形固定資産（償却資産）額">
          <a:extLst>
            <a:ext uri="{FF2B5EF4-FFF2-40B4-BE49-F238E27FC236}">
              <a16:creationId xmlns:a16="http://schemas.microsoft.com/office/drawing/2014/main" id="{83E2F3EC-310C-4502-AF24-A42299CE6844}"/>
            </a:ext>
          </a:extLst>
        </xdr:cNvPr>
        <xdr:cNvSpPr txBox="1"/>
      </xdr:nvSpPr>
      <xdr:spPr>
        <a:xfrm>
          <a:off x="20167111" y="672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46027</xdr:rowOff>
    </xdr:from>
    <xdr:ext cx="534377" cy="259045"/>
    <xdr:sp macro="" textlink="">
      <xdr:nvSpPr>
        <xdr:cNvPr id="581" name="n_3aveValue【空港】&#10;一人当たり有形固定資産（償却資産）額">
          <a:extLst>
            <a:ext uri="{FF2B5EF4-FFF2-40B4-BE49-F238E27FC236}">
              <a16:creationId xmlns:a16="http://schemas.microsoft.com/office/drawing/2014/main" id="{2E68148C-4937-4E49-8756-11D97B5B9278}"/>
            </a:ext>
          </a:extLst>
        </xdr:cNvPr>
        <xdr:cNvSpPr txBox="1"/>
      </xdr:nvSpPr>
      <xdr:spPr>
        <a:xfrm>
          <a:off x="19278111" y="67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57639</xdr:rowOff>
    </xdr:from>
    <xdr:ext cx="534377" cy="259045"/>
    <xdr:sp macro="" textlink="">
      <xdr:nvSpPr>
        <xdr:cNvPr id="582" name="n_4aveValue【空港】&#10;一人当たり有形固定資産（償却資産）額">
          <a:extLst>
            <a:ext uri="{FF2B5EF4-FFF2-40B4-BE49-F238E27FC236}">
              <a16:creationId xmlns:a16="http://schemas.microsoft.com/office/drawing/2014/main" id="{3B96C525-FED7-4262-A465-BCCC4A3C4E63}"/>
            </a:ext>
          </a:extLst>
        </xdr:cNvPr>
        <xdr:cNvSpPr txBox="1"/>
      </xdr:nvSpPr>
      <xdr:spPr>
        <a:xfrm>
          <a:off x="18389111" y="67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15694</xdr:rowOff>
    </xdr:from>
    <xdr:ext cx="534377" cy="259045"/>
    <xdr:sp macro="" textlink="">
      <xdr:nvSpPr>
        <xdr:cNvPr id="583" name="n_1mainValue【空港】&#10;一人当たり有形固定資産（償却資産）額">
          <a:extLst>
            <a:ext uri="{FF2B5EF4-FFF2-40B4-BE49-F238E27FC236}">
              <a16:creationId xmlns:a16="http://schemas.microsoft.com/office/drawing/2014/main" id="{3B7D9C49-7247-4EE2-8666-955277079092}"/>
            </a:ext>
          </a:extLst>
        </xdr:cNvPr>
        <xdr:cNvSpPr txBox="1"/>
      </xdr:nvSpPr>
      <xdr:spPr>
        <a:xfrm>
          <a:off x="21043411" y="58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31604</xdr:rowOff>
    </xdr:from>
    <xdr:ext cx="534377" cy="259045"/>
    <xdr:sp macro="" textlink="">
      <xdr:nvSpPr>
        <xdr:cNvPr id="584" name="n_2mainValue【空港】&#10;一人当たり有形固定資産（償却資産）額">
          <a:extLst>
            <a:ext uri="{FF2B5EF4-FFF2-40B4-BE49-F238E27FC236}">
              <a16:creationId xmlns:a16="http://schemas.microsoft.com/office/drawing/2014/main" id="{A81EEC10-4AE7-4EA8-93CD-A8E597A80138}"/>
            </a:ext>
          </a:extLst>
        </xdr:cNvPr>
        <xdr:cNvSpPr txBox="1"/>
      </xdr:nvSpPr>
      <xdr:spPr>
        <a:xfrm>
          <a:off x="20167111" y="586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36405</xdr:rowOff>
    </xdr:from>
    <xdr:ext cx="534377" cy="259045"/>
    <xdr:sp macro="" textlink="">
      <xdr:nvSpPr>
        <xdr:cNvPr id="585" name="n_3mainValue【空港】&#10;一人当たり有形固定資産（償却資産）額">
          <a:extLst>
            <a:ext uri="{FF2B5EF4-FFF2-40B4-BE49-F238E27FC236}">
              <a16:creationId xmlns:a16="http://schemas.microsoft.com/office/drawing/2014/main" id="{B924AEE1-D07C-46AF-9125-077E8BA98778}"/>
            </a:ext>
          </a:extLst>
        </xdr:cNvPr>
        <xdr:cNvSpPr txBox="1"/>
      </xdr:nvSpPr>
      <xdr:spPr>
        <a:xfrm>
          <a:off x="19278111" y="58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53093</xdr:rowOff>
    </xdr:from>
    <xdr:ext cx="534377" cy="259045"/>
    <xdr:sp macro="" textlink="">
      <xdr:nvSpPr>
        <xdr:cNvPr id="586" name="n_4mainValue【空港】&#10;一人当たり有形固定資産（償却資産）額">
          <a:extLst>
            <a:ext uri="{FF2B5EF4-FFF2-40B4-BE49-F238E27FC236}">
              <a16:creationId xmlns:a16="http://schemas.microsoft.com/office/drawing/2014/main" id="{0D873FF5-A0E0-4CE7-907E-BEF5FB4B022E}"/>
            </a:ext>
          </a:extLst>
        </xdr:cNvPr>
        <xdr:cNvSpPr txBox="1"/>
      </xdr:nvSpPr>
      <xdr:spPr>
        <a:xfrm>
          <a:off x="18389111" y="58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E6CC9038-6848-43F7-AA2A-2D65D17EA6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812ED9A0-ECD2-495E-9B0D-9A13D092AFE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269FAA1D-6145-417B-8EB3-89DC627EF9F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703BBC1F-E3A3-4B9D-A805-6D4F569E9892}"/>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406DD939-7CC5-4055-AE5E-98169E4368C9}"/>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A656D445-B945-4A64-AB4A-38965F8960A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E00F5D6-5605-4E53-862C-C1A45D1322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2D1B4EE7-AA8D-4C66-BD37-E172812E76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116CFDBD-24B1-4D52-935D-64CF2A0EF2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A064E751-D42A-446A-BD71-BD6F7A5574C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828A38F5-E0CB-4EE6-9849-0DE1E12F92E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BAC02D8F-990C-4267-873F-DA791F1DCD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EAF38E8B-0E71-4768-A57B-63DF9D0A956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DC87A8E2-72CF-450A-B1BA-EF1CAC8B1C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64AE79B7-6C7D-43A0-A936-A77850D498D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7D2D61D0-8BFC-48E0-B16F-0407DB5697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67AD0C24-25D8-44C4-A4EE-9B75A5B9BC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A9326052-202A-40D1-9A71-EB587EAD6F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535C806C-BF30-4FCD-966C-0D9044CE7C1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542A92E7-4CA5-4439-AA7C-1977CFBB5E2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FE849CA7-6E47-48E9-939A-11C5627A572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145F5A71-7E1C-4DB8-BD4F-95EBC60A68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3BDC0250-4019-4377-B120-AE61CB277F8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E626C315-2EF4-4B6F-B21A-7E8E4D7BA3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1" name="直線コネクタ 610">
          <a:extLst>
            <a:ext uri="{FF2B5EF4-FFF2-40B4-BE49-F238E27FC236}">
              <a16:creationId xmlns:a16="http://schemas.microsoft.com/office/drawing/2014/main" id="{F02F3AA4-EA1E-456F-AACF-18297307C84E}"/>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E5B4B70A-D556-4989-9D1C-FE12ED56A970}"/>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3" name="直線コネクタ 612">
          <a:extLst>
            <a:ext uri="{FF2B5EF4-FFF2-40B4-BE49-F238E27FC236}">
              <a16:creationId xmlns:a16="http://schemas.microsoft.com/office/drawing/2014/main" id="{E7E660F2-0522-4674-9E13-EB71A21CAB58}"/>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5782E3CC-16D5-4391-8767-683246EC1395}"/>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5" name="直線コネクタ 614">
          <a:extLst>
            <a:ext uri="{FF2B5EF4-FFF2-40B4-BE49-F238E27FC236}">
              <a16:creationId xmlns:a16="http://schemas.microsoft.com/office/drawing/2014/main" id="{23B32EBE-C2C1-4A1D-ADF2-7DFB7F40261C}"/>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76217</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16255FB3-1A74-4CBB-B815-5A095197FA5E}"/>
            </a:ext>
          </a:extLst>
        </xdr:cNvPr>
        <xdr:cNvSpPr txBox="1"/>
      </xdr:nvSpPr>
      <xdr:spPr>
        <a:xfrm>
          <a:off x="163703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7" name="フローチャート: 判断 616">
          <a:extLst>
            <a:ext uri="{FF2B5EF4-FFF2-40B4-BE49-F238E27FC236}">
              <a16:creationId xmlns:a16="http://schemas.microsoft.com/office/drawing/2014/main" id="{CF62F6F8-5120-4E22-82EF-F5FE40565EF5}"/>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18" name="フローチャート: 判断 617">
          <a:extLst>
            <a:ext uri="{FF2B5EF4-FFF2-40B4-BE49-F238E27FC236}">
              <a16:creationId xmlns:a16="http://schemas.microsoft.com/office/drawing/2014/main" id="{9AC40A21-C1DD-4EA2-9208-B6CED000AEC0}"/>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19" name="フローチャート: 判断 618">
          <a:extLst>
            <a:ext uri="{FF2B5EF4-FFF2-40B4-BE49-F238E27FC236}">
              <a16:creationId xmlns:a16="http://schemas.microsoft.com/office/drawing/2014/main" id="{D49DCC39-9120-4B93-9282-7EFE283477D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20" name="フローチャート: 判断 619">
          <a:extLst>
            <a:ext uri="{FF2B5EF4-FFF2-40B4-BE49-F238E27FC236}">
              <a16:creationId xmlns:a16="http://schemas.microsoft.com/office/drawing/2014/main" id="{5CF1F753-74C5-4B8A-AD8D-69EDA34AC73D}"/>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21" name="フローチャート: 判断 620">
          <a:extLst>
            <a:ext uri="{FF2B5EF4-FFF2-40B4-BE49-F238E27FC236}">
              <a16:creationId xmlns:a16="http://schemas.microsoft.com/office/drawing/2014/main" id="{31AD8851-6B7D-490C-B813-CD20903B2788}"/>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6E4E64D3-5B71-4E20-A673-4E1F403EC7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E6F55A3-0495-48F7-8AF6-FA682BA7B3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C4C036E-B444-4A50-AFFB-8EDD934B76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615A797-0375-4497-9DCD-4B01D15517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5B72D683-526A-41F3-8467-89BB41DE1A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27577</xdr:rowOff>
    </xdr:from>
    <xdr:to>
      <xdr:col>85</xdr:col>
      <xdr:colOff>177800</xdr:colOff>
      <xdr:row>56</xdr:row>
      <xdr:rowOff>129177</xdr:rowOff>
    </xdr:to>
    <xdr:sp macro="" textlink="">
      <xdr:nvSpPr>
        <xdr:cNvPr id="627" name="楕円 626">
          <a:extLst>
            <a:ext uri="{FF2B5EF4-FFF2-40B4-BE49-F238E27FC236}">
              <a16:creationId xmlns:a16="http://schemas.microsoft.com/office/drawing/2014/main" id="{381CBA9B-0946-4AF1-B18E-011D80D03433}"/>
            </a:ext>
          </a:extLst>
        </xdr:cNvPr>
        <xdr:cNvSpPr/>
      </xdr:nvSpPr>
      <xdr:spPr>
        <a:xfrm>
          <a:off x="162687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152054</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43ED0052-AC7F-4FC2-A499-5E47F00D235C}"/>
            </a:ext>
          </a:extLst>
        </xdr:cNvPr>
        <xdr:cNvSpPr txBox="1"/>
      </xdr:nvSpPr>
      <xdr:spPr>
        <a:xfrm>
          <a:off x="16370300" y="95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21046</xdr:rowOff>
    </xdr:from>
    <xdr:to>
      <xdr:col>81</xdr:col>
      <xdr:colOff>101600</xdr:colOff>
      <xdr:row>56</xdr:row>
      <xdr:rowOff>122646</xdr:rowOff>
    </xdr:to>
    <xdr:sp macro="" textlink="">
      <xdr:nvSpPr>
        <xdr:cNvPr id="629" name="楕円 628">
          <a:extLst>
            <a:ext uri="{FF2B5EF4-FFF2-40B4-BE49-F238E27FC236}">
              <a16:creationId xmlns:a16="http://schemas.microsoft.com/office/drawing/2014/main" id="{2EF0A4BA-E2C2-42D2-9D82-1A7EAA3FBAD2}"/>
            </a:ext>
          </a:extLst>
        </xdr:cNvPr>
        <xdr:cNvSpPr/>
      </xdr:nvSpPr>
      <xdr:spPr>
        <a:xfrm>
          <a:off x="15430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71846</xdr:rowOff>
    </xdr:from>
    <xdr:to>
      <xdr:col>85</xdr:col>
      <xdr:colOff>127000</xdr:colOff>
      <xdr:row>56</xdr:row>
      <xdr:rowOff>78377</xdr:rowOff>
    </xdr:to>
    <xdr:cxnSp macro="">
      <xdr:nvCxnSpPr>
        <xdr:cNvPr id="630" name="直線コネクタ 629">
          <a:extLst>
            <a:ext uri="{FF2B5EF4-FFF2-40B4-BE49-F238E27FC236}">
              <a16:creationId xmlns:a16="http://schemas.microsoft.com/office/drawing/2014/main" id="{94178300-DB1D-4594-9CB8-574756DE943C}"/>
            </a:ext>
          </a:extLst>
        </xdr:cNvPr>
        <xdr:cNvCxnSpPr/>
      </xdr:nvCxnSpPr>
      <xdr:spPr>
        <a:xfrm>
          <a:off x="15481300" y="96730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xdr:rowOff>
    </xdr:from>
    <xdr:to>
      <xdr:col>76</xdr:col>
      <xdr:colOff>165100</xdr:colOff>
      <xdr:row>56</xdr:row>
      <xdr:rowOff>106317</xdr:rowOff>
    </xdr:to>
    <xdr:sp macro="" textlink="">
      <xdr:nvSpPr>
        <xdr:cNvPr id="631" name="楕円 630">
          <a:extLst>
            <a:ext uri="{FF2B5EF4-FFF2-40B4-BE49-F238E27FC236}">
              <a16:creationId xmlns:a16="http://schemas.microsoft.com/office/drawing/2014/main" id="{AD1ABED3-3407-4F5F-8225-D12E10B30128}"/>
            </a:ext>
          </a:extLst>
        </xdr:cNvPr>
        <xdr:cNvSpPr/>
      </xdr:nvSpPr>
      <xdr:spPr>
        <a:xfrm>
          <a:off x="14541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55517</xdr:rowOff>
    </xdr:from>
    <xdr:to>
      <xdr:col>81</xdr:col>
      <xdr:colOff>50800</xdr:colOff>
      <xdr:row>56</xdr:row>
      <xdr:rowOff>71846</xdr:rowOff>
    </xdr:to>
    <xdr:cxnSp macro="">
      <xdr:nvCxnSpPr>
        <xdr:cNvPr id="632" name="直線コネクタ 631">
          <a:extLst>
            <a:ext uri="{FF2B5EF4-FFF2-40B4-BE49-F238E27FC236}">
              <a16:creationId xmlns:a16="http://schemas.microsoft.com/office/drawing/2014/main" id="{05438147-8ED2-46AD-96E1-33908F702D58}"/>
            </a:ext>
          </a:extLst>
        </xdr:cNvPr>
        <xdr:cNvCxnSpPr/>
      </xdr:nvCxnSpPr>
      <xdr:spPr>
        <a:xfrm>
          <a:off x="14592300" y="96567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633" name="楕円 632">
          <a:extLst>
            <a:ext uri="{FF2B5EF4-FFF2-40B4-BE49-F238E27FC236}">
              <a16:creationId xmlns:a16="http://schemas.microsoft.com/office/drawing/2014/main" id="{5939E791-1D99-4E69-B5D5-E110BE13805B}"/>
            </a:ext>
          </a:extLst>
        </xdr:cNvPr>
        <xdr:cNvSpPr/>
      </xdr:nvSpPr>
      <xdr:spPr>
        <a:xfrm>
          <a:off x="13652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55517</xdr:rowOff>
    </xdr:from>
    <xdr:to>
      <xdr:col>76</xdr:col>
      <xdr:colOff>114300</xdr:colOff>
      <xdr:row>56</xdr:row>
      <xdr:rowOff>94706</xdr:rowOff>
    </xdr:to>
    <xdr:cxnSp macro="">
      <xdr:nvCxnSpPr>
        <xdr:cNvPr id="634" name="直線コネクタ 633">
          <a:extLst>
            <a:ext uri="{FF2B5EF4-FFF2-40B4-BE49-F238E27FC236}">
              <a16:creationId xmlns:a16="http://schemas.microsoft.com/office/drawing/2014/main" id="{1C55DA41-6696-4C74-B00F-54AC1E42E225}"/>
            </a:ext>
          </a:extLst>
        </xdr:cNvPr>
        <xdr:cNvCxnSpPr/>
      </xdr:nvCxnSpPr>
      <xdr:spPr>
        <a:xfrm flipV="1">
          <a:off x="13703300" y="9656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169635</xdr:rowOff>
    </xdr:from>
    <xdr:to>
      <xdr:col>67</xdr:col>
      <xdr:colOff>101600</xdr:colOff>
      <xdr:row>56</xdr:row>
      <xdr:rowOff>99785</xdr:rowOff>
    </xdr:to>
    <xdr:sp macro="" textlink="">
      <xdr:nvSpPr>
        <xdr:cNvPr id="635" name="楕円 634">
          <a:extLst>
            <a:ext uri="{FF2B5EF4-FFF2-40B4-BE49-F238E27FC236}">
              <a16:creationId xmlns:a16="http://schemas.microsoft.com/office/drawing/2014/main" id="{CF2414DD-9E7E-462E-8571-E3FA2F49F0A2}"/>
            </a:ext>
          </a:extLst>
        </xdr:cNvPr>
        <xdr:cNvSpPr/>
      </xdr:nvSpPr>
      <xdr:spPr>
        <a:xfrm>
          <a:off x="12763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48985</xdr:rowOff>
    </xdr:from>
    <xdr:to>
      <xdr:col>71</xdr:col>
      <xdr:colOff>177800</xdr:colOff>
      <xdr:row>56</xdr:row>
      <xdr:rowOff>94706</xdr:rowOff>
    </xdr:to>
    <xdr:cxnSp macro="">
      <xdr:nvCxnSpPr>
        <xdr:cNvPr id="636" name="直線コネクタ 635">
          <a:extLst>
            <a:ext uri="{FF2B5EF4-FFF2-40B4-BE49-F238E27FC236}">
              <a16:creationId xmlns:a16="http://schemas.microsoft.com/office/drawing/2014/main" id="{6DA8ED55-0C7F-4684-BBFF-9014D31BF244}"/>
            </a:ext>
          </a:extLst>
        </xdr:cNvPr>
        <xdr:cNvCxnSpPr/>
      </xdr:nvCxnSpPr>
      <xdr:spPr>
        <a:xfrm>
          <a:off x="12814300" y="96501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141531</xdr:rowOff>
    </xdr:from>
    <xdr:ext cx="405111" cy="259045"/>
    <xdr:sp macro="" textlink="">
      <xdr:nvSpPr>
        <xdr:cNvPr id="637" name="n_1aveValue【学校施設】&#10;有形固定資産減価償却率">
          <a:extLst>
            <a:ext uri="{FF2B5EF4-FFF2-40B4-BE49-F238E27FC236}">
              <a16:creationId xmlns:a16="http://schemas.microsoft.com/office/drawing/2014/main" id="{4C5D67A1-B3D8-452F-9A70-7A2D9C75231D}"/>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638" name="n_2aveValue【学校施設】&#10;有形固定資産減価償却率">
          <a:extLst>
            <a:ext uri="{FF2B5EF4-FFF2-40B4-BE49-F238E27FC236}">
              <a16:creationId xmlns:a16="http://schemas.microsoft.com/office/drawing/2014/main" id="{C0620DD9-FE53-45DA-ADD9-6B48F402B849}"/>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9" name="n_3aveValue【学校施設】&#10;有形固定資産減価償却率">
          <a:extLst>
            <a:ext uri="{FF2B5EF4-FFF2-40B4-BE49-F238E27FC236}">
              <a16:creationId xmlns:a16="http://schemas.microsoft.com/office/drawing/2014/main" id="{DED32ED3-843B-4293-B83B-DC1805C3C214}"/>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40" name="n_4aveValue【学校施設】&#10;有形固定資産減価償却率">
          <a:extLst>
            <a:ext uri="{FF2B5EF4-FFF2-40B4-BE49-F238E27FC236}">
              <a16:creationId xmlns:a16="http://schemas.microsoft.com/office/drawing/2014/main" id="{1845944B-F9B3-40A0-903F-C32D3B7A6E87}"/>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139173</xdr:rowOff>
    </xdr:from>
    <xdr:ext cx="405111" cy="259045"/>
    <xdr:sp macro="" textlink="">
      <xdr:nvSpPr>
        <xdr:cNvPr id="641" name="n_1mainValue【学校施設】&#10;有形固定資産減価償却率">
          <a:extLst>
            <a:ext uri="{FF2B5EF4-FFF2-40B4-BE49-F238E27FC236}">
              <a16:creationId xmlns:a16="http://schemas.microsoft.com/office/drawing/2014/main" id="{94E44065-74BE-4313-BF3B-15C710A3D157}"/>
            </a:ext>
          </a:extLst>
        </xdr:cNvPr>
        <xdr:cNvSpPr txBox="1"/>
      </xdr:nvSpPr>
      <xdr:spPr>
        <a:xfrm>
          <a:off x="152660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122844</xdr:rowOff>
    </xdr:from>
    <xdr:ext cx="405111" cy="259045"/>
    <xdr:sp macro="" textlink="">
      <xdr:nvSpPr>
        <xdr:cNvPr id="642" name="n_2mainValue【学校施設】&#10;有形固定資産減価償却率">
          <a:extLst>
            <a:ext uri="{FF2B5EF4-FFF2-40B4-BE49-F238E27FC236}">
              <a16:creationId xmlns:a16="http://schemas.microsoft.com/office/drawing/2014/main" id="{26C73C6F-0C54-41F2-90B0-76E7AB39DF89}"/>
            </a:ext>
          </a:extLst>
        </xdr:cNvPr>
        <xdr:cNvSpPr txBox="1"/>
      </xdr:nvSpPr>
      <xdr:spPr>
        <a:xfrm>
          <a:off x="14389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162033</xdr:rowOff>
    </xdr:from>
    <xdr:ext cx="405111" cy="259045"/>
    <xdr:sp macro="" textlink="">
      <xdr:nvSpPr>
        <xdr:cNvPr id="643" name="n_3mainValue【学校施設】&#10;有形固定資産減価償却率">
          <a:extLst>
            <a:ext uri="{FF2B5EF4-FFF2-40B4-BE49-F238E27FC236}">
              <a16:creationId xmlns:a16="http://schemas.microsoft.com/office/drawing/2014/main" id="{BA0A3B66-0E58-42EC-9B98-D22F6922D859}"/>
            </a:ext>
          </a:extLst>
        </xdr:cNvPr>
        <xdr:cNvSpPr txBox="1"/>
      </xdr:nvSpPr>
      <xdr:spPr>
        <a:xfrm>
          <a:off x="13500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644" name="n_4mainValue【学校施設】&#10;有形固定資産減価償却率">
          <a:extLst>
            <a:ext uri="{FF2B5EF4-FFF2-40B4-BE49-F238E27FC236}">
              <a16:creationId xmlns:a16="http://schemas.microsoft.com/office/drawing/2014/main" id="{54240445-6AB1-44CC-AD7E-1860ABF07C8D}"/>
            </a:ext>
          </a:extLst>
        </xdr:cNvPr>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2906B456-8AD0-43DD-BFE4-A10E152205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90B2DB4B-1C93-4D88-966E-419519361759}"/>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1F1E2551-C5C5-468E-85A2-869F306C2BA5}"/>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FF2616A9-1EE9-4F83-808A-7BA06376D76B}"/>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4D8400AF-3C5E-45CB-A56A-F992F6C9F4B2}"/>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E4C2CEFF-41AA-4653-A6DF-293803DF64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3161BD46-6291-4F71-8A64-54C89AF7B3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7886238A-5350-4EE7-B5D3-9522A384C2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64D2D5A2-1D7B-4CF9-BAB6-CCA414E4A21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84DDB151-CF6F-4B0E-AB1A-D7E838F092B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229D0FB6-967B-45D2-B80D-83346022F2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F1CD1282-9044-4A9F-83D0-5AD9F6A0B0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A678256B-2682-4738-9EF2-07293B5D77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08841320-F983-4BE2-9D98-FEC0F961E35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FC97A2FF-D835-439E-82E0-6379F99486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5D684D2A-1A63-4120-8797-BB9C144808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1409946E-BF9E-4CCF-9D1E-16BC071EB17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434C4571-9CE0-409B-9E81-BF213BF075F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165EA65B-C5E8-4736-95DF-CB5924F615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9FC88E7D-6CC3-4D81-BD1F-D7A98BB5C0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39D62287-13B6-47DF-B4DC-7733147273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9978DFE9-111E-4EFF-83C2-41D1CA22E3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7" name="直線コネクタ 666">
          <a:extLst>
            <a:ext uri="{FF2B5EF4-FFF2-40B4-BE49-F238E27FC236}">
              <a16:creationId xmlns:a16="http://schemas.microsoft.com/office/drawing/2014/main" id="{29EB9A4A-669C-4382-82CA-DA4983650AA7}"/>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68" name="【学校施設】&#10;一人当たり面積最小値テキスト">
          <a:extLst>
            <a:ext uri="{FF2B5EF4-FFF2-40B4-BE49-F238E27FC236}">
              <a16:creationId xmlns:a16="http://schemas.microsoft.com/office/drawing/2014/main" id="{F464DC60-B931-4DA4-9CDB-D418FE96499E}"/>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69" name="直線コネクタ 668">
          <a:extLst>
            <a:ext uri="{FF2B5EF4-FFF2-40B4-BE49-F238E27FC236}">
              <a16:creationId xmlns:a16="http://schemas.microsoft.com/office/drawing/2014/main" id="{2CC01C56-294A-4B67-8EA7-C05A10687C36}"/>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0" name="【学校施設】&#10;一人当たり面積最大値テキスト">
          <a:extLst>
            <a:ext uri="{FF2B5EF4-FFF2-40B4-BE49-F238E27FC236}">
              <a16:creationId xmlns:a16="http://schemas.microsoft.com/office/drawing/2014/main" id="{34FD40D8-D915-4668-BD6F-EB4A89E5D65B}"/>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1" name="直線コネクタ 670">
          <a:extLst>
            <a:ext uri="{FF2B5EF4-FFF2-40B4-BE49-F238E27FC236}">
              <a16:creationId xmlns:a16="http://schemas.microsoft.com/office/drawing/2014/main" id="{56AB620E-BA25-47A4-B82C-FCA00C4348EA}"/>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102887</xdr:rowOff>
    </xdr:from>
    <xdr:ext cx="469744" cy="259045"/>
    <xdr:sp macro="" textlink="">
      <xdr:nvSpPr>
        <xdr:cNvPr id="672" name="【学校施設】&#10;一人当たり面積平均値テキスト">
          <a:extLst>
            <a:ext uri="{FF2B5EF4-FFF2-40B4-BE49-F238E27FC236}">
              <a16:creationId xmlns:a16="http://schemas.microsoft.com/office/drawing/2014/main" id="{A8866A30-4EEF-4E87-BBF6-BD018DE88C14}"/>
            </a:ext>
          </a:extLst>
        </xdr:cNvPr>
        <xdr:cNvSpPr txBox="1"/>
      </xdr:nvSpPr>
      <xdr:spPr>
        <a:xfrm>
          <a:off x="22212300" y="102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3" name="フローチャート: 判断 672">
          <a:extLst>
            <a:ext uri="{FF2B5EF4-FFF2-40B4-BE49-F238E27FC236}">
              <a16:creationId xmlns:a16="http://schemas.microsoft.com/office/drawing/2014/main" id="{7AA54424-72F4-4B89-8446-B784772885CE}"/>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4" name="フローチャート: 判断 673">
          <a:extLst>
            <a:ext uri="{FF2B5EF4-FFF2-40B4-BE49-F238E27FC236}">
              <a16:creationId xmlns:a16="http://schemas.microsoft.com/office/drawing/2014/main" id="{653A4057-AF88-4695-BA8E-7AE97D2F1BBC}"/>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5" name="フローチャート: 判断 674">
          <a:extLst>
            <a:ext uri="{FF2B5EF4-FFF2-40B4-BE49-F238E27FC236}">
              <a16:creationId xmlns:a16="http://schemas.microsoft.com/office/drawing/2014/main" id="{9B925E99-E749-4F56-8B1F-877B2EB551D1}"/>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6" name="フローチャート: 判断 675">
          <a:extLst>
            <a:ext uri="{FF2B5EF4-FFF2-40B4-BE49-F238E27FC236}">
              <a16:creationId xmlns:a16="http://schemas.microsoft.com/office/drawing/2014/main" id="{53FEEE3C-1F70-4BC4-8FC3-4307F41DC095}"/>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7" name="フローチャート: 判断 676">
          <a:extLst>
            <a:ext uri="{FF2B5EF4-FFF2-40B4-BE49-F238E27FC236}">
              <a16:creationId xmlns:a16="http://schemas.microsoft.com/office/drawing/2014/main" id="{7CD90E10-140D-4EF3-BE8D-2070FB8471DC}"/>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2F456EB9-69A8-41E0-B4CD-0E66CB4B7E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45B37F67-BC97-4D57-8F25-CB8974EB29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BA7B5FF-1CE4-460F-8404-DD6EB3D0C1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EDA2071C-64B9-4FE1-BDAE-DE52661053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1C5C1133-5EBC-4F42-AF66-CDB24EEB32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151130</xdr:rowOff>
    </xdr:from>
    <xdr:to>
      <xdr:col>116</xdr:col>
      <xdr:colOff>114300</xdr:colOff>
      <xdr:row>56</xdr:row>
      <xdr:rowOff>81280</xdr:rowOff>
    </xdr:to>
    <xdr:sp macro="" textlink="">
      <xdr:nvSpPr>
        <xdr:cNvPr id="683" name="楕円 682">
          <a:extLst>
            <a:ext uri="{FF2B5EF4-FFF2-40B4-BE49-F238E27FC236}">
              <a16:creationId xmlns:a16="http://schemas.microsoft.com/office/drawing/2014/main" id="{C3297DB4-B4E3-4DAD-BD0C-D08625D0E270}"/>
            </a:ext>
          </a:extLst>
        </xdr:cNvPr>
        <xdr:cNvSpPr/>
      </xdr:nvSpPr>
      <xdr:spPr>
        <a:xfrm>
          <a:off x="22110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104157</xdr:rowOff>
    </xdr:from>
    <xdr:ext cx="469744" cy="259045"/>
    <xdr:sp macro="" textlink="">
      <xdr:nvSpPr>
        <xdr:cNvPr id="684" name="【学校施設】&#10;一人当たり面積該当値テキスト">
          <a:extLst>
            <a:ext uri="{FF2B5EF4-FFF2-40B4-BE49-F238E27FC236}">
              <a16:creationId xmlns:a16="http://schemas.microsoft.com/office/drawing/2014/main" id="{0BF8704B-3ACD-432C-B75E-EB162BB10426}"/>
            </a:ext>
          </a:extLst>
        </xdr:cNvPr>
        <xdr:cNvSpPr txBox="1"/>
      </xdr:nvSpPr>
      <xdr:spPr>
        <a:xfrm>
          <a:off x="22212300"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78740</xdr:rowOff>
    </xdr:from>
    <xdr:to>
      <xdr:col>112</xdr:col>
      <xdr:colOff>38100</xdr:colOff>
      <xdr:row>56</xdr:row>
      <xdr:rowOff>8890</xdr:rowOff>
    </xdr:to>
    <xdr:sp macro="" textlink="">
      <xdr:nvSpPr>
        <xdr:cNvPr id="685" name="楕円 684">
          <a:extLst>
            <a:ext uri="{FF2B5EF4-FFF2-40B4-BE49-F238E27FC236}">
              <a16:creationId xmlns:a16="http://schemas.microsoft.com/office/drawing/2014/main" id="{2D90643F-67EC-4A10-9B4B-3D321733781F}"/>
            </a:ext>
          </a:extLst>
        </xdr:cNvPr>
        <xdr:cNvSpPr/>
      </xdr:nvSpPr>
      <xdr:spPr>
        <a:xfrm>
          <a:off x="21272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129540</xdr:rowOff>
    </xdr:from>
    <xdr:to>
      <xdr:col>116</xdr:col>
      <xdr:colOff>63500</xdr:colOff>
      <xdr:row>56</xdr:row>
      <xdr:rowOff>30480</xdr:rowOff>
    </xdr:to>
    <xdr:cxnSp macro="">
      <xdr:nvCxnSpPr>
        <xdr:cNvPr id="686" name="直線コネクタ 685">
          <a:extLst>
            <a:ext uri="{FF2B5EF4-FFF2-40B4-BE49-F238E27FC236}">
              <a16:creationId xmlns:a16="http://schemas.microsoft.com/office/drawing/2014/main" id="{B39072EB-65A2-420A-8DF3-05CFD3E885DC}"/>
            </a:ext>
          </a:extLst>
        </xdr:cNvPr>
        <xdr:cNvCxnSpPr/>
      </xdr:nvCxnSpPr>
      <xdr:spPr>
        <a:xfrm>
          <a:off x="21323300" y="95592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52070</xdr:rowOff>
    </xdr:from>
    <xdr:to>
      <xdr:col>107</xdr:col>
      <xdr:colOff>101600</xdr:colOff>
      <xdr:row>55</xdr:row>
      <xdr:rowOff>153670</xdr:rowOff>
    </xdr:to>
    <xdr:sp macro="" textlink="">
      <xdr:nvSpPr>
        <xdr:cNvPr id="687" name="楕円 686">
          <a:extLst>
            <a:ext uri="{FF2B5EF4-FFF2-40B4-BE49-F238E27FC236}">
              <a16:creationId xmlns:a16="http://schemas.microsoft.com/office/drawing/2014/main" id="{5B9AF5C2-9DF4-42AD-B6AC-C517346B8AB9}"/>
            </a:ext>
          </a:extLst>
        </xdr:cNvPr>
        <xdr:cNvSpPr/>
      </xdr:nvSpPr>
      <xdr:spPr>
        <a:xfrm>
          <a:off x="20383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102870</xdr:rowOff>
    </xdr:from>
    <xdr:to>
      <xdr:col>111</xdr:col>
      <xdr:colOff>177800</xdr:colOff>
      <xdr:row>55</xdr:row>
      <xdr:rowOff>129540</xdr:rowOff>
    </xdr:to>
    <xdr:cxnSp macro="">
      <xdr:nvCxnSpPr>
        <xdr:cNvPr id="688" name="直線コネクタ 687">
          <a:extLst>
            <a:ext uri="{FF2B5EF4-FFF2-40B4-BE49-F238E27FC236}">
              <a16:creationId xmlns:a16="http://schemas.microsoft.com/office/drawing/2014/main" id="{207F6BD4-5EB7-47DA-9FB9-7C5EB7C34671}"/>
            </a:ext>
          </a:extLst>
        </xdr:cNvPr>
        <xdr:cNvCxnSpPr/>
      </xdr:nvCxnSpPr>
      <xdr:spPr>
        <a:xfrm>
          <a:off x="20434300" y="9532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48260</xdr:rowOff>
    </xdr:from>
    <xdr:to>
      <xdr:col>102</xdr:col>
      <xdr:colOff>165100</xdr:colOff>
      <xdr:row>55</xdr:row>
      <xdr:rowOff>149860</xdr:rowOff>
    </xdr:to>
    <xdr:sp macro="" textlink="">
      <xdr:nvSpPr>
        <xdr:cNvPr id="689" name="楕円 688">
          <a:extLst>
            <a:ext uri="{FF2B5EF4-FFF2-40B4-BE49-F238E27FC236}">
              <a16:creationId xmlns:a16="http://schemas.microsoft.com/office/drawing/2014/main" id="{85113899-63BE-40A8-BC37-96D112F3ADB1}"/>
            </a:ext>
          </a:extLst>
        </xdr:cNvPr>
        <xdr:cNvSpPr/>
      </xdr:nvSpPr>
      <xdr:spPr>
        <a:xfrm>
          <a:off x="19494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99060</xdr:rowOff>
    </xdr:from>
    <xdr:to>
      <xdr:col>107</xdr:col>
      <xdr:colOff>50800</xdr:colOff>
      <xdr:row>55</xdr:row>
      <xdr:rowOff>102870</xdr:rowOff>
    </xdr:to>
    <xdr:cxnSp macro="">
      <xdr:nvCxnSpPr>
        <xdr:cNvPr id="690" name="直線コネクタ 689">
          <a:extLst>
            <a:ext uri="{FF2B5EF4-FFF2-40B4-BE49-F238E27FC236}">
              <a16:creationId xmlns:a16="http://schemas.microsoft.com/office/drawing/2014/main" id="{978A69BE-A630-41DF-A21F-F71C3649E205}"/>
            </a:ext>
          </a:extLst>
        </xdr:cNvPr>
        <xdr:cNvCxnSpPr/>
      </xdr:nvCxnSpPr>
      <xdr:spPr>
        <a:xfrm>
          <a:off x="19545300" y="9528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116840</xdr:rowOff>
    </xdr:from>
    <xdr:to>
      <xdr:col>98</xdr:col>
      <xdr:colOff>38100</xdr:colOff>
      <xdr:row>55</xdr:row>
      <xdr:rowOff>46990</xdr:rowOff>
    </xdr:to>
    <xdr:sp macro="" textlink="">
      <xdr:nvSpPr>
        <xdr:cNvPr id="691" name="楕円 690">
          <a:extLst>
            <a:ext uri="{FF2B5EF4-FFF2-40B4-BE49-F238E27FC236}">
              <a16:creationId xmlns:a16="http://schemas.microsoft.com/office/drawing/2014/main" id="{2CBC1189-6591-4454-9797-DF0A88E99E36}"/>
            </a:ext>
          </a:extLst>
        </xdr:cNvPr>
        <xdr:cNvSpPr/>
      </xdr:nvSpPr>
      <xdr:spPr>
        <a:xfrm>
          <a:off x="186055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167640</xdr:rowOff>
    </xdr:from>
    <xdr:to>
      <xdr:col>102</xdr:col>
      <xdr:colOff>114300</xdr:colOff>
      <xdr:row>55</xdr:row>
      <xdr:rowOff>99060</xdr:rowOff>
    </xdr:to>
    <xdr:cxnSp macro="">
      <xdr:nvCxnSpPr>
        <xdr:cNvPr id="692" name="直線コネクタ 691">
          <a:extLst>
            <a:ext uri="{FF2B5EF4-FFF2-40B4-BE49-F238E27FC236}">
              <a16:creationId xmlns:a16="http://schemas.microsoft.com/office/drawing/2014/main" id="{1BA0B8B1-E2EB-4EE5-9717-3AA339D7F64D}"/>
            </a:ext>
          </a:extLst>
        </xdr:cNvPr>
        <xdr:cNvCxnSpPr/>
      </xdr:nvCxnSpPr>
      <xdr:spPr>
        <a:xfrm>
          <a:off x="18656300" y="94259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xdr:rowOff>
    </xdr:from>
    <xdr:ext cx="469744" cy="259045"/>
    <xdr:sp macro="" textlink="">
      <xdr:nvSpPr>
        <xdr:cNvPr id="693" name="n_1aveValue【学校施設】&#10;一人当たり面積">
          <a:extLst>
            <a:ext uri="{FF2B5EF4-FFF2-40B4-BE49-F238E27FC236}">
              <a16:creationId xmlns:a16="http://schemas.microsoft.com/office/drawing/2014/main" id="{DA111275-0FDE-4DFA-8384-F27C8B49EC1F}"/>
            </a:ext>
          </a:extLst>
        </xdr:cNvPr>
        <xdr:cNvSpPr txBox="1"/>
      </xdr:nvSpPr>
      <xdr:spPr>
        <a:xfrm>
          <a:off x="210757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87647</xdr:rowOff>
    </xdr:from>
    <xdr:ext cx="469744" cy="259045"/>
    <xdr:sp macro="" textlink="">
      <xdr:nvSpPr>
        <xdr:cNvPr id="694" name="n_2aveValue【学校施設】&#10;一人当たり面積">
          <a:extLst>
            <a:ext uri="{FF2B5EF4-FFF2-40B4-BE49-F238E27FC236}">
              <a16:creationId xmlns:a16="http://schemas.microsoft.com/office/drawing/2014/main" id="{58183DF7-89CA-4982-A09B-3F31D84B1FF0}"/>
            </a:ext>
          </a:extLst>
        </xdr:cNvPr>
        <xdr:cNvSpPr txBox="1"/>
      </xdr:nvSpPr>
      <xdr:spPr>
        <a:xfrm>
          <a:off x="20199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95" name="n_3aveValue【学校施設】&#10;一人当たり面積">
          <a:extLst>
            <a:ext uri="{FF2B5EF4-FFF2-40B4-BE49-F238E27FC236}">
              <a16:creationId xmlns:a16="http://schemas.microsoft.com/office/drawing/2014/main" id="{52A8A47B-294A-4A13-BBC1-E7CEFCDFC736}"/>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76217</xdr:rowOff>
    </xdr:from>
    <xdr:ext cx="469744" cy="259045"/>
    <xdr:sp macro="" textlink="">
      <xdr:nvSpPr>
        <xdr:cNvPr id="696" name="n_4aveValue【学校施設】&#10;一人当たり面積">
          <a:extLst>
            <a:ext uri="{FF2B5EF4-FFF2-40B4-BE49-F238E27FC236}">
              <a16:creationId xmlns:a16="http://schemas.microsoft.com/office/drawing/2014/main" id="{E27B32B8-8099-45F9-829D-188B900EAB19}"/>
            </a:ext>
          </a:extLst>
        </xdr:cNvPr>
        <xdr:cNvSpPr txBox="1"/>
      </xdr:nvSpPr>
      <xdr:spPr>
        <a:xfrm>
          <a:off x="18421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25417</xdr:rowOff>
    </xdr:from>
    <xdr:ext cx="469744" cy="259045"/>
    <xdr:sp macro="" textlink="">
      <xdr:nvSpPr>
        <xdr:cNvPr id="697" name="n_1mainValue【学校施設】&#10;一人当たり面積">
          <a:extLst>
            <a:ext uri="{FF2B5EF4-FFF2-40B4-BE49-F238E27FC236}">
              <a16:creationId xmlns:a16="http://schemas.microsoft.com/office/drawing/2014/main" id="{623EF68F-4F89-4610-9D2E-7AAB57FBC130}"/>
            </a:ext>
          </a:extLst>
        </xdr:cNvPr>
        <xdr:cNvSpPr txBox="1"/>
      </xdr:nvSpPr>
      <xdr:spPr>
        <a:xfrm>
          <a:off x="21075727" y="928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170197</xdr:rowOff>
    </xdr:from>
    <xdr:ext cx="469744" cy="259045"/>
    <xdr:sp macro="" textlink="">
      <xdr:nvSpPr>
        <xdr:cNvPr id="698" name="n_2mainValue【学校施設】&#10;一人当たり面積">
          <a:extLst>
            <a:ext uri="{FF2B5EF4-FFF2-40B4-BE49-F238E27FC236}">
              <a16:creationId xmlns:a16="http://schemas.microsoft.com/office/drawing/2014/main" id="{D33B0CE5-F2C6-4432-B36C-08F29AB7A9F9}"/>
            </a:ext>
          </a:extLst>
        </xdr:cNvPr>
        <xdr:cNvSpPr txBox="1"/>
      </xdr:nvSpPr>
      <xdr:spPr>
        <a:xfrm>
          <a:off x="20199427" y="92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166387</xdr:rowOff>
    </xdr:from>
    <xdr:ext cx="469744" cy="259045"/>
    <xdr:sp macro="" textlink="">
      <xdr:nvSpPr>
        <xdr:cNvPr id="699" name="n_3mainValue【学校施設】&#10;一人当たり面積">
          <a:extLst>
            <a:ext uri="{FF2B5EF4-FFF2-40B4-BE49-F238E27FC236}">
              <a16:creationId xmlns:a16="http://schemas.microsoft.com/office/drawing/2014/main" id="{9205082D-4129-43E6-B685-E1FAE362DEA0}"/>
            </a:ext>
          </a:extLst>
        </xdr:cNvPr>
        <xdr:cNvSpPr txBox="1"/>
      </xdr:nvSpPr>
      <xdr:spPr>
        <a:xfrm>
          <a:off x="19310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63517</xdr:rowOff>
    </xdr:from>
    <xdr:ext cx="469744" cy="259045"/>
    <xdr:sp macro="" textlink="">
      <xdr:nvSpPr>
        <xdr:cNvPr id="700" name="n_4mainValue【学校施設】&#10;一人当たり面積">
          <a:extLst>
            <a:ext uri="{FF2B5EF4-FFF2-40B4-BE49-F238E27FC236}">
              <a16:creationId xmlns:a16="http://schemas.microsoft.com/office/drawing/2014/main" id="{6403B3FF-FC95-411B-B907-DD42D03D63BC}"/>
            </a:ext>
          </a:extLst>
        </xdr:cNvPr>
        <xdr:cNvSpPr txBox="1"/>
      </xdr:nvSpPr>
      <xdr:spPr>
        <a:xfrm>
          <a:off x="18421427" y="915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F6D90553-4027-4E98-A677-37573ABB2D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D06F6B03-24EF-4863-AD14-D4D083A75B7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9CA7941A-425C-4260-B6EB-7F4CD8E2A201}"/>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6B8F113F-E02C-4434-AF49-FF195FAB25D9}"/>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C2C09E58-6F23-4684-88FA-879DFE3E91C3}"/>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895CC476-B2DB-4306-B64C-8B7155B7B8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44A77B82-733F-4BE7-ABAA-7D76567A72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D67AC04F-8DEA-422B-AD37-A15BE7A9FC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A63E08FC-639D-4148-AEAC-88D1ED451FB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C0FA6D30-B5F6-4C19-B158-63A906DEF07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48ECB013-1977-4F93-A36F-94F6D00D602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90D39D50-81AD-483B-BE84-7E1033ECA41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DBBD9388-9004-4CE2-A42B-D6C71A8468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B2946244-FA3A-4A4F-8B9E-F307BBF16C6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7BC2A1F5-C38C-4A47-A5E1-9036025B3C1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A5870026-3443-4A08-871B-0E5B62E8EF8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F974C2CB-A51C-4B4F-82DC-02D233943E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07A974F1-B336-4C64-90EC-29A0A7D679F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id="{2D79B262-A5CA-4C26-B918-17DA7CC109F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52AE7D07-3D8D-4194-947C-37A71DD659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a:extLst>
            <a:ext uri="{FF2B5EF4-FFF2-40B4-BE49-F238E27FC236}">
              <a16:creationId xmlns:a16="http://schemas.microsoft.com/office/drawing/2014/main" id="{ED604B51-0DA3-4871-B35B-8AE2E324A4C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2" name="直線コネクタ 721">
          <a:extLst>
            <a:ext uri="{FF2B5EF4-FFF2-40B4-BE49-F238E27FC236}">
              <a16:creationId xmlns:a16="http://schemas.microsoft.com/office/drawing/2014/main" id="{634C1900-EC68-4D16-AF4D-11CC58880C0B}"/>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3" name="【図書館】&#10;有形固定資産減価償却率最小値テキスト">
          <a:extLst>
            <a:ext uri="{FF2B5EF4-FFF2-40B4-BE49-F238E27FC236}">
              <a16:creationId xmlns:a16="http://schemas.microsoft.com/office/drawing/2014/main" id="{62C84521-EBC5-4C7D-9705-3F11C8A9201C}"/>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4" name="直線コネクタ 723">
          <a:extLst>
            <a:ext uri="{FF2B5EF4-FFF2-40B4-BE49-F238E27FC236}">
              <a16:creationId xmlns:a16="http://schemas.microsoft.com/office/drawing/2014/main" id="{CE3F77F1-651A-4D4D-B781-5B64EBD929E7}"/>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5" name="【図書館】&#10;有形固定資産減価償却率最大値テキスト">
          <a:extLst>
            <a:ext uri="{FF2B5EF4-FFF2-40B4-BE49-F238E27FC236}">
              <a16:creationId xmlns:a16="http://schemas.microsoft.com/office/drawing/2014/main" id="{5338A526-E2A8-4EFA-A453-A85D76F4ED51}"/>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6" name="直線コネクタ 725">
          <a:extLst>
            <a:ext uri="{FF2B5EF4-FFF2-40B4-BE49-F238E27FC236}">
              <a16:creationId xmlns:a16="http://schemas.microsoft.com/office/drawing/2014/main" id="{7BC108A8-D9C6-4BC9-9959-CFFD69281B84}"/>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78122</xdr:rowOff>
    </xdr:from>
    <xdr:ext cx="405111" cy="259045"/>
    <xdr:sp macro="" textlink="">
      <xdr:nvSpPr>
        <xdr:cNvPr id="727" name="【図書館】&#10;有形固定資産減価償却率平均値テキスト">
          <a:extLst>
            <a:ext uri="{FF2B5EF4-FFF2-40B4-BE49-F238E27FC236}">
              <a16:creationId xmlns:a16="http://schemas.microsoft.com/office/drawing/2014/main" id="{A656BC8E-7AC5-4D15-9F3A-FADBAF5D3C31}"/>
            </a:ext>
          </a:extLst>
        </xdr:cNvPr>
        <xdr:cNvSpPr txBox="1"/>
      </xdr:nvSpPr>
      <xdr:spPr>
        <a:xfrm>
          <a:off x="163703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28" name="フローチャート: 判断 727">
          <a:extLst>
            <a:ext uri="{FF2B5EF4-FFF2-40B4-BE49-F238E27FC236}">
              <a16:creationId xmlns:a16="http://schemas.microsoft.com/office/drawing/2014/main" id="{5BA1FEDD-C56D-416C-8605-87BF365150D4}"/>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29" name="フローチャート: 判断 728">
          <a:extLst>
            <a:ext uri="{FF2B5EF4-FFF2-40B4-BE49-F238E27FC236}">
              <a16:creationId xmlns:a16="http://schemas.microsoft.com/office/drawing/2014/main" id="{316FF8D7-FD8C-4BA1-B176-5804A841E335}"/>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30" name="フローチャート: 判断 729">
          <a:extLst>
            <a:ext uri="{FF2B5EF4-FFF2-40B4-BE49-F238E27FC236}">
              <a16:creationId xmlns:a16="http://schemas.microsoft.com/office/drawing/2014/main" id="{4CFC53C6-6BB0-428E-B1C5-46E1B9990314}"/>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31" name="フローチャート: 判断 730">
          <a:extLst>
            <a:ext uri="{FF2B5EF4-FFF2-40B4-BE49-F238E27FC236}">
              <a16:creationId xmlns:a16="http://schemas.microsoft.com/office/drawing/2014/main" id="{2370C0F0-9934-48A6-B402-7FE568D360F1}"/>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2" name="フローチャート: 判断 731">
          <a:extLst>
            <a:ext uri="{FF2B5EF4-FFF2-40B4-BE49-F238E27FC236}">
              <a16:creationId xmlns:a16="http://schemas.microsoft.com/office/drawing/2014/main" id="{168040D9-F367-4D17-A5B0-B5A21FF7AB38}"/>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8425999-CAB1-446A-A18A-238522146C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FC45E95-321F-40A7-80C6-96126222FD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3AD558F-E3F0-4EE7-A2EB-6F9891A6A7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11AE86E7-C71A-44BD-9EE5-6218D1C5C2F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1C900477-0EA2-4900-815B-6E3886328E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133986</xdr:rowOff>
    </xdr:from>
    <xdr:to>
      <xdr:col>85</xdr:col>
      <xdr:colOff>177800</xdr:colOff>
      <xdr:row>79</xdr:row>
      <xdr:rowOff>64136</xdr:rowOff>
    </xdr:to>
    <xdr:sp macro="" textlink="">
      <xdr:nvSpPr>
        <xdr:cNvPr id="738" name="楕円 737">
          <a:extLst>
            <a:ext uri="{FF2B5EF4-FFF2-40B4-BE49-F238E27FC236}">
              <a16:creationId xmlns:a16="http://schemas.microsoft.com/office/drawing/2014/main" id="{9943088E-3A26-4F9A-881B-4D6BE67D260B}"/>
            </a:ext>
          </a:extLst>
        </xdr:cNvPr>
        <xdr:cNvSpPr/>
      </xdr:nvSpPr>
      <xdr:spPr>
        <a:xfrm>
          <a:off x="162687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87013</xdr:rowOff>
    </xdr:from>
    <xdr:ext cx="405111" cy="259045"/>
    <xdr:sp macro="" textlink="">
      <xdr:nvSpPr>
        <xdr:cNvPr id="739" name="【図書館】&#10;有形固定資産減価償却率該当値テキスト">
          <a:extLst>
            <a:ext uri="{FF2B5EF4-FFF2-40B4-BE49-F238E27FC236}">
              <a16:creationId xmlns:a16="http://schemas.microsoft.com/office/drawing/2014/main" id="{A6918081-1F6A-48EE-86F9-00B9621895EE}"/>
            </a:ext>
          </a:extLst>
        </xdr:cNvPr>
        <xdr:cNvSpPr txBox="1"/>
      </xdr:nvSpPr>
      <xdr:spPr>
        <a:xfrm>
          <a:off x="16370300" y="1346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740" name="楕円 739">
          <a:extLst>
            <a:ext uri="{FF2B5EF4-FFF2-40B4-BE49-F238E27FC236}">
              <a16:creationId xmlns:a16="http://schemas.microsoft.com/office/drawing/2014/main" id="{39574DAD-07C0-4BC1-9D41-E95CFCB2018D}"/>
            </a:ext>
          </a:extLst>
        </xdr:cNvPr>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79</xdr:row>
      <xdr:rowOff>13336</xdr:rowOff>
    </xdr:to>
    <xdr:cxnSp macro="">
      <xdr:nvCxnSpPr>
        <xdr:cNvPr id="741" name="直線コネクタ 740">
          <a:extLst>
            <a:ext uri="{FF2B5EF4-FFF2-40B4-BE49-F238E27FC236}">
              <a16:creationId xmlns:a16="http://schemas.microsoft.com/office/drawing/2014/main" id="{F2099E03-25C4-45B8-825D-486CC15F2BB0}"/>
            </a:ext>
          </a:extLst>
        </xdr:cNvPr>
        <xdr:cNvCxnSpPr/>
      </xdr:nvCxnSpPr>
      <xdr:spPr>
        <a:xfrm>
          <a:off x="15481300" y="135026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742" name="楕円 741">
          <a:extLst>
            <a:ext uri="{FF2B5EF4-FFF2-40B4-BE49-F238E27FC236}">
              <a16:creationId xmlns:a16="http://schemas.microsoft.com/office/drawing/2014/main" id="{22C0867F-001A-4FD2-8B84-6984D849A871}"/>
            </a:ext>
          </a:extLst>
        </xdr:cNvPr>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129539</xdr:rowOff>
    </xdr:to>
    <xdr:cxnSp macro="">
      <xdr:nvCxnSpPr>
        <xdr:cNvPr id="743" name="直線コネクタ 742">
          <a:extLst>
            <a:ext uri="{FF2B5EF4-FFF2-40B4-BE49-F238E27FC236}">
              <a16:creationId xmlns:a16="http://schemas.microsoft.com/office/drawing/2014/main" id="{17820484-7DA2-42EB-845F-67649AEF4D12}"/>
            </a:ext>
          </a:extLst>
        </xdr:cNvPr>
        <xdr:cNvCxnSpPr/>
      </xdr:nvCxnSpPr>
      <xdr:spPr>
        <a:xfrm>
          <a:off x="14592300" y="13445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137795</xdr:rowOff>
    </xdr:from>
    <xdr:to>
      <xdr:col>72</xdr:col>
      <xdr:colOff>38100</xdr:colOff>
      <xdr:row>78</xdr:row>
      <xdr:rowOff>67945</xdr:rowOff>
    </xdr:to>
    <xdr:sp macro="" textlink="">
      <xdr:nvSpPr>
        <xdr:cNvPr id="744" name="楕円 743">
          <a:extLst>
            <a:ext uri="{FF2B5EF4-FFF2-40B4-BE49-F238E27FC236}">
              <a16:creationId xmlns:a16="http://schemas.microsoft.com/office/drawing/2014/main" id="{B4A681D6-CD26-4B7C-8238-4ECFA72EBEA9}"/>
            </a:ext>
          </a:extLst>
        </xdr:cNvPr>
        <xdr:cNvSpPr/>
      </xdr:nvSpPr>
      <xdr:spPr>
        <a:xfrm>
          <a:off x="13652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17145</xdr:rowOff>
    </xdr:from>
    <xdr:to>
      <xdr:col>76</xdr:col>
      <xdr:colOff>114300</xdr:colOff>
      <xdr:row>78</xdr:row>
      <xdr:rowOff>72389</xdr:rowOff>
    </xdr:to>
    <xdr:cxnSp macro="">
      <xdr:nvCxnSpPr>
        <xdr:cNvPr id="745" name="直線コネクタ 744">
          <a:extLst>
            <a:ext uri="{FF2B5EF4-FFF2-40B4-BE49-F238E27FC236}">
              <a16:creationId xmlns:a16="http://schemas.microsoft.com/office/drawing/2014/main" id="{CC64467F-74D4-42AE-822F-F33B3BCE15F2}"/>
            </a:ext>
          </a:extLst>
        </xdr:cNvPr>
        <xdr:cNvCxnSpPr/>
      </xdr:nvCxnSpPr>
      <xdr:spPr>
        <a:xfrm>
          <a:off x="13703300" y="133902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107314</xdr:rowOff>
    </xdr:from>
    <xdr:to>
      <xdr:col>67</xdr:col>
      <xdr:colOff>101600</xdr:colOff>
      <xdr:row>79</xdr:row>
      <xdr:rowOff>37464</xdr:rowOff>
    </xdr:to>
    <xdr:sp macro="" textlink="">
      <xdr:nvSpPr>
        <xdr:cNvPr id="746" name="楕円 745">
          <a:extLst>
            <a:ext uri="{FF2B5EF4-FFF2-40B4-BE49-F238E27FC236}">
              <a16:creationId xmlns:a16="http://schemas.microsoft.com/office/drawing/2014/main" id="{01A556D6-4A17-4363-8B46-A48740A18500}"/>
            </a:ext>
          </a:extLst>
        </xdr:cNvPr>
        <xdr:cNvSpPr/>
      </xdr:nvSpPr>
      <xdr:spPr>
        <a:xfrm>
          <a:off x="12763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17145</xdr:rowOff>
    </xdr:from>
    <xdr:to>
      <xdr:col>71</xdr:col>
      <xdr:colOff>177800</xdr:colOff>
      <xdr:row>78</xdr:row>
      <xdr:rowOff>158114</xdr:rowOff>
    </xdr:to>
    <xdr:cxnSp macro="">
      <xdr:nvCxnSpPr>
        <xdr:cNvPr id="747" name="直線コネクタ 746">
          <a:extLst>
            <a:ext uri="{FF2B5EF4-FFF2-40B4-BE49-F238E27FC236}">
              <a16:creationId xmlns:a16="http://schemas.microsoft.com/office/drawing/2014/main" id="{CC35DA9C-D5FC-40FE-83C6-99148B892F83}"/>
            </a:ext>
          </a:extLst>
        </xdr:cNvPr>
        <xdr:cNvCxnSpPr/>
      </xdr:nvCxnSpPr>
      <xdr:spPr>
        <a:xfrm flipV="1">
          <a:off x="12814300" y="13390245"/>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48" name="n_1aveValue【図書館】&#10;有形固定資産減価償却率">
          <a:extLst>
            <a:ext uri="{FF2B5EF4-FFF2-40B4-BE49-F238E27FC236}">
              <a16:creationId xmlns:a16="http://schemas.microsoft.com/office/drawing/2014/main" id="{8EF99B12-2C45-4215-98EC-94678C8C2FB6}"/>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749" name="n_2aveValue【図書館】&#10;有形固定資産減価償却率">
          <a:extLst>
            <a:ext uri="{FF2B5EF4-FFF2-40B4-BE49-F238E27FC236}">
              <a16:creationId xmlns:a16="http://schemas.microsoft.com/office/drawing/2014/main" id="{F3BC3693-474B-41BE-B572-06D7EB24138A}"/>
            </a:ext>
          </a:extLst>
        </xdr:cNvPr>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50" name="n_3aveValue【図書館】&#10;有形固定資産減価償却率">
          <a:extLst>
            <a:ext uri="{FF2B5EF4-FFF2-40B4-BE49-F238E27FC236}">
              <a16:creationId xmlns:a16="http://schemas.microsoft.com/office/drawing/2014/main" id="{78C8622F-9D32-4C22-ACDF-5529E470D2AC}"/>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20972</xdr:rowOff>
    </xdr:from>
    <xdr:ext cx="405111" cy="259045"/>
    <xdr:sp macro="" textlink="">
      <xdr:nvSpPr>
        <xdr:cNvPr id="751" name="n_4aveValue【図書館】&#10;有形固定資産減価償却率">
          <a:extLst>
            <a:ext uri="{FF2B5EF4-FFF2-40B4-BE49-F238E27FC236}">
              <a16:creationId xmlns:a16="http://schemas.microsoft.com/office/drawing/2014/main" id="{47F013E9-0D10-479A-9998-010419F4A226}"/>
            </a:ext>
          </a:extLst>
        </xdr:cNvPr>
        <xdr:cNvSpPr txBox="1"/>
      </xdr:nvSpPr>
      <xdr:spPr>
        <a:xfrm>
          <a:off x="12611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77</xdr:row>
      <xdr:rowOff>25416</xdr:rowOff>
    </xdr:from>
    <xdr:ext cx="340478" cy="259045"/>
    <xdr:sp macro="" textlink="">
      <xdr:nvSpPr>
        <xdr:cNvPr id="752" name="n_1mainValue【図書館】&#10;有形固定資産減価償却率">
          <a:extLst>
            <a:ext uri="{FF2B5EF4-FFF2-40B4-BE49-F238E27FC236}">
              <a16:creationId xmlns:a16="http://schemas.microsoft.com/office/drawing/2014/main" id="{B14C8456-69C4-4C82-86BD-0FB0C803C2CC}"/>
            </a:ext>
          </a:extLst>
        </xdr:cNvPr>
        <xdr:cNvSpPr txBox="1"/>
      </xdr:nvSpPr>
      <xdr:spPr>
        <a:xfrm>
          <a:off x="15298361" y="13227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139716</xdr:rowOff>
    </xdr:from>
    <xdr:ext cx="340478" cy="259045"/>
    <xdr:sp macro="" textlink="">
      <xdr:nvSpPr>
        <xdr:cNvPr id="753" name="n_2mainValue【図書館】&#10;有形固定資産減価償却率">
          <a:extLst>
            <a:ext uri="{FF2B5EF4-FFF2-40B4-BE49-F238E27FC236}">
              <a16:creationId xmlns:a16="http://schemas.microsoft.com/office/drawing/2014/main" id="{1D9D6AE6-B0E7-4A55-8F1E-FBB92A2F4F48}"/>
            </a:ext>
          </a:extLst>
        </xdr:cNvPr>
        <xdr:cNvSpPr txBox="1"/>
      </xdr:nvSpPr>
      <xdr:spPr>
        <a:xfrm>
          <a:off x="14422061" y="13169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84472</xdr:rowOff>
    </xdr:from>
    <xdr:ext cx="340478" cy="259045"/>
    <xdr:sp macro="" textlink="">
      <xdr:nvSpPr>
        <xdr:cNvPr id="754" name="n_3mainValue【図書館】&#10;有形固定資産減価償却率">
          <a:extLst>
            <a:ext uri="{FF2B5EF4-FFF2-40B4-BE49-F238E27FC236}">
              <a16:creationId xmlns:a16="http://schemas.microsoft.com/office/drawing/2014/main" id="{A0B47516-986D-4273-853E-466EF38628D4}"/>
            </a:ext>
          </a:extLst>
        </xdr:cNvPr>
        <xdr:cNvSpPr txBox="1"/>
      </xdr:nvSpPr>
      <xdr:spPr>
        <a:xfrm>
          <a:off x="13533061" y="13114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53991</xdr:rowOff>
    </xdr:from>
    <xdr:ext cx="405111" cy="259045"/>
    <xdr:sp macro="" textlink="">
      <xdr:nvSpPr>
        <xdr:cNvPr id="755" name="n_4mainValue【図書館】&#10;有形固定資産減価償却率">
          <a:extLst>
            <a:ext uri="{FF2B5EF4-FFF2-40B4-BE49-F238E27FC236}">
              <a16:creationId xmlns:a16="http://schemas.microsoft.com/office/drawing/2014/main" id="{0951FAB6-CA1A-48D5-8D39-FDA13196FC05}"/>
            </a:ext>
          </a:extLst>
        </xdr:cNvPr>
        <xdr:cNvSpPr txBox="1"/>
      </xdr:nvSpPr>
      <xdr:spPr>
        <a:xfrm>
          <a:off x="12611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8D238CA2-F403-4EB2-88BB-DE3DE38BF5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56BE9CC0-8829-422E-91EF-BCB16035925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A90F9C71-84E7-4197-AC2C-42921C567B5B}"/>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4E766EC2-2A30-4F46-8F96-D311D3A21E8B}"/>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B9833E48-F083-481F-9EE3-9399BE76942B}"/>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E2AC392D-4790-450D-8E06-BDDDC57C74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F1E3B68D-82A1-4583-84EE-B4354E2800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8E3272B3-54DE-4434-B8F0-89346F2ED4A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562765E2-1CE5-420E-9497-3661D25F6FCA}"/>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7ECEA8F4-4CD9-41A2-8601-98404638BD6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309FD331-8980-4BCA-9942-CC3C5D53CE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40F53326-4FC5-451E-A517-EA8BC817661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ECEC772C-9C52-486D-BD7D-7545F2914D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548EA60A-E8BA-4D47-9583-677CBE3A373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3E25A56F-EDB2-44E2-BB65-2173B5EF99D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8AFD984A-2D4A-4452-B86F-43C46887023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B816EAAA-B847-4772-A4C4-FC39735E66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90301D24-F985-4A98-A6E5-35000C2391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26ECBB95-B0FD-491B-AE8F-7B4B8BF34F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CF34263F-532D-46A4-B72F-DBCFF270B0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a:extLst>
            <a:ext uri="{FF2B5EF4-FFF2-40B4-BE49-F238E27FC236}">
              <a16:creationId xmlns:a16="http://schemas.microsoft.com/office/drawing/2014/main" id="{D0FB1EC2-EA3D-4041-AA3D-C8AEEF7F35AD}"/>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a:extLst>
            <a:ext uri="{FF2B5EF4-FFF2-40B4-BE49-F238E27FC236}">
              <a16:creationId xmlns:a16="http://schemas.microsoft.com/office/drawing/2014/main" id="{39BA738F-A5F9-4A14-8F95-391D1A60B9D8}"/>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a:extLst>
            <a:ext uri="{FF2B5EF4-FFF2-40B4-BE49-F238E27FC236}">
              <a16:creationId xmlns:a16="http://schemas.microsoft.com/office/drawing/2014/main" id="{1D99A3A7-2EB8-4B32-A709-B45A6658CE5E}"/>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a:extLst>
            <a:ext uri="{FF2B5EF4-FFF2-40B4-BE49-F238E27FC236}">
              <a16:creationId xmlns:a16="http://schemas.microsoft.com/office/drawing/2014/main" id="{A30F103F-DAF7-42BF-8407-AB5C60C4AF92}"/>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a:extLst>
            <a:ext uri="{FF2B5EF4-FFF2-40B4-BE49-F238E27FC236}">
              <a16:creationId xmlns:a16="http://schemas.microsoft.com/office/drawing/2014/main" id="{5C113139-FB64-4362-B2C2-C9F6A70F3EAE}"/>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1" name="【図書館】&#10;一人当たり面積平均値テキスト">
          <a:extLst>
            <a:ext uri="{FF2B5EF4-FFF2-40B4-BE49-F238E27FC236}">
              <a16:creationId xmlns:a16="http://schemas.microsoft.com/office/drawing/2014/main" id="{12EF7CE1-CD90-49A9-A811-7131F5B51C11}"/>
            </a:ext>
          </a:extLst>
        </xdr:cNvPr>
        <xdr:cNvSpPr txBox="1"/>
      </xdr:nvSpPr>
      <xdr:spPr>
        <a:xfrm>
          <a:off x="222123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a:extLst>
            <a:ext uri="{FF2B5EF4-FFF2-40B4-BE49-F238E27FC236}">
              <a16:creationId xmlns:a16="http://schemas.microsoft.com/office/drawing/2014/main" id="{8398F10F-A8F6-4823-89A4-A5286BD9A724}"/>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a:extLst>
            <a:ext uri="{FF2B5EF4-FFF2-40B4-BE49-F238E27FC236}">
              <a16:creationId xmlns:a16="http://schemas.microsoft.com/office/drawing/2014/main" id="{D2F72AC4-DBE5-4431-A377-2B87036F9171}"/>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a:extLst>
            <a:ext uri="{FF2B5EF4-FFF2-40B4-BE49-F238E27FC236}">
              <a16:creationId xmlns:a16="http://schemas.microsoft.com/office/drawing/2014/main" id="{8EEC23C0-479D-4664-877E-804C96B199E6}"/>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5" name="フローチャート: 判断 784">
          <a:extLst>
            <a:ext uri="{FF2B5EF4-FFF2-40B4-BE49-F238E27FC236}">
              <a16:creationId xmlns:a16="http://schemas.microsoft.com/office/drawing/2014/main" id="{168B7BD6-8BEF-433B-AD02-DBEA58A4D386}"/>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6" name="フローチャート: 判断 785">
          <a:extLst>
            <a:ext uri="{FF2B5EF4-FFF2-40B4-BE49-F238E27FC236}">
              <a16:creationId xmlns:a16="http://schemas.microsoft.com/office/drawing/2014/main" id="{785E9220-A0FB-4AAF-B10F-5C9CB5FAD61F}"/>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2CB22B2F-1720-4A65-871E-4C0B7D0E04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EADA036C-A728-4242-A748-14F9B514C9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05F4F1E-3C8B-42D6-9E54-7154C3F222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02916322-3766-4F58-92DF-F05AFDA0BB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1A20AF70-A540-43BB-BBA8-9E5CA6AEAA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2" name="楕円 791">
          <a:extLst>
            <a:ext uri="{FF2B5EF4-FFF2-40B4-BE49-F238E27FC236}">
              <a16:creationId xmlns:a16="http://schemas.microsoft.com/office/drawing/2014/main" id="{23A2691B-BA10-4014-BA1E-0E81F7EBED03}"/>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3" name="【図書館】&#10;一人当たり面積該当値テキスト">
          <a:extLst>
            <a:ext uri="{FF2B5EF4-FFF2-40B4-BE49-F238E27FC236}">
              <a16:creationId xmlns:a16="http://schemas.microsoft.com/office/drawing/2014/main" id="{41A6DF06-64AE-4BFC-8770-5CC8FFDB9EE5}"/>
            </a:ext>
          </a:extLst>
        </xdr:cNvPr>
        <xdr:cNvSpPr txBox="1"/>
      </xdr:nvSpPr>
      <xdr:spPr>
        <a:xfrm>
          <a:off x="222123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94" name="楕円 793">
          <a:extLst>
            <a:ext uri="{FF2B5EF4-FFF2-40B4-BE49-F238E27FC236}">
              <a16:creationId xmlns:a16="http://schemas.microsoft.com/office/drawing/2014/main" id="{622D441A-549C-49C8-924D-75446F92DF5D}"/>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106680</xdr:rowOff>
    </xdr:to>
    <xdr:cxnSp macro="">
      <xdr:nvCxnSpPr>
        <xdr:cNvPr id="795" name="直線コネクタ 794">
          <a:extLst>
            <a:ext uri="{FF2B5EF4-FFF2-40B4-BE49-F238E27FC236}">
              <a16:creationId xmlns:a16="http://schemas.microsoft.com/office/drawing/2014/main" id="{93639FA2-B192-4F20-A031-669BD465629D}"/>
            </a:ext>
          </a:extLst>
        </xdr:cNvPr>
        <xdr:cNvCxnSpPr/>
      </xdr:nvCxnSpPr>
      <xdr:spPr>
        <a:xfrm flipV="1">
          <a:off x="21323300" y="14417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96" name="楕円 795">
          <a:extLst>
            <a:ext uri="{FF2B5EF4-FFF2-40B4-BE49-F238E27FC236}">
              <a16:creationId xmlns:a16="http://schemas.microsoft.com/office/drawing/2014/main" id="{D6B9C177-D083-4D9D-A77F-48411F1119B1}"/>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106680</xdr:rowOff>
    </xdr:to>
    <xdr:cxnSp macro="">
      <xdr:nvCxnSpPr>
        <xdr:cNvPr id="797" name="直線コネクタ 796">
          <a:extLst>
            <a:ext uri="{FF2B5EF4-FFF2-40B4-BE49-F238E27FC236}">
              <a16:creationId xmlns:a16="http://schemas.microsoft.com/office/drawing/2014/main" id="{BB243431-4F94-4B10-9ABC-3C0F283EE290}"/>
            </a:ext>
          </a:extLst>
        </xdr:cNvPr>
        <xdr:cNvCxnSpPr/>
      </xdr:nvCxnSpPr>
      <xdr:spPr>
        <a:xfrm>
          <a:off x="20434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98" name="楕円 797">
          <a:extLst>
            <a:ext uri="{FF2B5EF4-FFF2-40B4-BE49-F238E27FC236}">
              <a16:creationId xmlns:a16="http://schemas.microsoft.com/office/drawing/2014/main" id="{5BA5362B-84E0-4D63-A127-4A9B67581157}"/>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99" name="直線コネクタ 798">
          <a:extLst>
            <a:ext uri="{FF2B5EF4-FFF2-40B4-BE49-F238E27FC236}">
              <a16:creationId xmlns:a16="http://schemas.microsoft.com/office/drawing/2014/main" id="{1E44E306-1CF7-4F83-968F-579A8FF975C5}"/>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10161</xdr:rowOff>
    </xdr:from>
    <xdr:to>
      <xdr:col>98</xdr:col>
      <xdr:colOff>38100</xdr:colOff>
      <xdr:row>80</xdr:row>
      <xdr:rowOff>111761</xdr:rowOff>
    </xdr:to>
    <xdr:sp macro="" textlink="">
      <xdr:nvSpPr>
        <xdr:cNvPr id="800" name="楕円 799">
          <a:extLst>
            <a:ext uri="{FF2B5EF4-FFF2-40B4-BE49-F238E27FC236}">
              <a16:creationId xmlns:a16="http://schemas.microsoft.com/office/drawing/2014/main" id="{2BE11EB7-C86B-4275-862B-489681E0B1AE}"/>
            </a:ext>
          </a:extLst>
        </xdr:cNvPr>
        <xdr:cNvSpPr/>
      </xdr:nvSpPr>
      <xdr:spPr>
        <a:xfrm>
          <a:off x="18605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84</xdr:row>
      <xdr:rowOff>15239</xdr:rowOff>
    </xdr:to>
    <xdr:cxnSp macro="">
      <xdr:nvCxnSpPr>
        <xdr:cNvPr id="801" name="直線コネクタ 800">
          <a:extLst>
            <a:ext uri="{FF2B5EF4-FFF2-40B4-BE49-F238E27FC236}">
              <a16:creationId xmlns:a16="http://schemas.microsoft.com/office/drawing/2014/main" id="{BF76E6A0-510F-4E39-8DFC-6560D1F8B8F9}"/>
            </a:ext>
          </a:extLst>
        </xdr:cNvPr>
        <xdr:cNvCxnSpPr/>
      </xdr:nvCxnSpPr>
      <xdr:spPr>
        <a:xfrm>
          <a:off x="18656300" y="13776961"/>
          <a:ext cx="889000" cy="6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2" name="n_1aveValue【図書館】&#10;一人当たり面積">
          <a:extLst>
            <a:ext uri="{FF2B5EF4-FFF2-40B4-BE49-F238E27FC236}">
              <a16:creationId xmlns:a16="http://schemas.microsoft.com/office/drawing/2014/main" id="{344DBFE1-B4F3-4991-A3DD-D8696AFDB8BD}"/>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3" name="n_2aveValue【図書館】&#10;一人当たり面積">
          <a:extLst>
            <a:ext uri="{FF2B5EF4-FFF2-40B4-BE49-F238E27FC236}">
              <a16:creationId xmlns:a16="http://schemas.microsoft.com/office/drawing/2014/main" id="{88630458-4620-46BE-88BC-B757A213519A}"/>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4" name="n_3aveValue【図書館】&#10;一人当たり面積">
          <a:extLst>
            <a:ext uri="{FF2B5EF4-FFF2-40B4-BE49-F238E27FC236}">
              <a16:creationId xmlns:a16="http://schemas.microsoft.com/office/drawing/2014/main" id="{2798BC3A-5326-4671-9241-F9BFA3B3C74B}"/>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5" name="n_4aveValue【図書館】&#10;一人当たり面積">
          <a:extLst>
            <a:ext uri="{FF2B5EF4-FFF2-40B4-BE49-F238E27FC236}">
              <a16:creationId xmlns:a16="http://schemas.microsoft.com/office/drawing/2014/main" id="{FBFA3A4C-A11B-466B-8560-FACA050A2B6B}"/>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06" name="n_1mainValue【図書館】&#10;一人当たり面積">
          <a:extLst>
            <a:ext uri="{FF2B5EF4-FFF2-40B4-BE49-F238E27FC236}">
              <a16:creationId xmlns:a16="http://schemas.microsoft.com/office/drawing/2014/main" id="{70E10843-6142-43EB-BA6D-4B6BBAEFEA92}"/>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07" name="n_2mainValue【図書館】&#10;一人当たり面積">
          <a:extLst>
            <a:ext uri="{FF2B5EF4-FFF2-40B4-BE49-F238E27FC236}">
              <a16:creationId xmlns:a16="http://schemas.microsoft.com/office/drawing/2014/main" id="{EFEB0801-7DB7-4C51-BCDF-940D9B1DA02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08" name="n_3mainValue【図書館】&#10;一人当たり面積">
          <a:extLst>
            <a:ext uri="{FF2B5EF4-FFF2-40B4-BE49-F238E27FC236}">
              <a16:creationId xmlns:a16="http://schemas.microsoft.com/office/drawing/2014/main" id="{F9B7EF90-CF03-4A52-A4D5-7A525F0F0B35}"/>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128288</xdr:rowOff>
    </xdr:from>
    <xdr:ext cx="469744" cy="259045"/>
    <xdr:sp macro="" textlink="">
      <xdr:nvSpPr>
        <xdr:cNvPr id="809" name="n_4mainValue【図書館】&#10;一人当たり面積">
          <a:extLst>
            <a:ext uri="{FF2B5EF4-FFF2-40B4-BE49-F238E27FC236}">
              <a16:creationId xmlns:a16="http://schemas.microsoft.com/office/drawing/2014/main" id="{3C89A3C1-844A-4D4D-824D-CCF113BE9DC1}"/>
            </a:ext>
          </a:extLst>
        </xdr:cNvPr>
        <xdr:cNvSpPr txBox="1"/>
      </xdr:nvSpPr>
      <xdr:spPr>
        <a:xfrm>
          <a:off x="18421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1CD8BE23-759E-48E1-ACAD-59C7DC0C5A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0BB464CC-59A6-4E31-8649-A43EFF56300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B61690C9-6335-4FFB-9A4A-927F6BC4279E}"/>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5DA15382-E8F3-4575-A0BE-8C917EFAB70F}"/>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6E8220C3-4EDB-4AF4-BAD1-65F107972D40}"/>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6A47B755-07A4-4305-B24E-AB1E26787B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92337A71-4662-4566-94BF-80174E790C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87ECFC64-BB2D-4BAD-9CF3-F6945F8844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E5661E7D-36F6-4CCC-AC52-2883400BAA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a:extLst>
            <a:ext uri="{FF2B5EF4-FFF2-40B4-BE49-F238E27FC236}">
              <a16:creationId xmlns:a16="http://schemas.microsoft.com/office/drawing/2014/main" id="{86354FC9-84DE-4689-8B57-C84C0C922FD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0" name="テキスト ボックス 819">
          <a:extLst>
            <a:ext uri="{FF2B5EF4-FFF2-40B4-BE49-F238E27FC236}">
              <a16:creationId xmlns:a16="http://schemas.microsoft.com/office/drawing/2014/main" id="{1CB3455D-8D97-4D9C-9596-2A7EFC6BF90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a:extLst>
            <a:ext uri="{FF2B5EF4-FFF2-40B4-BE49-F238E27FC236}">
              <a16:creationId xmlns:a16="http://schemas.microsoft.com/office/drawing/2014/main" id="{B9C09841-AEAA-4872-8BC6-6CF58CBE6E6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a:extLst>
            <a:ext uri="{FF2B5EF4-FFF2-40B4-BE49-F238E27FC236}">
              <a16:creationId xmlns:a16="http://schemas.microsoft.com/office/drawing/2014/main" id="{C29C8FB1-206D-4B5D-8CA3-AD768C72F4D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a:extLst>
            <a:ext uri="{FF2B5EF4-FFF2-40B4-BE49-F238E27FC236}">
              <a16:creationId xmlns:a16="http://schemas.microsoft.com/office/drawing/2014/main" id="{76AD2D65-A8A0-4D0E-B7C4-0929A26BFE0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a:extLst>
            <a:ext uri="{FF2B5EF4-FFF2-40B4-BE49-F238E27FC236}">
              <a16:creationId xmlns:a16="http://schemas.microsoft.com/office/drawing/2014/main" id="{A0E35AB7-631C-4A79-A7C9-BEC7653A3A6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a:extLst>
            <a:ext uri="{FF2B5EF4-FFF2-40B4-BE49-F238E27FC236}">
              <a16:creationId xmlns:a16="http://schemas.microsoft.com/office/drawing/2014/main" id="{B173E352-3BA7-4344-87BD-F8D4DB18109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a:extLst>
            <a:ext uri="{FF2B5EF4-FFF2-40B4-BE49-F238E27FC236}">
              <a16:creationId xmlns:a16="http://schemas.microsoft.com/office/drawing/2014/main" id="{535B13C7-F744-432D-89C9-1F3AD092468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0FD037DD-74C1-4014-A976-5C7A29C1B7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8" name="テキスト ボックス 827">
          <a:extLst>
            <a:ext uri="{FF2B5EF4-FFF2-40B4-BE49-F238E27FC236}">
              <a16:creationId xmlns:a16="http://schemas.microsoft.com/office/drawing/2014/main" id="{BB443090-EB07-4925-A546-13CF2DC9A19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2807D7DD-30DC-4818-9503-739465AAC9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30" name="直線コネクタ 829">
          <a:extLst>
            <a:ext uri="{FF2B5EF4-FFF2-40B4-BE49-F238E27FC236}">
              <a16:creationId xmlns:a16="http://schemas.microsoft.com/office/drawing/2014/main" id="{4ADE11E5-3F5E-492B-9A69-A2A4B97D298C}"/>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31" name="【博物館】&#10;有形固定資産減価償却率最小値テキスト">
          <a:extLst>
            <a:ext uri="{FF2B5EF4-FFF2-40B4-BE49-F238E27FC236}">
              <a16:creationId xmlns:a16="http://schemas.microsoft.com/office/drawing/2014/main" id="{9234DCF0-7A55-4387-A5B8-E1EDB567339C}"/>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2" name="直線コネクタ 831">
          <a:extLst>
            <a:ext uri="{FF2B5EF4-FFF2-40B4-BE49-F238E27FC236}">
              <a16:creationId xmlns:a16="http://schemas.microsoft.com/office/drawing/2014/main" id="{65C572E0-C1E6-499E-93D8-8FAC82BE7B13}"/>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3" name="【博物館】&#10;有形固定資産減価償却率最大値テキスト">
          <a:extLst>
            <a:ext uri="{FF2B5EF4-FFF2-40B4-BE49-F238E27FC236}">
              <a16:creationId xmlns:a16="http://schemas.microsoft.com/office/drawing/2014/main" id="{8FE5A705-3166-4CAC-80C7-EAD7454A3CDA}"/>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4" name="直線コネクタ 833">
          <a:extLst>
            <a:ext uri="{FF2B5EF4-FFF2-40B4-BE49-F238E27FC236}">
              <a16:creationId xmlns:a16="http://schemas.microsoft.com/office/drawing/2014/main" id="{D5875F93-6820-4579-9A04-E8F1272C6993}"/>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44975</xdr:rowOff>
    </xdr:from>
    <xdr:ext cx="405111" cy="259045"/>
    <xdr:sp macro="" textlink="">
      <xdr:nvSpPr>
        <xdr:cNvPr id="835" name="【博物館】&#10;有形固定資産減価償却率平均値テキスト">
          <a:extLst>
            <a:ext uri="{FF2B5EF4-FFF2-40B4-BE49-F238E27FC236}">
              <a16:creationId xmlns:a16="http://schemas.microsoft.com/office/drawing/2014/main" id="{BD813CDC-7FDF-4F6B-BCD4-23B3076F455D}"/>
            </a:ext>
          </a:extLst>
        </xdr:cNvPr>
        <xdr:cNvSpPr txBox="1"/>
      </xdr:nvSpPr>
      <xdr:spPr>
        <a:xfrm>
          <a:off x="16370300" y="1787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6" name="フローチャート: 判断 835">
          <a:extLst>
            <a:ext uri="{FF2B5EF4-FFF2-40B4-BE49-F238E27FC236}">
              <a16:creationId xmlns:a16="http://schemas.microsoft.com/office/drawing/2014/main" id="{A01FEEB2-EBC0-4959-8817-98747DBABAFA}"/>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7" name="フローチャート: 判断 836">
          <a:extLst>
            <a:ext uri="{FF2B5EF4-FFF2-40B4-BE49-F238E27FC236}">
              <a16:creationId xmlns:a16="http://schemas.microsoft.com/office/drawing/2014/main" id="{79650EAC-910C-4AF4-945C-20E59E7F9C4E}"/>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38" name="フローチャート: 判断 837">
          <a:extLst>
            <a:ext uri="{FF2B5EF4-FFF2-40B4-BE49-F238E27FC236}">
              <a16:creationId xmlns:a16="http://schemas.microsoft.com/office/drawing/2014/main" id="{B35379B5-382C-41B5-9262-9BA9E5BDD62E}"/>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39" name="フローチャート: 判断 838">
          <a:extLst>
            <a:ext uri="{FF2B5EF4-FFF2-40B4-BE49-F238E27FC236}">
              <a16:creationId xmlns:a16="http://schemas.microsoft.com/office/drawing/2014/main" id="{F466085B-AFC7-40E0-8EFC-121D2BF847C7}"/>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40" name="フローチャート: 判断 839">
          <a:extLst>
            <a:ext uri="{FF2B5EF4-FFF2-40B4-BE49-F238E27FC236}">
              <a16:creationId xmlns:a16="http://schemas.microsoft.com/office/drawing/2014/main" id="{7453CA75-2A07-4FE0-A773-722AB32C9EFB}"/>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831B24D-9373-4970-8D79-686C7303BF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6DE76D5-DF7B-4B4E-8FA5-60EDC4E0AB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A3A6538-95E5-41EC-A66F-AD74CA60E4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8607D9BB-7F1B-4620-8D56-6C23D6D5E5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2F4FD558-D968-4C61-8E65-900456268C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119126</xdr:rowOff>
    </xdr:from>
    <xdr:to>
      <xdr:col>85</xdr:col>
      <xdr:colOff>177800</xdr:colOff>
      <xdr:row>103</xdr:row>
      <xdr:rowOff>49276</xdr:rowOff>
    </xdr:to>
    <xdr:sp macro="" textlink="">
      <xdr:nvSpPr>
        <xdr:cNvPr id="846" name="楕円 845">
          <a:extLst>
            <a:ext uri="{FF2B5EF4-FFF2-40B4-BE49-F238E27FC236}">
              <a16:creationId xmlns:a16="http://schemas.microsoft.com/office/drawing/2014/main" id="{B77B9FF4-AEC1-4E38-8F9A-40DDA4841B68}"/>
            </a:ext>
          </a:extLst>
        </xdr:cNvPr>
        <xdr:cNvSpPr/>
      </xdr:nvSpPr>
      <xdr:spPr>
        <a:xfrm>
          <a:off x="162687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142003</xdr:rowOff>
    </xdr:from>
    <xdr:ext cx="405111" cy="259045"/>
    <xdr:sp macro="" textlink="">
      <xdr:nvSpPr>
        <xdr:cNvPr id="847" name="【博物館】&#10;有形固定資産減価償却率該当値テキスト">
          <a:extLst>
            <a:ext uri="{FF2B5EF4-FFF2-40B4-BE49-F238E27FC236}">
              <a16:creationId xmlns:a16="http://schemas.microsoft.com/office/drawing/2014/main" id="{593ADAD1-665D-45FF-B457-4EC88FA6EB2F}"/>
            </a:ext>
          </a:extLst>
        </xdr:cNvPr>
        <xdr:cNvSpPr txBox="1"/>
      </xdr:nvSpPr>
      <xdr:spPr>
        <a:xfrm>
          <a:off x="16370300" y="1745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68835</xdr:rowOff>
    </xdr:from>
    <xdr:to>
      <xdr:col>81</xdr:col>
      <xdr:colOff>101600</xdr:colOff>
      <xdr:row>102</xdr:row>
      <xdr:rowOff>170435</xdr:rowOff>
    </xdr:to>
    <xdr:sp macro="" textlink="">
      <xdr:nvSpPr>
        <xdr:cNvPr id="848" name="楕円 847">
          <a:extLst>
            <a:ext uri="{FF2B5EF4-FFF2-40B4-BE49-F238E27FC236}">
              <a16:creationId xmlns:a16="http://schemas.microsoft.com/office/drawing/2014/main" id="{D75949C9-A90E-46B1-865C-9DA9A1AF79FE}"/>
            </a:ext>
          </a:extLst>
        </xdr:cNvPr>
        <xdr:cNvSpPr/>
      </xdr:nvSpPr>
      <xdr:spPr>
        <a:xfrm>
          <a:off x="15430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119635</xdr:rowOff>
    </xdr:from>
    <xdr:to>
      <xdr:col>85</xdr:col>
      <xdr:colOff>127000</xdr:colOff>
      <xdr:row>102</xdr:row>
      <xdr:rowOff>169926</xdr:rowOff>
    </xdr:to>
    <xdr:cxnSp macro="">
      <xdr:nvCxnSpPr>
        <xdr:cNvPr id="849" name="直線コネクタ 848">
          <a:extLst>
            <a:ext uri="{FF2B5EF4-FFF2-40B4-BE49-F238E27FC236}">
              <a16:creationId xmlns:a16="http://schemas.microsoft.com/office/drawing/2014/main" id="{97A0E395-ECC6-46E4-907F-B1762FC84578}"/>
            </a:ext>
          </a:extLst>
        </xdr:cNvPr>
        <xdr:cNvCxnSpPr/>
      </xdr:nvCxnSpPr>
      <xdr:spPr>
        <a:xfrm>
          <a:off x="15481300" y="1760753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xdr:rowOff>
    </xdr:from>
    <xdr:to>
      <xdr:col>76</xdr:col>
      <xdr:colOff>165100</xdr:colOff>
      <xdr:row>102</xdr:row>
      <xdr:rowOff>117856</xdr:rowOff>
    </xdr:to>
    <xdr:sp macro="" textlink="">
      <xdr:nvSpPr>
        <xdr:cNvPr id="850" name="楕円 849">
          <a:extLst>
            <a:ext uri="{FF2B5EF4-FFF2-40B4-BE49-F238E27FC236}">
              <a16:creationId xmlns:a16="http://schemas.microsoft.com/office/drawing/2014/main" id="{B9A0D2B8-D2BD-4E90-B057-4B8C18F305D5}"/>
            </a:ext>
          </a:extLst>
        </xdr:cNvPr>
        <xdr:cNvSpPr/>
      </xdr:nvSpPr>
      <xdr:spPr>
        <a:xfrm>
          <a:off x="14541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67056</xdr:rowOff>
    </xdr:from>
    <xdr:to>
      <xdr:col>81</xdr:col>
      <xdr:colOff>50800</xdr:colOff>
      <xdr:row>102</xdr:row>
      <xdr:rowOff>119635</xdr:rowOff>
    </xdr:to>
    <xdr:cxnSp macro="">
      <xdr:nvCxnSpPr>
        <xdr:cNvPr id="851" name="直線コネクタ 850">
          <a:extLst>
            <a:ext uri="{FF2B5EF4-FFF2-40B4-BE49-F238E27FC236}">
              <a16:creationId xmlns:a16="http://schemas.microsoft.com/office/drawing/2014/main" id="{D23EEBA0-9E7E-4E4D-B01E-0D7D6C28EEA5}"/>
            </a:ext>
          </a:extLst>
        </xdr:cNvPr>
        <xdr:cNvCxnSpPr/>
      </xdr:nvCxnSpPr>
      <xdr:spPr>
        <a:xfrm>
          <a:off x="14592300" y="175549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98552</xdr:rowOff>
    </xdr:from>
    <xdr:to>
      <xdr:col>72</xdr:col>
      <xdr:colOff>38100</xdr:colOff>
      <xdr:row>103</xdr:row>
      <xdr:rowOff>28702</xdr:rowOff>
    </xdr:to>
    <xdr:sp macro="" textlink="">
      <xdr:nvSpPr>
        <xdr:cNvPr id="852" name="楕円 851">
          <a:extLst>
            <a:ext uri="{FF2B5EF4-FFF2-40B4-BE49-F238E27FC236}">
              <a16:creationId xmlns:a16="http://schemas.microsoft.com/office/drawing/2014/main" id="{EDB39FED-AA36-407A-B14A-CB96D2B653F8}"/>
            </a:ext>
          </a:extLst>
        </xdr:cNvPr>
        <xdr:cNvSpPr/>
      </xdr:nvSpPr>
      <xdr:spPr>
        <a:xfrm>
          <a:off x="13652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67056</xdr:rowOff>
    </xdr:from>
    <xdr:to>
      <xdr:col>76</xdr:col>
      <xdr:colOff>114300</xdr:colOff>
      <xdr:row>102</xdr:row>
      <xdr:rowOff>149352</xdr:rowOff>
    </xdr:to>
    <xdr:cxnSp macro="">
      <xdr:nvCxnSpPr>
        <xdr:cNvPr id="853" name="直線コネクタ 852">
          <a:extLst>
            <a:ext uri="{FF2B5EF4-FFF2-40B4-BE49-F238E27FC236}">
              <a16:creationId xmlns:a16="http://schemas.microsoft.com/office/drawing/2014/main" id="{848257DB-942C-4F78-A826-143AAA15A2CB}"/>
            </a:ext>
          </a:extLst>
        </xdr:cNvPr>
        <xdr:cNvCxnSpPr/>
      </xdr:nvCxnSpPr>
      <xdr:spPr>
        <a:xfrm flipV="1">
          <a:off x="13703300" y="17554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45974</xdr:rowOff>
    </xdr:from>
    <xdr:to>
      <xdr:col>67</xdr:col>
      <xdr:colOff>101600</xdr:colOff>
      <xdr:row>102</xdr:row>
      <xdr:rowOff>147574</xdr:rowOff>
    </xdr:to>
    <xdr:sp macro="" textlink="">
      <xdr:nvSpPr>
        <xdr:cNvPr id="854" name="楕円 853">
          <a:extLst>
            <a:ext uri="{FF2B5EF4-FFF2-40B4-BE49-F238E27FC236}">
              <a16:creationId xmlns:a16="http://schemas.microsoft.com/office/drawing/2014/main" id="{7183CA97-45DE-4D2F-A718-6CA081FFF4EC}"/>
            </a:ext>
          </a:extLst>
        </xdr:cNvPr>
        <xdr:cNvSpPr/>
      </xdr:nvSpPr>
      <xdr:spPr>
        <a:xfrm>
          <a:off x="12763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96774</xdr:rowOff>
    </xdr:from>
    <xdr:to>
      <xdr:col>71</xdr:col>
      <xdr:colOff>177800</xdr:colOff>
      <xdr:row>102</xdr:row>
      <xdr:rowOff>149352</xdr:rowOff>
    </xdr:to>
    <xdr:cxnSp macro="">
      <xdr:nvCxnSpPr>
        <xdr:cNvPr id="855" name="直線コネクタ 854">
          <a:extLst>
            <a:ext uri="{FF2B5EF4-FFF2-40B4-BE49-F238E27FC236}">
              <a16:creationId xmlns:a16="http://schemas.microsoft.com/office/drawing/2014/main" id="{BD61C5A4-E5A9-4E9B-9841-E18E65ABDE73}"/>
            </a:ext>
          </a:extLst>
        </xdr:cNvPr>
        <xdr:cNvCxnSpPr/>
      </xdr:nvCxnSpPr>
      <xdr:spPr>
        <a:xfrm>
          <a:off x="12814300" y="175846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856" name="n_1aveValue【博物館】&#10;有形固定資産減価償却率">
          <a:extLst>
            <a:ext uri="{FF2B5EF4-FFF2-40B4-BE49-F238E27FC236}">
              <a16:creationId xmlns:a16="http://schemas.microsoft.com/office/drawing/2014/main" id="{975ADB3D-3F7B-4205-834F-B604E6E730D5}"/>
            </a:ext>
          </a:extLst>
        </xdr:cNvPr>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58690</xdr:rowOff>
    </xdr:from>
    <xdr:ext cx="405111" cy="259045"/>
    <xdr:sp macro="" textlink="">
      <xdr:nvSpPr>
        <xdr:cNvPr id="857" name="n_2aveValue【博物館】&#10;有形固定資産減価償却率">
          <a:extLst>
            <a:ext uri="{FF2B5EF4-FFF2-40B4-BE49-F238E27FC236}">
              <a16:creationId xmlns:a16="http://schemas.microsoft.com/office/drawing/2014/main" id="{961E07D7-D605-4A27-9CD7-4030E97DE7E6}"/>
            </a:ext>
          </a:extLst>
        </xdr:cNvPr>
        <xdr:cNvSpPr txBox="1"/>
      </xdr:nvSpPr>
      <xdr:spPr>
        <a:xfrm>
          <a:off x="14389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858" name="n_3aveValue【博物館】&#10;有形固定資産減価償却率">
          <a:extLst>
            <a:ext uri="{FF2B5EF4-FFF2-40B4-BE49-F238E27FC236}">
              <a16:creationId xmlns:a16="http://schemas.microsoft.com/office/drawing/2014/main" id="{F223B9E8-0C5A-4FCA-88C6-7D6BE93C69EA}"/>
            </a:ext>
          </a:extLst>
        </xdr:cNvPr>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859" name="n_4aveValue【博物館】&#10;有形固定資産減価償却率">
          <a:extLst>
            <a:ext uri="{FF2B5EF4-FFF2-40B4-BE49-F238E27FC236}">
              <a16:creationId xmlns:a16="http://schemas.microsoft.com/office/drawing/2014/main" id="{97AE926C-0D79-4B35-B1B7-65D8C80679C5}"/>
            </a:ext>
          </a:extLst>
        </xdr:cNvPr>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15512</xdr:rowOff>
    </xdr:from>
    <xdr:ext cx="405111" cy="259045"/>
    <xdr:sp macro="" textlink="">
      <xdr:nvSpPr>
        <xdr:cNvPr id="860" name="n_1mainValue【博物館】&#10;有形固定資産減価償却率">
          <a:extLst>
            <a:ext uri="{FF2B5EF4-FFF2-40B4-BE49-F238E27FC236}">
              <a16:creationId xmlns:a16="http://schemas.microsoft.com/office/drawing/2014/main" id="{193334F0-57F5-4744-B0D6-8601EC8039F9}"/>
            </a:ext>
          </a:extLst>
        </xdr:cNvPr>
        <xdr:cNvSpPr txBox="1"/>
      </xdr:nvSpPr>
      <xdr:spPr>
        <a:xfrm>
          <a:off x="152660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134383</xdr:rowOff>
    </xdr:from>
    <xdr:ext cx="405111" cy="259045"/>
    <xdr:sp macro="" textlink="">
      <xdr:nvSpPr>
        <xdr:cNvPr id="861" name="n_2mainValue【博物館】&#10;有形固定資産減価償却率">
          <a:extLst>
            <a:ext uri="{FF2B5EF4-FFF2-40B4-BE49-F238E27FC236}">
              <a16:creationId xmlns:a16="http://schemas.microsoft.com/office/drawing/2014/main" id="{4CF88D32-1B86-4241-8F1F-E02D2869A4C5}"/>
            </a:ext>
          </a:extLst>
        </xdr:cNvPr>
        <xdr:cNvSpPr txBox="1"/>
      </xdr:nvSpPr>
      <xdr:spPr>
        <a:xfrm>
          <a:off x="14389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45229</xdr:rowOff>
    </xdr:from>
    <xdr:ext cx="405111" cy="259045"/>
    <xdr:sp macro="" textlink="">
      <xdr:nvSpPr>
        <xdr:cNvPr id="862" name="n_3mainValue【博物館】&#10;有形固定資産減価償却率">
          <a:extLst>
            <a:ext uri="{FF2B5EF4-FFF2-40B4-BE49-F238E27FC236}">
              <a16:creationId xmlns:a16="http://schemas.microsoft.com/office/drawing/2014/main" id="{725B2260-424D-44EA-A473-0F8D628A1CB8}"/>
            </a:ext>
          </a:extLst>
        </xdr:cNvPr>
        <xdr:cNvSpPr txBox="1"/>
      </xdr:nvSpPr>
      <xdr:spPr>
        <a:xfrm>
          <a:off x="13500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164101</xdr:rowOff>
    </xdr:from>
    <xdr:ext cx="405111" cy="259045"/>
    <xdr:sp macro="" textlink="">
      <xdr:nvSpPr>
        <xdr:cNvPr id="863" name="n_4mainValue【博物館】&#10;有形固定資産減価償却率">
          <a:extLst>
            <a:ext uri="{FF2B5EF4-FFF2-40B4-BE49-F238E27FC236}">
              <a16:creationId xmlns:a16="http://schemas.microsoft.com/office/drawing/2014/main" id="{2F955166-B00C-4D80-AF7D-2EF2B402BFA4}"/>
            </a:ext>
          </a:extLst>
        </xdr:cNvPr>
        <xdr:cNvSpPr txBox="1"/>
      </xdr:nvSpPr>
      <xdr:spPr>
        <a:xfrm>
          <a:off x="12611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7B10A40A-B5B7-46B3-8427-38BC280A31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E9BE0604-B8C6-4A33-911A-58C64587A132}"/>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FAC53BBD-13FD-41CE-8454-A457430E1188}"/>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DFCEA217-A62C-41A8-81F5-5C26B35AA385}"/>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479DA260-F12B-49E6-9C01-E4C7900791CC}"/>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EBCA5EB5-84A3-4993-B5DD-6D7D97243E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8AFE255D-A865-4DA1-B368-0E2026A15F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9AB74A31-D8D5-4280-959D-C8D8637191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B211868A-0D97-4CE1-B6EA-3D72D1824B7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3" name="直線コネクタ 872">
          <a:extLst>
            <a:ext uri="{FF2B5EF4-FFF2-40B4-BE49-F238E27FC236}">
              <a16:creationId xmlns:a16="http://schemas.microsoft.com/office/drawing/2014/main" id="{D52E1C0A-B358-4C77-9F83-0C21BF41C82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4" name="テキスト ボックス 873">
          <a:extLst>
            <a:ext uri="{FF2B5EF4-FFF2-40B4-BE49-F238E27FC236}">
              <a16:creationId xmlns:a16="http://schemas.microsoft.com/office/drawing/2014/main" id="{7C253B44-B20C-43AE-A964-F0149EFC30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5" name="直線コネクタ 874">
          <a:extLst>
            <a:ext uri="{FF2B5EF4-FFF2-40B4-BE49-F238E27FC236}">
              <a16:creationId xmlns:a16="http://schemas.microsoft.com/office/drawing/2014/main" id="{4C00BAFE-845F-49F9-B44E-7D9B5C3C45B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6" name="テキスト ボックス 875">
          <a:extLst>
            <a:ext uri="{FF2B5EF4-FFF2-40B4-BE49-F238E27FC236}">
              <a16:creationId xmlns:a16="http://schemas.microsoft.com/office/drawing/2014/main" id="{227FD45D-E500-4F36-8D15-2FD9247288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7" name="直線コネクタ 876">
          <a:extLst>
            <a:ext uri="{FF2B5EF4-FFF2-40B4-BE49-F238E27FC236}">
              <a16:creationId xmlns:a16="http://schemas.microsoft.com/office/drawing/2014/main" id="{E33A2657-21A7-4DB3-BE9B-BFFE51ABC31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8" name="テキスト ボックス 877">
          <a:extLst>
            <a:ext uri="{FF2B5EF4-FFF2-40B4-BE49-F238E27FC236}">
              <a16:creationId xmlns:a16="http://schemas.microsoft.com/office/drawing/2014/main" id="{2C884ACD-7B77-4893-A1A4-BEC5822D1B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9" name="直線コネクタ 878">
          <a:extLst>
            <a:ext uri="{FF2B5EF4-FFF2-40B4-BE49-F238E27FC236}">
              <a16:creationId xmlns:a16="http://schemas.microsoft.com/office/drawing/2014/main" id="{D47395BF-01F8-4AF2-9943-0ABA56CEE8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0" name="テキスト ボックス 879">
          <a:extLst>
            <a:ext uri="{FF2B5EF4-FFF2-40B4-BE49-F238E27FC236}">
              <a16:creationId xmlns:a16="http://schemas.microsoft.com/office/drawing/2014/main" id="{D3F4FAE8-28FB-46D9-82D4-6DDE911A5D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1" name="直線コネクタ 880">
          <a:extLst>
            <a:ext uri="{FF2B5EF4-FFF2-40B4-BE49-F238E27FC236}">
              <a16:creationId xmlns:a16="http://schemas.microsoft.com/office/drawing/2014/main" id="{C94975E8-0D96-4C59-8564-BF770251190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2" name="テキスト ボックス 881">
          <a:extLst>
            <a:ext uri="{FF2B5EF4-FFF2-40B4-BE49-F238E27FC236}">
              <a16:creationId xmlns:a16="http://schemas.microsoft.com/office/drawing/2014/main" id="{B3563879-DF97-4B5E-B3C1-7E524316CB4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FD997212-8A12-4C43-8BF1-29A3EC9DBF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F8DC8C86-76DE-4AE2-BE69-54B8E63A7D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E12ACBC9-5B41-421E-BF6C-81E010D8BD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6" name="直線コネクタ 885">
          <a:extLst>
            <a:ext uri="{FF2B5EF4-FFF2-40B4-BE49-F238E27FC236}">
              <a16:creationId xmlns:a16="http://schemas.microsoft.com/office/drawing/2014/main" id="{0E06A283-E68A-41F3-9FB1-E068C3BD6F89}"/>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7" name="【博物館】&#10;一人当たり面積最小値テキスト">
          <a:extLst>
            <a:ext uri="{FF2B5EF4-FFF2-40B4-BE49-F238E27FC236}">
              <a16:creationId xmlns:a16="http://schemas.microsoft.com/office/drawing/2014/main" id="{3CEC39A4-350A-48F9-BA5B-E1F4C4E47437}"/>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88" name="直線コネクタ 887">
          <a:extLst>
            <a:ext uri="{FF2B5EF4-FFF2-40B4-BE49-F238E27FC236}">
              <a16:creationId xmlns:a16="http://schemas.microsoft.com/office/drawing/2014/main" id="{F622E9A1-FF5F-4A73-8A43-E6772DCDF649}"/>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89" name="【博物館】&#10;一人当たり面積最大値テキスト">
          <a:extLst>
            <a:ext uri="{FF2B5EF4-FFF2-40B4-BE49-F238E27FC236}">
              <a16:creationId xmlns:a16="http://schemas.microsoft.com/office/drawing/2014/main" id="{34CD0536-A758-4BC8-B115-5FCE5800D237}"/>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0" name="直線コネクタ 889">
          <a:extLst>
            <a:ext uri="{FF2B5EF4-FFF2-40B4-BE49-F238E27FC236}">
              <a16:creationId xmlns:a16="http://schemas.microsoft.com/office/drawing/2014/main" id="{431120FB-6AA0-4B46-A000-57B7896EE261}"/>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91" name="【博物館】&#10;一人当たり面積平均値テキスト">
          <a:extLst>
            <a:ext uri="{FF2B5EF4-FFF2-40B4-BE49-F238E27FC236}">
              <a16:creationId xmlns:a16="http://schemas.microsoft.com/office/drawing/2014/main" id="{78DC8207-436F-41E6-AF97-E980EF163095}"/>
            </a:ext>
          </a:extLst>
        </xdr:cNvPr>
        <xdr:cNvSpPr txBox="1"/>
      </xdr:nvSpPr>
      <xdr:spPr>
        <a:xfrm>
          <a:off x="222123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2" name="フローチャート: 判断 891">
          <a:extLst>
            <a:ext uri="{FF2B5EF4-FFF2-40B4-BE49-F238E27FC236}">
              <a16:creationId xmlns:a16="http://schemas.microsoft.com/office/drawing/2014/main" id="{07E656D3-D231-41F5-A14D-F53778CE953E}"/>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3" name="フローチャート: 判断 892">
          <a:extLst>
            <a:ext uri="{FF2B5EF4-FFF2-40B4-BE49-F238E27FC236}">
              <a16:creationId xmlns:a16="http://schemas.microsoft.com/office/drawing/2014/main" id="{3EED52EE-0E1B-4FC2-9F35-1C66203B0E98}"/>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4" name="フローチャート: 判断 893">
          <a:extLst>
            <a:ext uri="{FF2B5EF4-FFF2-40B4-BE49-F238E27FC236}">
              <a16:creationId xmlns:a16="http://schemas.microsoft.com/office/drawing/2014/main" id="{EF6C7538-771A-4F47-88BA-3471A9C8D1BA}"/>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5" name="フローチャート: 判断 894">
          <a:extLst>
            <a:ext uri="{FF2B5EF4-FFF2-40B4-BE49-F238E27FC236}">
              <a16:creationId xmlns:a16="http://schemas.microsoft.com/office/drawing/2014/main" id="{12BB42B5-9A24-438B-BD1D-32A7F2C2771B}"/>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6" name="フローチャート: 判断 895">
          <a:extLst>
            <a:ext uri="{FF2B5EF4-FFF2-40B4-BE49-F238E27FC236}">
              <a16:creationId xmlns:a16="http://schemas.microsoft.com/office/drawing/2014/main" id="{E1BF6FE5-543E-487B-9661-83736D78BACE}"/>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6171961A-19BD-47CA-BBFA-922FE3C0B7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58111A09-E5DE-45DA-9EDA-B515D9E8C8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8CFBFBA1-C396-4F00-BC3F-C271E86048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5AE9B259-44DB-4106-B52D-6DFE06B893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C20A1800-EBF6-4653-AEF1-D8B0CB869D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25400</xdr:rowOff>
    </xdr:from>
    <xdr:to>
      <xdr:col>116</xdr:col>
      <xdr:colOff>114300</xdr:colOff>
      <xdr:row>102</xdr:row>
      <xdr:rowOff>127000</xdr:rowOff>
    </xdr:to>
    <xdr:sp macro="" textlink="">
      <xdr:nvSpPr>
        <xdr:cNvPr id="902" name="楕円 901">
          <a:extLst>
            <a:ext uri="{FF2B5EF4-FFF2-40B4-BE49-F238E27FC236}">
              <a16:creationId xmlns:a16="http://schemas.microsoft.com/office/drawing/2014/main" id="{96766B9B-910A-459D-85CD-554C8C0713F2}"/>
            </a:ext>
          </a:extLst>
        </xdr:cNvPr>
        <xdr:cNvSpPr/>
      </xdr:nvSpPr>
      <xdr:spPr>
        <a:xfrm>
          <a:off x="22110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48277</xdr:rowOff>
    </xdr:from>
    <xdr:ext cx="469744" cy="259045"/>
    <xdr:sp macro="" textlink="">
      <xdr:nvSpPr>
        <xdr:cNvPr id="903" name="【博物館】&#10;一人当たり面積該当値テキスト">
          <a:extLst>
            <a:ext uri="{FF2B5EF4-FFF2-40B4-BE49-F238E27FC236}">
              <a16:creationId xmlns:a16="http://schemas.microsoft.com/office/drawing/2014/main" id="{9B5976B3-CB44-4CD0-9A77-D5E8B4CBB3B7}"/>
            </a:ext>
          </a:extLst>
        </xdr:cNvPr>
        <xdr:cNvSpPr txBox="1"/>
      </xdr:nvSpPr>
      <xdr:spPr>
        <a:xfrm>
          <a:off x="222123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904" name="楕円 903">
          <a:extLst>
            <a:ext uri="{FF2B5EF4-FFF2-40B4-BE49-F238E27FC236}">
              <a16:creationId xmlns:a16="http://schemas.microsoft.com/office/drawing/2014/main" id="{0CD31BB8-E4D3-4056-A812-1BE1FA8E9A43}"/>
            </a:ext>
          </a:extLst>
        </xdr:cNvPr>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76200</xdr:rowOff>
    </xdr:from>
    <xdr:to>
      <xdr:col>116</xdr:col>
      <xdr:colOff>63500</xdr:colOff>
      <xdr:row>102</xdr:row>
      <xdr:rowOff>76200</xdr:rowOff>
    </xdr:to>
    <xdr:cxnSp macro="">
      <xdr:nvCxnSpPr>
        <xdr:cNvPr id="905" name="直線コネクタ 904">
          <a:extLst>
            <a:ext uri="{FF2B5EF4-FFF2-40B4-BE49-F238E27FC236}">
              <a16:creationId xmlns:a16="http://schemas.microsoft.com/office/drawing/2014/main" id="{A79C6757-623E-4018-9087-9D0AE86C934F}"/>
            </a:ext>
          </a:extLst>
        </xdr:cNvPr>
        <xdr:cNvCxnSpPr/>
      </xdr:nvCxnSpPr>
      <xdr:spPr>
        <a:xfrm>
          <a:off x="21323300" y="1756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906" name="楕円 905">
          <a:extLst>
            <a:ext uri="{FF2B5EF4-FFF2-40B4-BE49-F238E27FC236}">
              <a16:creationId xmlns:a16="http://schemas.microsoft.com/office/drawing/2014/main" id="{F6E21CC5-28F0-40FD-8FF1-A063F8E3019B}"/>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103</xdr:row>
      <xdr:rowOff>19050</xdr:rowOff>
    </xdr:to>
    <xdr:cxnSp macro="">
      <xdr:nvCxnSpPr>
        <xdr:cNvPr id="907" name="直線コネクタ 906">
          <a:extLst>
            <a:ext uri="{FF2B5EF4-FFF2-40B4-BE49-F238E27FC236}">
              <a16:creationId xmlns:a16="http://schemas.microsoft.com/office/drawing/2014/main" id="{3CB8E77E-2C0F-417A-82FE-DED1D4563C5E}"/>
            </a:ext>
          </a:extLst>
        </xdr:cNvPr>
        <xdr:cNvCxnSpPr/>
      </xdr:nvCxnSpPr>
      <xdr:spPr>
        <a:xfrm flipV="1">
          <a:off x="20434300" y="1756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08" name="楕円 907">
          <a:extLst>
            <a:ext uri="{FF2B5EF4-FFF2-40B4-BE49-F238E27FC236}">
              <a16:creationId xmlns:a16="http://schemas.microsoft.com/office/drawing/2014/main" id="{67ECC197-0B9C-4DFA-8405-36978793A272}"/>
            </a:ext>
          </a:extLst>
        </xdr:cNvPr>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104</xdr:row>
      <xdr:rowOff>38100</xdr:rowOff>
    </xdr:to>
    <xdr:cxnSp macro="">
      <xdr:nvCxnSpPr>
        <xdr:cNvPr id="909" name="直線コネクタ 908">
          <a:extLst>
            <a:ext uri="{FF2B5EF4-FFF2-40B4-BE49-F238E27FC236}">
              <a16:creationId xmlns:a16="http://schemas.microsoft.com/office/drawing/2014/main" id="{81209049-D011-4F33-A479-C2892A8AF823}"/>
            </a:ext>
          </a:extLst>
        </xdr:cNvPr>
        <xdr:cNvCxnSpPr/>
      </xdr:nvCxnSpPr>
      <xdr:spPr>
        <a:xfrm flipV="1">
          <a:off x="19545300" y="17678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158750</xdr:rowOff>
    </xdr:from>
    <xdr:to>
      <xdr:col>98</xdr:col>
      <xdr:colOff>38100</xdr:colOff>
      <xdr:row>104</xdr:row>
      <xdr:rowOff>88900</xdr:rowOff>
    </xdr:to>
    <xdr:sp macro="" textlink="">
      <xdr:nvSpPr>
        <xdr:cNvPr id="910" name="楕円 909">
          <a:extLst>
            <a:ext uri="{FF2B5EF4-FFF2-40B4-BE49-F238E27FC236}">
              <a16:creationId xmlns:a16="http://schemas.microsoft.com/office/drawing/2014/main" id="{AC93EF23-8648-46E5-B61F-08EA7AD81034}"/>
            </a:ext>
          </a:extLst>
        </xdr:cNvPr>
        <xdr:cNvSpPr/>
      </xdr:nvSpPr>
      <xdr:spPr>
        <a:xfrm>
          <a:off x="18605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104</xdr:row>
      <xdr:rowOff>38100</xdr:rowOff>
    </xdr:to>
    <xdr:cxnSp macro="">
      <xdr:nvCxnSpPr>
        <xdr:cNvPr id="911" name="直線コネクタ 910">
          <a:extLst>
            <a:ext uri="{FF2B5EF4-FFF2-40B4-BE49-F238E27FC236}">
              <a16:creationId xmlns:a16="http://schemas.microsoft.com/office/drawing/2014/main" id="{D6AAD2F8-03E1-42F3-B8AF-5B4F01F650A4}"/>
            </a:ext>
          </a:extLst>
        </xdr:cNvPr>
        <xdr:cNvCxnSpPr/>
      </xdr:nvCxnSpPr>
      <xdr:spPr>
        <a:xfrm>
          <a:off x="18656300" y="1786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912" name="n_1aveValue【博物館】&#10;一人当たり面積">
          <a:extLst>
            <a:ext uri="{FF2B5EF4-FFF2-40B4-BE49-F238E27FC236}">
              <a16:creationId xmlns:a16="http://schemas.microsoft.com/office/drawing/2014/main" id="{48905C95-D754-4AE9-BB40-3AB607C3476E}"/>
            </a:ext>
          </a:extLst>
        </xdr:cNvPr>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13" name="n_2aveValue【博物館】&#10;一人当たり面積">
          <a:extLst>
            <a:ext uri="{FF2B5EF4-FFF2-40B4-BE49-F238E27FC236}">
              <a16:creationId xmlns:a16="http://schemas.microsoft.com/office/drawing/2014/main" id="{6FC5955C-BFB8-44AD-944B-4BC8E36EBBEB}"/>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14" name="n_3aveValue【博物館】&#10;一人当たり面積">
          <a:extLst>
            <a:ext uri="{FF2B5EF4-FFF2-40B4-BE49-F238E27FC236}">
              <a16:creationId xmlns:a16="http://schemas.microsoft.com/office/drawing/2014/main" id="{46CFBF79-FEA7-4DC1-BE44-1A6972A414D8}"/>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15" name="n_4aveValue【博物館】&#10;一人当たり面積">
          <a:extLst>
            <a:ext uri="{FF2B5EF4-FFF2-40B4-BE49-F238E27FC236}">
              <a16:creationId xmlns:a16="http://schemas.microsoft.com/office/drawing/2014/main" id="{B033E05E-95CB-4A10-AB2C-63C1445C8F26}"/>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916" name="n_1mainValue【博物館】&#10;一人当たり面積">
          <a:extLst>
            <a:ext uri="{FF2B5EF4-FFF2-40B4-BE49-F238E27FC236}">
              <a16:creationId xmlns:a16="http://schemas.microsoft.com/office/drawing/2014/main" id="{526653BE-40E9-430D-9F09-92ED5EF6EC58}"/>
            </a:ext>
          </a:extLst>
        </xdr:cNvPr>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917" name="n_2mainValue【博物館】&#10;一人当たり面積">
          <a:extLst>
            <a:ext uri="{FF2B5EF4-FFF2-40B4-BE49-F238E27FC236}">
              <a16:creationId xmlns:a16="http://schemas.microsoft.com/office/drawing/2014/main" id="{ACDF37F6-363E-455A-B2C8-F12E2877F425}"/>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18" name="n_3mainValue【博物館】&#10;一人当たり面積">
          <a:extLst>
            <a:ext uri="{FF2B5EF4-FFF2-40B4-BE49-F238E27FC236}">
              <a16:creationId xmlns:a16="http://schemas.microsoft.com/office/drawing/2014/main" id="{200AFB13-AD76-41A8-A32E-BE17C3205B9B}"/>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105427</xdr:rowOff>
    </xdr:from>
    <xdr:ext cx="469744" cy="259045"/>
    <xdr:sp macro="" textlink="">
      <xdr:nvSpPr>
        <xdr:cNvPr id="919" name="n_4mainValue【博物館】&#10;一人当たり面積">
          <a:extLst>
            <a:ext uri="{FF2B5EF4-FFF2-40B4-BE49-F238E27FC236}">
              <a16:creationId xmlns:a16="http://schemas.microsoft.com/office/drawing/2014/main" id="{8DAD55F2-EDF1-4335-83DF-BA8BB01D2630}"/>
            </a:ext>
          </a:extLst>
        </xdr:cNvPr>
        <xdr:cNvSpPr txBox="1"/>
      </xdr:nvSpPr>
      <xdr:spPr>
        <a:xfrm>
          <a:off x="18421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0EC59EC2-82A6-4F48-BB93-73C55A80F1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035E0797-7EEE-443A-92B0-A3EC29EF13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655D56C0-3189-4837-881E-B9299F18AF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有形固定資産減価償却率の状況は、類型ごとに差はあるものの、多くの類型でグループ及び都道府県平均値を下回っている状況。</a:t>
          </a:r>
        </a:p>
        <a:p>
          <a:r>
            <a:rPr kumimoji="1" lang="ja-JP" altLang="en-US" sz="1300">
              <a:latin typeface="ＭＳ Ｐゴシック" panose="020B0600070205080204" pitchFamily="50" charset="-128"/>
              <a:ea typeface="ＭＳ Ｐゴシック" panose="020B0600070205080204" pitchFamily="50" charset="-128"/>
            </a:rPr>
            <a:t>同一グループとして比較して有形固定資産減価償却率が高くなっている施設は、道路である一方、特に低くなっているのは、図書館、学校施設、公営住宅である。</a:t>
          </a:r>
        </a:p>
        <a:p>
          <a:r>
            <a:rPr kumimoji="1" lang="ja-JP" altLang="en-US" sz="1300">
              <a:latin typeface="ＭＳ Ｐゴシック" panose="020B0600070205080204" pitchFamily="50" charset="-128"/>
              <a:ea typeface="ＭＳ Ｐゴシック" panose="020B0600070205080204" pitchFamily="50" charset="-128"/>
            </a:rPr>
            <a:t>道路については、道路施設等の長寿命化修繕計画を策定し、施設の老朽化対策に取り組んでいるところである。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今後も、令和４年８月に改訂した沖縄県公共施設等総合管理計画等に基づき、財産を適正に管理・活用していく。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77FE7C-2ED9-4F8E-83AA-5CEF63A56C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4080B3-7F4A-4956-8BA8-3DC3AB7D54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FABF0B-2B65-4FE0-B432-CBBBBBFD6D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A358B6-F5C0-49A2-9F84-7DAD41DD10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EFFC6A-A652-4A5C-85DA-4962DE7A68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25E16C-7344-4408-B4BD-C15395D44C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54AC8F-96CF-4BB1-9457-C8DFFE3846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A10949-4041-458D-BBB7-460C365946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740A0A-3DD0-4D96-808F-F519F849ED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FB9319-11A3-412B-B657-89A3B59C076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1,485,526
1,464,301
2,282.15
932,266,646
912,192,057
5,617,504
404,706,530
564,686,266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BB6965-D6DA-4AE9-9382-6F999BA8B8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0440D6-41A2-4EE0-A50C-F3EFB38720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E297AF-BD8D-43F7-BD64-D46E7E4C0C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925B0B-8640-4678-BB80-5D376A9E0B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55C8AF-ADCC-4FEB-9DC2-B1E121AE87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073663-C6F2-4EE9-AFAD-07F0A5EDE7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C9290C-33A1-48B3-99FF-5858BB160D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EF2FDA-F4E8-4377-B20E-43CE7571DB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0E5303-A0E7-4F99-BA14-48CFAB4443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18A297-D057-4FA9-8B22-7BD4216411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D98B7D-661A-43B7-A53E-322166BFB5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3BCCEE-9704-44F0-8607-D9945F41EA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9CCCFB-4994-4A5E-B79E-5734543F43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F4D25A-8916-43C5-9BD4-7236AB956C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DC8349-C424-4B26-B839-93D839125E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3003B8-B696-4619-B8D5-E4502607E6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CBB0CD-1F15-4880-93A4-DC7AC5D604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576A9C5-0666-4F88-A626-4FA2F1B2E51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C79DEBF-D3C3-4267-B244-AD0E1DB92A97}"/>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78D09F9-54A4-455D-9BE0-5775A588C926}"/>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61E723F-35BB-4E0D-8917-6F9DCDB3393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841FFFD-711C-4130-BFA4-555D78F4A43D}"/>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4ED4EDE-8463-4791-B46D-88D1E81D83EA}"/>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D656F31-5D00-4752-BFEA-D2DBCD7100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0C933F0-5D65-4DD7-85D2-F091CEAD79FC}"/>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49D6874-87C5-42A4-B81F-08AB4E39D632}"/>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BAF2C2D-0B4A-4798-8505-981879167A3E}"/>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A70DA4D-2386-491F-8B08-146D9D052203}"/>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712DE5-25C9-459C-8741-40F1AE33C3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1246DE-3E2C-4F73-B51A-28879AFBBB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11834C-3C8C-4732-BAB3-20E195CCBA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6B4AF8-B5FB-4155-A3C4-AF87559ACE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27436F4-7573-442D-874B-C1336E69B3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E7A39D-760E-4E73-8EBE-8981DD624FC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F4C891-8753-459C-AFD7-63D4D71593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4A7890A-F5F4-4FE1-A1B1-480A1E0B087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35A257-6CCD-4597-8E2F-230D38F480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337BB6-53A8-4083-A29C-8B575E8D552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AF23BA-B1F7-4B69-B097-3106492A5E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150CF2-1BEE-4EA6-A325-9815DF0F38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6B37340-41CE-4C5B-9FA7-726C9754A2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34351F-F769-421C-A6EE-31748CE1EA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AF6DEF-CCED-487C-B6F2-41E6D39600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2CAD14-BDEE-4C53-B50F-CE189FB71B3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B669EE-EAB7-4529-ABC4-0A94C0C0E1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6F966E8A-3CCE-44DF-B6A1-7DEBE8D80D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8E4CA8DE-FDFF-483F-9202-68901CB6A1A1}"/>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78A2CA3C-47F3-42CE-925F-414FECAB59EB}"/>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8A223792-F13F-43B1-8C6D-0CE99EAA98B8}"/>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B91FEC7F-77D7-48A3-B37E-4F830BF2669F}"/>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1BBF22CF-4AAF-4CF5-A6B7-A4D562B40BC8}"/>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9DE70926-FCCA-4D91-8CD0-F2F32EE379C1}"/>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4AD8929B-E92B-418E-97A4-3C0B5CA09834}"/>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44F90666-A5E9-413D-8F79-3E75B4AFF47B}"/>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26E1E863-B3D0-4321-B5D7-47F45DFDF24D}"/>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AAF24B23-5C12-47C4-853D-CEB757BDE949}"/>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9460244A-68D2-42FB-9D86-27FF14F6C640}"/>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25B67F-54EA-468A-89C8-F19A1C7AF4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975B61-4FFF-4F7F-85D8-F6C14D33AF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5902D5-D6EC-4715-9ED2-FF36E494DF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415505-2474-4FF0-B95D-0A3E188EAB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CD8B8ED-0DA8-4069-9006-0DDFDA141D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11EF2F90-F8E5-4D02-99F9-7E9ACECEB245}"/>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106697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8EC82FD5-071A-40B9-A21D-A4565EB9B7D7}"/>
            </a:ext>
          </a:extLst>
        </xdr:cNvPr>
        <xdr:cNvSpPr txBox="1"/>
      </xdr:nvSpPr>
      <xdr:spPr>
        <a:xfrm>
          <a:off x="46863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a:extLst>
            <a:ext uri="{FF2B5EF4-FFF2-40B4-BE49-F238E27FC236}">
              <a16:creationId xmlns:a16="http://schemas.microsoft.com/office/drawing/2014/main" id="{ADAD0E21-CF58-44AA-AF3F-8ACF4ED2A7E2}"/>
            </a:ext>
          </a:extLst>
        </xdr:cNvPr>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00C5F2D0-C62A-40B6-A1C8-A7EBD67E8E36}"/>
            </a:ext>
          </a:extLst>
        </xdr:cNvPr>
        <xdr:cNvCxnSpPr/>
      </xdr:nvCxnSpPr>
      <xdr:spPr>
        <a:xfrm>
          <a:off x="3797300" y="665824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a:extLst>
            <a:ext uri="{FF2B5EF4-FFF2-40B4-BE49-F238E27FC236}">
              <a16:creationId xmlns:a16="http://schemas.microsoft.com/office/drawing/2014/main" id="{AED1AFBB-E469-4CA9-9905-313F944ECF40}"/>
            </a:ext>
          </a:extLst>
        </xdr:cNvPr>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143147</xdr:rowOff>
    </xdr:to>
    <xdr:cxnSp macro="">
      <xdr:nvCxnSpPr>
        <xdr:cNvPr id="79" name="直線コネクタ 78">
          <a:extLst>
            <a:ext uri="{FF2B5EF4-FFF2-40B4-BE49-F238E27FC236}">
              <a16:creationId xmlns:a16="http://schemas.microsoft.com/office/drawing/2014/main" id="{9D974209-F3EC-4049-967E-AFEA885CA257}"/>
            </a:ext>
          </a:extLst>
        </xdr:cNvPr>
        <xdr:cNvCxnSpPr/>
      </xdr:nvCxnSpPr>
      <xdr:spPr>
        <a:xfrm>
          <a:off x="2908300" y="66239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a:extLst>
            <a:ext uri="{FF2B5EF4-FFF2-40B4-BE49-F238E27FC236}">
              <a16:creationId xmlns:a16="http://schemas.microsoft.com/office/drawing/2014/main" id="{C0FCAA93-47CB-4FD4-AE35-ECCA933AC142}"/>
            </a:ext>
          </a:extLst>
        </xdr:cNvPr>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108857</xdr:rowOff>
    </xdr:to>
    <xdr:cxnSp macro="">
      <xdr:nvCxnSpPr>
        <xdr:cNvPr id="81" name="直線コネクタ 80">
          <a:extLst>
            <a:ext uri="{FF2B5EF4-FFF2-40B4-BE49-F238E27FC236}">
              <a16:creationId xmlns:a16="http://schemas.microsoft.com/office/drawing/2014/main" id="{C8A35E6B-36C5-4E23-9779-73A015744C87}"/>
            </a:ext>
          </a:extLst>
        </xdr:cNvPr>
        <xdr:cNvCxnSpPr/>
      </xdr:nvCxnSpPr>
      <xdr:spPr>
        <a:xfrm>
          <a:off x="2019300" y="65994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4D6402D3-3898-418C-A2C1-C45CEBDEAAAE}"/>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84365</xdr:rowOff>
    </xdr:to>
    <xdr:cxnSp macro="">
      <xdr:nvCxnSpPr>
        <xdr:cNvPr id="83" name="直線コネクタ 82">
          <a:extLst>
            <a:ext uri="{FF2B5EF4-FFF2-40B4-BE49-F238E27FC236}">
              <a16:creationId xmlns:a16="http://schemas.microsoft.com/office/drawing/2014/main" id="{9AE2DA01-4983-4ADF-BCAF-0E78E45B0E75}"/>
            </a:ext>
          </a:extLst>
        </xdr:cNvPr>
        <xdr:cNvCxnSpPr/>
      </xdr:nvCxnSpPr>
      <xdr:spPr>
        <a:xfrm>
          <a:off x="1130300" y="6568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体育館・プール】&#10;有形固定資産減価償却率">
          <a:extLst>
            <a:ext uri="{FF2B5EF4-FFF2-40B4-BE49-F238E27FC236}">
              <a16:creationId xmlns:a16="http://schemas.microsoft.com/office/drawing/2014/main" id="{8CE21F2D-35A3-4D01-9506-E3F19495ABF8}"/>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5" name="n_2aveValue【体育館・プール】&#10;有形固定資産減価償却率">
          <a:extLst>
            <a:ext uri="{FF2B5EF4-FFF2-40B4-BE49-F238E27FC236}">
              <a16:creationId xmlns:a16="http://schemas.microsoft.com/office/drawing/2014/main" id="{DFFD57FD-A335-4DF8-A51C-AD231D9B1524}"/>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体育館・プール】&#10;有形固定資産減価償却率">
          <a:extLst>
            <a:ext uri="{FF2B5EF4-FFF2-40B4-BE49-F238E27FC236}">
              <a16:creationId xmlns:a16="http://schemas.microsoft.com/office/drawing/2014/main" id="{D163300D-C003-4E93-B531-B5A89E55C377}"/>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87" name="n_4aveValue【体育館・プール】&#10;有形固定資産減価償却率">
          <a:extLst>
            <a:ext uri="{FF2B5EF4-FFF2-40B4-BE49-F238E27FC236}">
              <a16:creationId xmlns:a16="http://schemas.microsoft.com/office/drawing/2014/main" id="{9B710A8B-2CF0-41B6-960F-793479F336AF}"/>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8" name="n_1mainValue【体育館・プール】&#10;有形固定資産減価償却率">
          <a:extLst>
            <a:ext uri="{FF2B5EF4-FFF2-40B4-BE49-F238E27FC236}">
              <a16:creationId xmlns:a16="http://schemas.microsoft.com/office/drawing/2014/main" id="{30460367-7103-4733-B668-C8C3730D2183}"/>
            </a:ext>
          </a:extLst>
        </xdr:cNvPr>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9" name="n_2mainValue【体育館・プール】&#10;有形固定資産減価償却率">
          <a:extLst>
            <a:ext uri="{FF2B5EF4-FFF2-40B4-BE49-F238E27FC236}">
              <a16:creationId xmlns:a16="http://schemas.microsoft.com/office/drawing/2014/main" id="{7BAEE8FC-3167-4EBC-9E2A-D7741FD25203}"/>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90" name="n_3mainValue【体育館・プール】&#10;有形固定資産減価償却率">
          <a:extLst>
            <a:ext uri="{FF2B5EF4-FFF2-40B4-BE49-F238E27FC236}">
              <a16:creationId xmlns:a16="http://schemas.microsoft.com/office/drawing/2014/main" id="{42EB1AD0-62F8-41C4-8EE6-3F6D1ACF69BC}"/>
            </a:ext>
          </a:extLst>
        </xdr:cNvPr>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体育館・プール】&#10;有形固定資産減価償却率">
          <a:extLst>
            <a:ext uri="{FF2B5EF4-FFF2-40B4-BE49-F238E27FC236}">
              <a16:creationId xmlns:a16="http://schemas.microsoft.com/office/drawing/2014/main" id="{F1C67E66-089C-4C9A-8FA7-CDB165BD6E6F}"/>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29901AB-1211-4BEA-AF5F-AEDE4E27F9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C1B7CB2B-1A84-430F-BEBD-B9DA1B788C6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49A9B5E4-2E3B-4182-ACC7-240E3B135EC9}"/>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B64F8A23-7A4B-4BA0-A23F-0E97497E826B}"/>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A53D94A5-0257-405C-A9DC-32C1572ED32A}"/>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D20D9F5-5940-4850-BD8A-27AD7CC79A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1876FE-EEF1-4A76-B0AD-2EA8342C62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B8C88EB-0627-4520-A482-B50BF9107E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F3BCE36-172C-419A-827C-26A1193540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831F0C3-4BF1-4181-83F4-DBF3C4553A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1B6CE75-21B6-46FB-8E5E-6700CD3C3E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21CF41F-5179-4ED6-BA44-F2C7E0F036B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9518410-165C-471E-82CF-C8628A250B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BB59D30-AA21-4D96-8829-11ED2CABD15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0C91BCD-9F1F-4EF4-A0D8-B92C8A0E64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CDB9EA8-ECB4-43FB-87D9-DDE6FE22ADF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12ADD01-3AF0-4662-8C58-9E90168977D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FBE84B5-9873-46DE-AD9F-F0B0A3C8F0C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3241CD3-AC13-49EF-B8E8-E50FC9F786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527B6ED-F9F8-45BE-A9A1-1E22532F570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A4136437-1A9E-45D7-BAB1-344C71EBEA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B885CC33-7EA9-411A-9DDA-608E99704F9D}"/>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48EA86E7-F18E-4D61-A284-3563514A9E8F}"/>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EF980B47-E069-4E15-AFDE-912AC88B78E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28D45B14-DECC-46D5-8EC1-52118A2DCE1D}"/>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03E4F097-8FE9-46D9-B7C8-DA570E1CE680}"/>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70173620-9E07-4BDD-8823-108B05B54D7B}"/>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E3E8EE40-FD34-42C3-8ED2-ED779F2BC195}"/>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77403FB0-3939-4E52-AAF8-170EED65852B}"/>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2408D022-9EF1-450E-82CB-5C0F023CA4CA}"/>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8CDEEFBA-C7B7-4DF8-858B-AA291EA4B8C8}"/>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7DD15686-CD2F-43CD-B22C-8EE3C1DA90C2}"/>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6B43CD-9E6D-4A6B-ACBE-7C05B9BC41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892877-634A-4ECC-ADDC-A9C5DC1AA1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494262-4211-4456-BA57-E1EEE466B2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A993BE-7130-4D75-860B-07490048B5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7EDFE58-9FC8-4537-8796-DDA355B4DB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9" name="楕円 128">
          <a:extLst>
            <a:ext uri="{FF2B5EF4-FFF2-40B4-BE49-F238E27FC236}">
              <a16:creationId xmlns:a16="http://schemas.microsoft.com/office/drawing/2014/main" id="{220EC7DF-8690-4988-B944-44289FC24503}"/>
            </a:ext>
          </a:extLst>
        </xdr:cNvPr>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30" name="【体育館・プール】&#10;一人当たり面積該当値テキスト">
          <a:extLst>
            <a:ext uri="{FF2B5EF4-FFF2-40B4-BE49-F238E27FC236}">
              <a16:creationId xmlns:a16="http://schemas.microsoft.com/office/drawing/2014/main" id="{E0C506DD-C1F1-4E05-8BD4-9A865186BC9E}"/>
            </a:ext>
          </a:extLst>
        </xdr:cNvPr>
        <xdr:cNvSpPr txBox="1"/>
      </xdr:nvSpPr>
      <xdr:spPr>
        <a:xfrm>
          <a:off x="105283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1" name="楕円 130">
          <a:extLst>
            <a:ext uri="{FF2B5EF4-FFF2-40B4-BE49-F238E27FC236}">
              <a16:creationId xmlns:a16="http://schemas.microsoft.com/office/drawing/2014/main" id="{AD8388AA-6157-47C4-91F5-74A849901740}"/>
            </a:ext>
          </a:extLst>
        </xdr:cNvPr>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32" name="直線コネクタ 131">
          <a:extLst>
            <a:ext uri="{FF2B5EF4-FFF2-40B4-BE49-F238E27FC236}">
              <a16:creationId xmlns:a16="http://schemas.microsoft.com/office/drawing/2014/main" id="{E1636760-2057-4F53-8914-EB099F96ACFB}"/>
            </a:ext>
          </a:extLst>
        </xdr:cNvPr>
        <xdr:cNvCxnSpPr/>
      </xdr:nvCxnSpPr>
      <xdr:spPr>
        <a:xfrm>
          <a:off x="9639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3" name="楕円 132">
          <a:extLst>
            <a:ext uri="{FF2B5EF4-FFF2-40B4-BE49-F238E27FC236}">
              <a16:creationId xmlns:a16="http://schemas.microsoft.com/office/drawing/2014/main" id="{D7FE1870-F4D1-4405-8455-A11E8D188B25}"/>
            </a:ext>
          </a:extLst>
        </xdr:cNvPr>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4" name="直線コネクタ 133">
          <a:extLst>
            <a:ext uri="{FF2B5EF4-FFF2-40B4-BE49-F238E27FC236}">
              <a16:creationId xmlns:a16="http://schemas.microsoft.com/office/drawing/2014/main" id="{29D8CCA9-46AE-42BE-82CA-AD514865064E}"/>
            </a:ext>
          </a:extLst>
        </xdr:cNvPr>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5" name="楕円 134">
          <a:extLst>
            <a:ext uri="{FF2B5EF4-FFF2-40B4-BE49-F238E27FC236}">
              <a16:creationId xmlns:a16="http://schemas.microsoft.com/office/drawing/2014/main" id="{5CAC2862-80CF-4CCF-BA7F-18990CB1DBEE}"/>
            </a:ext>
          </a:extLst>
        </xdr:cNvPr>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6" name="直線コネクタ 135">
          <a:extLst>
            <a:ext uri="{FF2B5EF4-FFF2-40B4-BE49-F238E27FC236}">
              <a16:creationId xmlns:a16="http://schemas.microsoft.com/office/drawing/2014/main" id="{11920D39-66B6-4853-AF75-F3F1588B5C9B}"/>
            </a:ext>
          </a:extLst>
        </xdr:cNvPr>
        <xdr:cNvCxnSpPr/>
      </xdr:nvCxnSpPr>
      <xdr:spPr>
        <a:xfrm>
          <a:off x="7861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37" name="楕円 136">
          <a:extLst>
            <a:ext uri="{FF2B5EF4-FFF2-40B4-BE49-F238E27FC236}">
              <a16:creationId xmlns:a16="http://schemas.microsoft.com/office/drawing/2014/main" id="{9245E563-EC6C-4EBD-9E61-39A10879D860}"/>
            </a:ext>
          </a:extLst>
        </xdr:cNvPr>
        <xdr:cNvSpPr/>
      </xdr:nvSpPr>
      <xdr:spPr>
        <a:xfrm>
          <a:off x="692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114300</xdr:rowOff>
    </xdr:to>
    <xdr:cxnSp macro="">
      <xdr:nvCxnSpPr>
        <xdr:cNvPr id="138" name="直線コネクタ 137">
          <a:extLst>
            <a:ext uri="{FF2B5EF4-FFF2-40B4-BE49-F238E27FC236}">
              <a16:creationId xmlns:a16="http://schemas.microsoft.com/office/drawing/2014/main" id="{FCED34BB-1640-4490-A97E-019438AD0FB7}"/>
            </a:ext>
          </a:extLst>
        </xdr:cNvPr>
        <xdr:cNvCxnSpPr/>
      </xdr:nvCxnSpPr>
      <xdr:spPr>
        <a:xfrm>
          <a:off x="6972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D24F60DE-8849-4869-82A2-5106E9BD541B}"/>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0" name="n_2aveValue【体育館・プール】&#10;一人当たり面積">
          <a:extLst>
            <a:ext uri="{FF2B5EF4-FFF2-40B4-BE49-F238E27FC236}">
              <a16:creationId xmlns:a16="http://schemas.microsoft.com/office/drawing/2014/main" id="{23C2927A-F066-46C6-95CF-9B46E365F2BB}"/>
            </a:ext>
          </a:extLst>
        </xdr:cNvPr>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266753C5-4668-4744-B726-A546DC30F57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2" name="n_4aveValue【体育館・プール】&#10;一人当たり面積">
          <a:extLst>
            <a:ext uri="{FF2B5EF4-FFF2-40B4-BE49-F238E27FC236}">
              <a16:creationId xmlns:a16="http://schemas.microsoft.com/office/drawing/2014/main" id="{5F28DC5B-9168-4204-A9BF-063E339B99B6}"/>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3" name="n_1mainValue【体育館・プール】&#10;一人当たり面積">
          <a:extLst>
            <a:ext uri="{FF2B5EF4-FFF2-40B4-BE49-F238E27FC236}">
              <a16:creationId xmlns:a16="http://schemas.microsoft.com/office/drawing/2014/main" id="{95C3C399-5CBB-4A14-91AE-4D700C4E0B6E}"/>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4" name="n_2mainValue【体育館・プール】&#10;一人当たり面積">
          <a:extLst>
            <a:ext uri="{FF2B5EF4-FFF2-40B4-BE49-F238E27FC236}">
              <a16:creationId xmlns:a16="http://schemas.microsoft.com/office/drawing/2014/main" id="{318904A9-F799-419F-9C2D-317849ACF6E5}"/>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5" name="n_3mainValue【体育館・プール】&#10;一人当たり面積">
          <a:extLst>
            <a:ext uri="{FF2B5EF4-FFF2-40B4-BE49-F238E27FC236}">
              <a16:creationId xmlns:a16="http://schemas.microsoft.com/office/drawing/2014/main" id="{645A5E45-97A4-44C3-A5CC-0E7BA844C919}"/>
            </a:ext>
          </a:extLst>
        </xdr:cNvPr>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46" name="n_4mainValue【体育館・プール】&#10;一人当たり面積">
          <a:extLst>
            <a:ext uri="{FF2B5EF4-FFF2-40B4-BE49-F238E27FC236}">
              <a16:creationId xmlns:a16="http://schemas.microsoft.com/office/drawing/2014/main" id="{82A24FDE-5EE2-4225-A890-5DAAEEC55F6E}"/>
            </a:ext>
          </a:extLst>
        </xdr:cNvPr>
        <xdr:cNvSpPr txBox="1"/>
      </xdr:nvSpPr>
      <xdr:spPr>
        <a:xfrm>
          <a:off x="6737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4FF382F-0C2C-4444-82CD-1293A4B5A3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B4FAB12B-1519-4FF5-89CA-A05F789C2C3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55668B4A-3938-493D-B785-8ADBF80B36F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10106005-E7EB-432D-A697-B45D9FC60D4B}"/>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06AD6EFE-BC3D-4D58-A27B-0FF792FF7294}"/>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01E3B26-399A-48E7-B39C-996E53660E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67626CB1-C8D1-4274-BCAC-D8988280D2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A27313F-7DDD-4805-B6CC-7E510045B7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4B0C0E5-6692-4C14-8E3D-C9BA32146C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40510D12-A5F4-4C38-8FF0-3B9513FC332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18155CBF-A309-4A6E-84E6-2CC9918880F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84636549-7C6C-41D8-9F47-164000DAC71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C7165AFA-D841-4C5C-A723-5F32A5A6DC9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53C797AA-E732-4E42-BA44-C8053AB539B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1F33442B-084F-4452-88FD-15A3DCFB3A3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56B34042-62A1-48C9-8D3B-4D9CACACE0B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94310FD1-B4E5-4D09-BBC5-FDBD7AB7576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E6D57D90-A090-4AD6-984A-296C5C96D9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D2F1394B-AE87-48BD-A42F-7366430B8B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9F65782C-931D-4244-BE86-82A88AF77C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112F3E9E-DF55-45DC-8A93-FA61C7DCD020}"/>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2CADA3B9-A1A2-43B6-A01F-FC253319452C}"/>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F5D8D047-E2A5-46AC-A5E5-D04EB7D51700}"/>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7CFBD900-2FB1-4681-A36D-EDA74F2B9FA7}"/>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B35D13B3-1A4A-46B1-9F0C-D26CBE26F12F}"/>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45229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B72452F0-1089-4E36-AAB7-1456A90A9890}"/>
            </a:ext>
          </a:extLst>
        </xdr:cNvPr>
        <xdr:cNvSpPr txBox="1"/>
      </xdr:nvSpPr>
      <xdr:spPr>
        <a:xfrm>
          <a:off x="46863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5527D3FD-4AE8-4B74-9C48-720D47D772C8}"/>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D227501D-85ED-4FF1-AFCB-BF8E02B23AC7}"/>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49784</xdr:rowOff>
    </xdr:from>
    <xdr:to>
      <xdr:col>15</xdr:col>
      <xdr:colOff>101600</xdr:colOff>
      <xdr:row>59</xdr:row>
      <xdr:rowOff>151384</xdr:rowOff>
    </xdr:to>
    <xdr:sp macro="" textlink="">
      <xdr:nvSpPr>
        <xdr:cNvPr id="175" name="フローチャート: 判断 174">
          <a:extLst>
            <a:ext uri="{FF2B5EF4-FFF2-40B4-BE49-F238E27FC236}">
              <a16:creationId xmlns:a16="http://schemas.microsoft.com/office/drawing/2014/main" id="{98D10DFA-C4FB-45E4-A7F6-232305174CF4}"/>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76" name="フローチャート: 判断 175">
          <a:extLst>
            <a:ext uri="{FF2B5EF4-FFF2-40B4-BE49-F238E27FC236}">
              <a16:creationId xmlns:a16="http://schemas.microsoft.com/office/drawing/2014/main" id="{ECFCC6AA-7502-42F2-B9A0-8893FE27758B}"/>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161798</xdr:rowOff>
    </xdr:from>
    <xdr:to>
      <xdr:col>6</xdr:col>
      <xdr:colOff>38100</xdr:colOff>
      <xdr:row>59</xdr:row>
      <xdr:rowOff>91948</xdr:rowOff>
    </xdr:to>
    <xdr:sp macro="" textlink="">
      <xdr:nvSpPr>
        <xdr:cNvPr id="177" name="フローチャート: 判断 176">
          <a:extLst>
            <a:ext uri="{FF2B5EF4-FFF2-40B4-BE49-F238E27FC236}">
              <a16:creationId xmlns:a16="http://schemas.microsoft.com/office/drawing/2014/main" id="{0C6AB82C-6415-456C-912E-FB43E8167A02}"/>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46F8F2C-B66F-4449-83E2-8CFCA35CB5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E566086-5346-4C5C-8F86-E18D4ED0B9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8A0DE31-53DD-4FFE-9D48-FB887F32BA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D67CC65-D07A-4CF9-A96C-73363CEB87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B657FA-6371-453D-AEA4-4F2366C352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3" name="楕円 182">
          <a:extLst>
            <a:ext uri="{FF2B5EF4-FFF2-40B4-BE49-F238E27FC236}">
              <a16:creationId xmlns:a16="http://schemas.microsoft.com/office/drawing/2014/main" id="{FA8DDCB6-0766-4559-A338-349ACC3F5E7A}"/>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110507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331A0EE7-358D-4F51-9D9E-A4A07F2781EE}"/>
            </a:ext>
          </a:extLst>
        </xdr:cNvPr>
        <xdr:cNvSpPr txBox="1"/>
      </xdr:nvSpPr>
      <xdr:spPr>
        <a:xfrm>
          <a:off x="46863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77216</xdr:rowOff>
    </xdr:from>
    <xdr:to>
      <xdr:col>20</xdr:col>
      <xdr:colOff>38100</xdr:colOff>
      <xdr:row>62</xdr:row>
      <xdr:rowOff>7366</xdr:rowOff>
    </xdr:to>
    <xdr:sp macro="" textlink="">
      <xdr:nvSpPr>
        <xdr:cNvPr id="185" name="楕円 184">
          <a:extLst>
            <a:ext uri="{FF2B5EF4-FFF2-40B4-BE49-F238E27FC236}">
              <a16:creationId xmlns:a16="http://schemas.microsoft.com/office/drawing/2014/main" id="{8366E484-2DCD-4B93-86B0-8FB03EEF96AC}"/>
            </a:ext>
          </a:extLst>
        </xdr:cNvPr>
        <xdr:cNvSpPr/>
      </xdr:nvSpPr>
      <xdr:spPr>
        <a:xfrm>
          <a:off x="3746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128016</xdr:rowOff>
    </xdr:from>
    <xdr:to>
      <xdr:col>24</xdr:col>
      <xdr:colOff>63500</xdr:colOff>
      <xdr:row>62</xdr:row>
      <xdr:rowOff>11430</xdr:rowOff>
    </xdr:to>
    <xdr:cxnSp macro="">
      <xdr:nvCxnSpPr>
        <xdr:cNvPr id="186" name="直線コネクタ 185">
          <a:extLst>
            <a:ext uri="{FF2B5EF4-FFF2-40B4-BE49-F238E27FC236}">
              <a16:creationId xmlns:a16="http://schemas.microsoft.com/office/drawing/2014/main" id="{080F9C8C-1594-47F9-9AF6-7F04ABEAF728}"/>
            </a:ext>
          </a:extLst>
        </xdr:cNvPr>
        <xdr:cNvCxnSpPr/>
      </xdr:nvCxnSpPr>
      <xdr:spPr>
        <a:xfrm>
          <a:off x="3797300" y="1058646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20066</xdr:rowOff>
    </xdr:from>
    <xdr:to>
      <xdr:col>15</xdr:col>
      <xdr:colOff>101600</xdr:colOff>
      <xdr:row>61</xdr:row>
      <xdr:rowOff>121666</xdr:rowOff>
    </xdr:to>
    <xdr:sp macro="" textlink="">
      <xdr:nvSpPr>
        <xdr:cNvPr id="187" name="楕円 186">
          <a:extLst>
            <a:ext uri="{FF2B5EF4-FFF2-40B4-BE49-F238E27FC236}">
              <a16:creationId xmlns:a16="http://schemas.microsoft.com/office/drawing/2014/main" id="{F52FC264-06CE-4BF0-A586-32A88713BF6E}"/>
            </a:ext>
          </a:extLst>
        </xdr:cNvPr>
        <xdr:cNvSpPr/>
      </xdr:nvSpPr>
      <xdr:spPr>
        <a:xfrm>
          <a:off x="2857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70866</xdr:rowOff>
    </xdr:from>
    <xdr:to>
      <xdr:col>19</xdr:col>
      <xdr:colOff>177800</xdr:colOff>
      <xdr:row>61</xdr:row>
      <xdr:rowOff>128016</xdr:rowOff>
    </xdr:to>
    <xdr:cxnSp macro="">
      <xdr:nvCxnSpPr>
        <xdr:cNvPr id="188" name="直線コネクタ 187">
          <a:extLst>
            <a:ext uri="{FF2B5EF4-FFF2-40B4-BE49-F238E27FC236}">
              <a16:creationId xmlns:a16="http://schemas.microsoft.com/office/drawing/2014/main" id="{37142631-3CDC-4F27-8C0D-CC6CD779DB13}"/>
            </a:ext>
          </a:extLst>
        </xdr:cNvPr>
        <xdr:cNvCxnSpPr/>
      </xdr:nvCxnSpPr>
      <xdr:spPr>
        <a:xfrm>
          <a:off x="2908300" y="105293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89" name="楕円 188">
          <a:extLst>
            <a:ext uri="{FF2B5EF4-FFF2-40B4-BE49-F238E27FC236}">
              <a16:creationId xmlns:a16="http://schemas.microsoft.com/office/drawing/2014/main" id="{849C8D1F-005F-4242-A8F0-533463D1AF45}"/>
            </a:ext>
          </a:extLst>
        </xdr:cNvPr>
        <xdr:cNvSpPr/>
      </xdr:nvSpPr>
      <xdr:spPr>
        <a:xfrm>
          <a:off x="196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xdr:rowOff>
    </xdr:from>
    <xdr:to>
      <xdr:col>15</xdr:col>
      <xdr:colOff>50800</xdr:colOff>
      <xdr:row>61</xdr:row>
      <xdr:rowOff>70866</xdr:rowOff>
    </xdr:to>
    <xdr:cxnSp macro="">
      <xdr:nvCxnSpPr>
        <xdr:cNvPr id="190" name="直線コネクタ 189">
          <a:extLst>
            <a:ext uri="{FF2B5EF4-FFF2-40B4-BE49-F238E27FC236}">
              <a16:creationId xmlns:a16="http://schemas.microsoft.com/office/drawing/2014/main" id="{304A1E3F-FE52-4865-9714-88AB84F4F6EA}"/>
            </a:ext>
          </a:extLst>
        </xdr:cNvPr>
        <xdr:cNvCxnSpPr/>
      </xdr:nvCxnSpPr>
      <xdr:spPr>
        <a:xfrm>
          <a:off x="2019300" y="10474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79502</xdr:rowOff>
    </xdr:from>
    <xdr:to>
      <xdr:col>6</xdr:col>
      <xdr:colOff>38100</xdr:colOff>
      <xdr:row>61</xdr:row>
      <xdr:rowOff>9652</xdr:rowOff>
    </xdr:to>
    <xdr:sp macro="" textlink="">
      <xdr:nvSpPr>
        <xdr:cNvPr id="191" name="楕円 190">
          <a:extLst>
            <a:ext uri="{FF2B5EF4-FFF2-40B4-BE49-F238E27FC236}">
              <a16:creationId xmlns:a16="http://schemas.microsoft.com/office/drawing/2014/main" id="{A4192240-569D-40E2-BB74-659B68A70031}"/>
            </a:ext>
          </a:extLst>
        </xdr:cNvPr>
        <xdr:cNvSpPr/>
      </xdr:nvSpPr>
      <xdr:spPr>
        <a:xfrm>
          <a:off x="1079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130302</xdr:rowOff>
    </xdr:from>
    <xdr:to>
      <xdr:col>10</xdr:col>
      <xdr:colOff>114300</xdr:colOff>
      <xdr:row>61</xdr:row>
      <xdr:rowOff>16002</xdr:rowOff>
    </xdr:to>
    <xdr:cxnSp macro="">
      <xdr:nvCxnSpPr>
        <xdr:cNvPr id="192" name="直線コネクタ 191">
          <a:extLst>
            <a:ext uri="{FF2B5EF4-FFF2-40B4-BE49-F238E27FC236}">
              <a16:creationId xmlns:a16="http://schemas.microsoft.com/office/drawing/2014/main" id="{12E630CC-6E67-4389-B1B2-0BCB89880FF3}"/>
            </a:ext>
          </a:extLst>
        </xdr:cNvPr>
        <xdr:cNvCxnSpPr/>
      </xdr:nvCxnSpPr>
      <xdr:spPr>
        <a:xfrm>
          <a:off x="1130300" y="104173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DB01DB94-A1E6-483B-B3DA-897F4FCD6668}"/>
            </a:ext>
          </a:extLst>
        </xdr:cNvPr>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167911</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7AF0A825-D4A9-437B-9B85-F7D7EE454DF0}"/>
            </a:ext>
          </a:extLst>
        </xdr:cNvPr>
        <xdr:cNvSpPr txBox="1"/>
      </xdr:nvSpPr>
      <xdr:spPr>
        <a:xfrm>
          <a:off x="2705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8F84BF06-5CC9-4717-B9C9-9F3DCCB2D9BB}"/>
            </a:ext>
          </a:extLst>
        </xdr:cNvPr>
        <xdr:cNvSpPr txBox="1"/>
      </xdr:nvSpPr>
      <xdr:spPr>
        <a:xfrm>
          <a:off x="1816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108475</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6513081F-4011-4EC9-A373-6A684995AE32}"/>
            </a:ext>
          </a:extLst>
        </xdr:cNvPr>
        <xdr:cNvSpPr txBox="1"/>
      </xdr:nvSpPr>
      <xdr:spPr>
        <a:xfrm>
          <a:off x="927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169943</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31972E1B-CF99-4B0F-9FD7-16BAF338E34E}"/>
            </a:ext>
          </a:extLst>
        </xdr:cNvPr>
        <xdr:cNvSpPr txBox="1"/>
      </xdr:nvSpPr>
      <xdr:spPr>
        <a:xfrm>
          <a:off x="35820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112793</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459788B5-D9D2-42B3-AF48-61564CA3BB81}"/>
            </a:ext>
          </a:extLst>
        </xdr:cNvPr>
        <xdr:cNvSpPr txBox="1"/>
      </xdr:nvSpPr>
      <xdr:spPr>
        <a:xfrm>
          <a:off x="2705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981398C2-0CF3-4FB9-BE01-25CEDA3E5DAF}"/>
            </a:ext>
          </a:extLst>
        </xdr:cNvPr>
        <xdr:cNvSpPr txBox="1"/>
      </xdr:nvSpPr>
      <xdr:spPr>
        <a:xfrm>
          <a:off x="1816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779</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D0FCAAD6-7545-4851-8108-2EA9F1AD1AE3}"/>
            </a:ext>
          </a:extLst>
        </xdr:cNvPr>
        <xdr:cNvSpPr txBox="1"/>
      </xdr:nvSpPr>
      <xdr:spPr>
        <a:xfrm>
          <a:off x="927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C15DBEDD-689E-4D15-AD9B-C705A4C897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8EE6A109-0FBC-4E48-B4BD-F89899EEDD7F}"/>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BA4B54C5-1052-4600-A7EB-4D5926A27E3F}"/>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0D564785-D619-4EC0-B410-597E042F4F23}"/>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76FD6F96-125D-4119-A94F-C53ACC00A0E9}"/>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9F86E757-2590-4D8D-88D2-874188E2DE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52889BD2-2390-4E1F-9B9E-F405B4E3F8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D97B3FF1-EFC4-4EAD-946F-5E011637A1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9B7947C9-3BC4-432B-899B-270F91F0BD2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D85F5748-C348-4DFB-94C9-D559AE513B7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E6F77381-69A8-4820-A967-CB97DA8C834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79FD5061-DA87-46B9-AADF-EC898882BCF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8511904E-B93B-4DAF-A167-D8A817BC14D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BF0BC0ED-08ED-41C4-AE8B-61B4D9C52AE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46E60186-3291-4874-99D3-1F3ABD05992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7D386141-2F5D-4AA5-91EE-05CFE43D73D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9297A7EB-C19C-4308-8E85-9AF4E0CBCD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B4266BF5-DFC6-43C0-8187-41A22AA44B9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7DACA07B-7F69-4E27-82E9-EB27317E7B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3B5E058A-6770-484E-BEE6-B0E39A8C7E89}"/>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1030C669-7256-4D47-B14E-3D7DB2D66B07}"/>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672F4BFB-0B15-4437-B593-6376AA3BAD05}"/>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E9097414-CD95-43BA-A725-0830AB2723CA}"/>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55CFED52-4D90-4F0E-B510-0A2F0B568686}"/>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42943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43D05AD2-132D-422D-B9B7-E69DDD3AFA34}"/>
            </a:ext>
          </a:extLst>
        </xdr:cNvPr>
        <xdr:cNvSpPr txBox="1"/>
      </xdr:nvSpPr>
      <xdr:spPr>
        <a:xfrm>
          <a:off x="105283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E4042276-6E7E-4C40-89E7-EF8C1D0376C1}"/>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3640C227-C6ED-45AD-84E7-590EA0C7B11A}"/>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28" name="フローチャート: 判断 227">
          <a:extLst>
            <a:ext uri="{FF2B5EF4-FFF2-40B4-BE49-F238E27FC236}">
              <a16:creationId xmlns:a16="http://schemas.microsoft.com/office/drawing/2014/main" id="{1E6CB44E-F9B7-4137-8C0D-098D4C459235}"/>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29" name="フローチャート: 判断 228">
          <a:extLst>
            <a:ext uri="{FF2B5EF4-FFF2-40B4-BE49-F238E27FC236}">
              <a16:creationId xmlns:a16="http://schemas.microsoft.com/office/drawing/2014/main" id="{29C1B1BB-7D72-429D-9140-9726873126E4}"/>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4212C122-6C33-4680-ABF4-5C3A278CE506}"/>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FBD1A5D-4336-4949-8806-3CB4B8A3147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2E65802-C6EA-4D37-A778-84A3C4B5B2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C94602F-58A2-4762-AE8B-198FBB8748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CBCABC7-1F8D-4445-AAE4-4DE2B7EBC0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ED78BEE-7D41-41AF-B28C-782DB02320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36" name="楕円 235">
          <a:extLst>
            <a:ext uri="{FF2B5EF4-FFF2-40B4-BE49-F238E27FC236}">
              <a16:creationId xmlns:a16="http://schemas.microsoft.com/office/drawing/2014/main" id="{F0D0A515-A513-4E44-A93F-125EABCA48B6}"/>
            </a:ext>
          </a:extLst>
        </xdr:cNvPr>
        <xdr:cNvSpPr/>
      </xdr:nvSpPr>
      <xdr:spPr>
        <a:xfrm>
          <a:off x="10426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31005</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3756144F-7C10-467A-A793-44AEE2B93C83}"/>
            </a:ext>
          </a:extLst>
        </xdr:cNvPr>
        <xdr:cNvSpPr txBox="1"/>
      </xdr:nvSpPr>
      <xdr:spPr>
        <a:xfrm>
          <a:off x="105283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38" name="楕円 237">
          <a:extLst>
            <a:ext uri="{FF2B5EF4-FFF2-40B4-BE49-F238E27FC236}">
              <a16:creationId xmlns:a16="http://schemas.microsoft.com/office/drawing/2014/main" id="{A142EFAA-54DC-4A76-AE91-B5D97DC8A7BF}"/>
            </a:ext>
          </a:extLst>
        </xdr:cNvPr>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166878</xdr:rowOff>
    </xdr:to>
    <xdr:cxnSp macro="">
      <xdr:nvCxnSpPr>
        <xdr:cNvPr id="239" name="直線コネクタ 238">
          <a:extLst>
            <a:ext uri="{FF2B5EF4-FFF2-40B4-BE49-F238E27FC236}">
              <a16:creationId xmlns:a16="http://schemas.microsoft.com/office/drawing/2014/main" id="{34C74A22-AEA6-4FFE-B1A1-1CAD9329F766}"/>
            </a:ext>
          </a:extLst>
        </xdr:cNvPr>
        <xdr:cNvCxnSpPr/>
      </xdr:nvCxnSpPr>
      <xdr:spPr>
        <a:xfrm>
          <a:off x="9639300" y="1096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116078</xdr:rowOff>
    </xdr:from>
    <xdr:to>
      <xdr:col>46</xdr:col>
      <xdr:colOff>38100</xdr:colOff>
      <xdr:row>64</xdr:row>
      <xdr:rowOff>46228</xdr:rowOff>
    </xdr:to>
    <xdr:sp macro="" textlink="">
      <xdr:nvSpPr>
        <xdr:cNvPr id="240" name="楕円 239">
          <a:extLst>
            <a:ext uri="{FF2B5EF4-FFF2-40B4-BE49-F238E27FC236}">
              <a16:creationId xmlns:a16="http://schemas.microsoft.com/office/drawing/2014/main" id="{97DB39E6-811D-4DF1-BB60-C912B6F9E6E3}"/>
            </a:ext>
          </a:extLst>
        </xdr:cNvPr>
        <xdr:cNvSpPr/>
      </xdr:nvSpPr>
      <xdr:spPr>
        <a:xfrm>
          <a:off x="8699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166878</xdr:rowOff>
    </xdr:to>
    <xdr:cxnSp macro="">
      <xdr:nvCxnSpPr>
        <xdr:cNvPr id="241" name="直線コネクタ 240">
          <a:extLst>
            <a:ext uri="{FF2B5EF4-FFF2-40B4-BE49-F238E27FC236}">
              <a16:creationId xmlns:a16="http://schemas.microsoft.com/office/drawing/2014/main" id="{F175A74E-AA6A-4540-BC73-31CCFF2CF8BC}"/>
            </a:ext>
          </a:extLst>
        </xdr:cNvPr>
        <xdr:cNvCxnSpPr/>
      </xdr:nvCxnSpPr>
      <xdr:spPr>
        <a:xfrm>
          <a:off x="8750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116078</xdr:rowOff>
    </xdr:from>
    <xdr:to>
      <xdr:col>41</xdr:col>
      <xdr:colOff>101600</xdr:colOff>
      <xdr:row>64</xdr:row>
      <xdr:rowOff>46228</xdr:rowOff>
    </xdr:to>
    <xdr:sp macro="" textlink="">
      <xdr:nvSpPr>
        <xdr:cNvPr id="242" name="楕円 241">
          <a:extLst>
            <a:ext uri="{FF2B5EF4-FFF2-40B4-BE49-F238E27FC236}">
              <a16:creationId xmlns:a16="http://schemas.microsoft.com/office/drawing/2014/main" id="{274A7F96-3200-427D-BDA0-584E3AAD4F81}"/>
            </a:ext>
          </a:extLst>
        </xdr:cNvPr>
        <xdr:cNvSpPr/>
      </xdr:nvSpPr>
      <xdr:spPr>
        <a:xfrm>
          <a:off x="7810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166878</xdr:rowOff>
    </xdr:from>
    <xdr:to>
      <xdr:col>45</xdr:col>
      <xdr:colOff>177800</xdr:colOff>
      <xdr:row>63</xdr:row>
      <xdr:rowOff>166878</xdr:rowOff>
    </xdr:to>
    <xdr:cxnSp macro="">
      <xdr:nvCxnSpPr>
        <xdr:cNvPr id="243" name="直線コネクタ 242">
          <a:extLst>
            <a:ext uri="{FF2B5EF4-FFF2-40B4-BE49-F238E27FC236}">
              <a16:creationId xmlns:a16="http://schemas.microsoft.com/office/drawing/2014/main" id="{DF8B3868-A62D-4F41-830E-79E302417D15}"/>
            </a:ext>
          </a:extLst>
        </xdr:cNvPr>
        <xdr:cNvCxnSpPr/>
      </xdr:nvCxnSpPr>
      <xdr:spPr>
        <a:xfrm>
          <a:off x="7861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116078</xdr:rowOff>
    </xdr:from>
    <xdr:to>
      <xdr:col>36</xdr:col>
      <xdr:colOff>165100</xdr:colOff>
      <xdr:row>64</xdr:row>
      <xdr:rowOff>46228</xdr:rowOff>
    </xdr:to>
    <xdr:sp macro="" textlink="">
      <xdr:nvSpPr>
        <xdr:cNvPr id="244" name="楕円 243">
          <a:extLst>
            <a:ext uri="{FF2B5EF4-FFF2-40B4-BE49-F238E27FC236}">
              <a16:creationId xmlns:a16="http://schemas.microsoft.com/office/drawing/2014/main" id="{A84AC223-DA0A-4DE0-BA5C-5CBE71ABCA1A}"/>
            </a:ext>
          </a:extLst>
        </xdr:cNvPr>
        <xdr:cNvSpPr/>
      </xdr:nvSpPr>
      <xdr:spPr>
        <a:xfrm>
          <a:off x="6921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166878</xdr:rowOff>
    </xdr:from>
    <xdr:to>
      <xdr:col>41</xdr:col>
      <xdr:colOff>50800</xdr:colOff>
      <xdr:row>63</xdr:row>
      <xdr:rowOff>166878</xdr:rowOff>
    </xdr:to>
    <xdr:cxnSp macro="">
      <xdr:nvCxnSpPr>
        <xdr:cNvPr id="245" name="直線コネクタ 244">
          <a:extLst>
            <a:ext uri="{FF2B5EF4-FFF2-40B4-BE49-F238E27FC236}">
              <a16:creationId xmlns:a16="http://schemas.microsoft.com/office/drawing/2014/main" id="{8D7EBBF2-6353-4BCD-B893-2711FDBD2A0F}"/>
            </a:ext>
          </a:extLst>
        </xdr:cNvPr>
        <xdr:cNvCxnSpPr/>
      </xdr:nvCxnSpPr>
      <xdr:spPr>
        <a:xfrm>
          <a:off x="6972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119905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48BFEF68-BB50-4BB6-8896-3AD311B091E5}"/>
            </a:ext>
          </a:extLst>
        </xdr:cNvPr>
        <xdr:cNvSpPr txBox="1"/>
      </xdr:nvSpPr>
      <xdr:spPr>
        <a:xfrm>
          <a:off x="93917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115333</xdr:rowOff>
    </xdr:from>
    <xdr:ext cx="469744" cy="259045"/>
    <xdr:sp macro="" textlink="">
      <xdr:nvSpPr>
        <xdr:cNvPr id="247" name="n_2aveValue【陸上競技場・野球場・球技場】&#10;一人当たり面積">
          <a:extLst>
            <a:ext uri="{FF2B5EF4-FFF2-40B4-BE49-F238E27FC236}">
              <a16:creationId xmlns:a16="http://schemas.microsoft.com/office/drawing/2014/main" id="{CB477F84-3F7D-4E15-B758-15BCE0EF1C68}"/>
            </a:ext>
          </a:extLst>
        </xdr:cNvPr>
        <xdr:cNvSpPr txBox="1"/>
      </xdr:nvSpPr>
      <xdr:spPr>
        <a:xfrm>
          <a:off x="8515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126763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7F64F4C9-F998-4DF1-9E2E-19C3C903AC8F}"/>
            </a:ext>
          </a:extLst>
        </xdr:cNvPr>
        <xdr:cNvSpPr txBox="1"/>
      </xdr:nvSpPr>
      <xdr:spPr>
        <a:xfrm>
          <a:off x="7626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821E59A6-0650-41AF-8E5A-5AEA03CDF892}"/>
            </a:ext>
          </a:extLst>
        </xdr:cNvPr>
        <xdr:cNvSpPr txBox="1"/>
      </xdr:nvSpPr>
      <xdr:spPr>
        <a:xfrm>
          <a:off x="6737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4CB720E3-4F44-43F1-B801-4B6057CAF337}"/>
            </a:ext>
          </a:extLst>
        </xdr:cNvPr>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37355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EB1B8A5-6E9F-47FA-8BBB-BFE09CB6992E}"/>
            </a:ext>
          </a:extLst>
        </xdr:cNvPr>
        <xdr:cNvSpPr txBox="1"/>
      </xdr:nvSpPr>
      <xdr:spPr>
        <a:xfrm>
          <a:off x="85154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37355</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202BBE6D-2039-48E7-B779-C58AE0A80C11}"/>
            </a:ext>
          </a:extLst>
        </xdr:cNvPr>
        <xdr:cNvSpPr txBox="1"/>
      </xdr:nvSpPr>
      <xdr:spPr>
        <a:xfrm>
          <a:off x="76264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37355</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FB515CC1-F0EE-4101-8432-989C66748306}"/>
            </a:ext>
          </a:extLst>
        </xdr:cNvPr>
        <xdr:cNvSpPr txBox="1"/>
      </xdr:nvSpPr>
      <xdr:spPr>
        <a:xfrm>
          <a:off x="67374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E20BF501-1547-4F80-90E7-C8F439CEA7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1F642261-CFA7-4D2B-98ED-4C29A25CB13D}"/>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7CA8CEE1-0530-4345-BD57-25F86BFB443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AF755136-A111-473E-A7C4-FD33DF540D47}"/>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B0C04883-0EEC-422E-8296-2B7642E4BD58}"/>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D0DD6F9-C126-4576-9B66-98710C6DEE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516BA9A8-347F-4E1A-A75B-209FE7B790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5A6DC126-7EAD-4FC4-B89E-35F2055EC8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4E78AC0B-BFDE-4F25-B4E2-C2B2CF0718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1BDCAD35-367B-47EE-ACDB-000A427AB8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A43146AC-196C-4F55-8669-1852CCE277D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8F20E0C4-C0D4-421D-A3F2-D564351FA7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3988A772-6F90-4010-8984-29C309E2E2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AE01FDCF-EDF4-475C-8E06-6AD56B929F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56317273-32AF-4307-9700-1C9CFB0DB6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2437344F-6503-4819-B5A9-11B29D9EE10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FCD10F78-9789-4CEC-B0AC-B83FECB757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D23BB12E-E304-48AE-97BD-D659E6AF72D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930C8EA4-EBE0-4D1A-86B9-CCBBA28381D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1440960-41A1-449C-9681-EDE59A5157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775E825E-ED39-47F8-B066-2A2FBE75A8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82CABE7-315A-4B91-AE6C-476FEDC80D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605AD164-1E1C-4677-8622-13182DAFAD50}"/>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511B4D4C-6B9F-4AC0-B9CD-6B5A06EB2BD6}"/>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2660CD3A-BF06-4AC7-B552-416F5A31A9F6}"/>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C7728432-CBF7-48E2-B620-477C37B10308}"/>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AED871ED-061D-43D7-B0F6-1868DD28CED7}"/>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1922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A41F7980-9BE5-4D90-9EAA-15131B6A2076}"/>
            </a:ext>
          </a:extLst>
        </xdr:cNvPr>
        <xdr:cNvSpPr txBox="1"/>
      </xdr:nvSpPr>
      <xdr:spPr>
        <a:xfrm>
          <a:off x="46863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C29E10B1-625B-417D-AC12-A34D1E8B0772}"/>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5FB2D875-D5D8-4C7E-9AF8-889B3979169E}"/>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84" name="フローチャート: 判断 283">
          <a:extLst>
            <a:ext uri="{FF2B5EF4-FFF2-40B4-BE49-F238E27FC236}">
              <a16:creationId xmlns:a16="http://schemas.microsoft.com/office/drawing/2014/main" id="{5FAB207F-4B91-4925-9E0E-52AD04D436A5}"/>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5" name="フローチャート: 判断 284">
          <a:extLst>
            <a:ext uri="{FF2B5EF4-FFF2-40B4-BE49-F238E27FC236}">
              <a16:creationId xmlns:a16="http://schemas.microsoft.com/office/drawing/2014/main" id="{D03FF54B-D0B4-4B54-84F5-0789E24BF15D}"/>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6" name="フローチャート: 判断 285">
          <a:extLst>
            <a:ext uri="{FF2B5EF4-FFF2-40B4-BE49-F238E27FC236}">
              <a16:creationId xmlns:a16="http://schemas.microsoft.com/office/drawing/2014/main" id="{E9B286C3-D1EE-4713-969E-F379F813B199}"/>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D42C5FF-31CB-49DF-B9E4-174B08D18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E4A6886-8633-46DA-9891-E757E96EEB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DB6101F-4E65-4DD4-9692-4C51DC2205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990DCDD-7717-4905-AAEC-957EFFEBC7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E057729-86FF-475E-AF3B-BE437CFDBA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292" name="楕円 291">
          <a:extLst>
            <a:ext uri="{FF2B5EF4-FFF2-40B4-BE49-F238E27FC236}">
              <a16:creationId xmlns:a16="http://schemas.microsoft.com/office/drawing/2014/main" id="{FF117C80-E25E-4868-8B08-7A28BBBEDBAC}"/>
            </a:ext>
          </a:extLst>
        </xdr:cNvPr>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4463</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4584489A-A584-4D13-998F-0D6EBA24DB0E}"/>
            </a:ext>
          </a:extLst>
        </xdr:cNvPr>
        <xdr:cNvSpPr txBox="1"/>
      </xdr:nvSpPr>
      <xdr:spPr>
        <a:xfrm>
          <a:off x="46863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84455</xdr:rowOff>
    </xdr:from>
    <xdr:to>
      <xdr:col>20</xdr:col>
      <xdr:colOff>38100</xdr:colOff>
      <xdr:row>80</xdr:row>
      <xdr:rowOff>14605</xdr:rowOff>
    </xdr:to>
    <xdr:sp macro="" textlink="">
      <xdr:nvSpPr>
        <xdr:cNvPr id="294" name="楕円 293">
          <a:extLst>
            <a:ext uri="{FF2B5EF4-FFF2-40B4-BE49-F238E27FC236}">
              <a16:creationId xmlns:a16="http://schemas.microsoft.com/office/drawing/2014/main" id="{CFCEE33E-B257-4605-AD03-9EA2353F124C}"/>
            </a:ext>
          </a:extLst>
        </xdr:cNvPr>
        <xdr:cNvSpPr/>
      </xdr:nvSpPr>
      <xdr:spPr>
        <a:xfrm>
          <a:off x="3746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135255</xdr:rowOff>
    </xdr:from>
    <xdr:to>
      <xdr:col>24</xdr:col>
      <xdr:colOff>63500</xdr:colOff>
      <xdr:row>80</xdr:row>
      <xdr:rowOff>32386</xdr:rowOff>
    </xdr:to>
    <xdr:cxnSp macro="">
      <xdr:nvCxnSpPr>
        <xdr:cNvPr id="295" name="直線コネクタ 294">
          <a:extLst>
            <a:ext uri="{FF2B5EF4-FFF2-40B4-BE49-F238E27FC236}">
              <a16:creationId xmlns:a16="http://schemas.microsoft.com/office/drawing/2014/main" id="{C74E4DA7-CE62-4D47-950E-59801C1ABBE3}"/>
            </a:ext>
          </a:extLst>
        </xdr:cNvPr>
        <xdr:cNvCxnSpPr/>
      </xdr:nvCxnSpPr>
      <xdr:spPr>
        <a:xfrm>
          <a:off x="3797300" y="136798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296" name="楕円 295">
          <a:extLst>
            <a:ext uri="{FF2B5EF4-FFF2-40B4-BE49-F238E27FC236}">
              <a16:creationId xmlns:a16="http://schemas.microsoft.com/office/drawing/2014/main" id="{1D9EBE2B-DB0C-4DB9-8CA9-F445862C7DC1}"/>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135255</xdr:rowOff>
    </xdr:to>
    <xdr:cxnSp macro="">
      <xdr:nvCxnSpPr>
        <xdr:cNvPr id="297" name="直線コネクタ 296">
          <a:extLst>
            <a:ext uri="{FF2B5EF4-FFF2-40B4-BE49-F238E27FC236}">
              <a16:creationId xmlns:a16="http://schemas.microsoft.com/office/drawing/2014/main" id="{F24CA5E9-89A6-40B7-8529-262ED2F021E6}"/>
            </a:ext>
          </a:extLst>
        </xdr:cNvPr>
        <xdr:cNvCxnSpPr/>
      </xdr:nvCxnSpPr>
      <xdr:spPr>
        <a:xfrm>
          <a:off x="2908300" y="135902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84455</xdr:rowOff>
    </xdr:from>
    <xdr:to>
      <xdr:col>10</xdr:col>
      <xdr:colOff>165100</xdr:colOff>
      <xdr:row>79</xdr:row>
      <xdr:rowOff>14605</xdr:rowOff>
    </xdr:to>
    <xdr:sp macro="" textlink="">
      <xdr:nvSpPr>
        <xdr:cNvPr id="298" name="楕円 297">
          <a:extLst>
            <a:ext uri="{FF2B5EF4-FFF2-40B4-BE49-F238E27FC236}">
              <a16:creationId xmlns:a16="http://schemas.microsoft.com/office/drawing/2014/main" id="{751F5E47-FE1B-4DC9-8689-338262565FAB}"/>
            </a:ext>
          </a:extLst>
        </xdr:cNvPr>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79</xdr:row>
      <xdr:rowOff>45720</xdr:rowOff>
    </xdr:to>
    <xdr:cxnSp macro="">
      <xdr:nvCxnSpPr>
        <xdr:cNvPr id="299" name="直線コネクタ 298">
          <a:extLst>
            <a:ext uri="{FF2B5EF4-FFF2-40B4-BE49-F238E27FC236}">
              <a16:creationId xmlns:a16="http://schemas.microsoft.com/office/drawing/2014/main" id="{17EEB5FF-7328-4F9D-A60C-C2F62AC77702}"/>
            </a:ext>
          </a:extLst>
        </xdr:cNvPr>
        <xdr:cNvCxnSpPr/>
      </xdr:nvCxnSpPr>
      <xdr:spPr>
        <a:xfrm>
          <a:off x="2019300" y="135083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80645</xdr:rowOff>
    </xdr:from>
    <xdr:to>
      <xdr:col>6</xdr:col>
      <xdr:colOff>38100</xdr:colOff>
      <xdr:row>79</xdr:row>
      <xdr:rowOff>10795</xdr:rowOff>
    </xdr:to>
    <xdr:sp macro="" textlink="">
      <xdr:nvSpPr>
        <xdr:cNvPr id="300" name="楕円 299">
          <a:extLst>
            <a:ext uri="{FF2B5EF4-FFF2-40B4-BE49-F238E27FC236}">
              <a16:creationId xmlns:a16="http://schemas.microsoft.com/office/drawing/2014/main" id="{9F707201-3BE4-44D3-AD35-1CA84BD72CE0}"/>
            </a:ext>
          </a:extLst>
        </xdr:cNvPr>
        <xdr:cNvSpPr/>
      </xdr:nvSpPr>
      <xdr:spPr>
        <a:xfrm>
          <a:off x="107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131445</xdr:rowOff>
    </xdr:from>
    <xdr:to>
      <xdr:col>10</xdr:col>
      <xdr:colOff>114300</xdr:colOff>
      <xdr:row>78</xdr:row>
      <xdr:rowOff>135255</xdr:rowOff>
    </xdr:to>
    <xdr:cxnSp macro="">
      <xdr:nvCxnSpPr>
        <xdr:cNvPr id="301" name="直線コネクタ 300">
          <a:extLst>
            <a:ext uri="{FF2B5EF4-FFF2-40B4-BE49-F238E27FC236}">
              <a16:creationId xmlns:a16="http://schemas.microsoft.com/office/drawing/2014/main" id="{82CE6FF1-0E3D-44B7-B1C5-2A6533B2434B}"/>
            </a:ext>
          </a:extLst>
        </xdr:cNvPr>
        <xdr:cNvCxnSpPr/>
      </xdr:nvCxnSpPr>
      <xdr:spPr>
        <a:xfrm>
          <a:off x="1130300" y="13504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02" name="n_1aveValue【県民会館】&#10;有形固定資産減価償却率">
          <a:extLst>
            <a:ext uri="{FF2B5EF4-FFF2-40B4-BE49-F238E27FC236}">
              <a16:creationId xmlns:a16="http://schemas.microsoft.com/office/drawing/2014/main" id="{D1EF3FD1-AB0B-4DA5-A417-2796AB9E0EED}"/>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129557</xdr:rowOff>
    </xdr:from>
    <xdr:ext cx="405111" cy="259045"/>
    <xdr:sp macro="" textlink="">
      <xdr:nvSpPr>
        <xdr:cNvPr id="303" name="n_2aveValue【県民会館】&#10;有形固定資産減価償却率">
          <a:extLst>
            <a:ext uri="{FF2B5EF4-FFF2-40B4-BE49-F238E27FC236}">
              <a16:creationId xmlns:a16="http://schemas.microsoft.com/office/drawing/2014/main" id="{461F59EF-E147-41AD-9F75-822C68EFC29A}"/>
            </a:ext>
          </a:extLst>
        </xdr:cNvPr>
        <xdr:cNvSpPr txBox="1"/>
      </xdr:nvSpPr>
      <xdr:spPr>
        <a:xfrm>
          <a:off x="2705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04" name="n_3aveValue【県民会館】&#10;有形固定資産減価償却率">
          <a:extLst>
            <a:ext uri="{FF2B5EF4-FFF2-40B4-BE49-F238E27FC236}">
              <a16:creationId xmlns:a16="http://schemas.microsoft.com/office/drawing/2014/main" id="{E774AC9B-0157-4358-8DBF-64DE8671E2B8}"/>
            </a:ext>
          </a:extLst>
        </xdr:cNvPr>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05" name="n_4aveValue【県民会館】&#10;有形固定資産減価償却率">
          <a:extLst>
            <a:ext uri="{FF2B5EF4-FFF2-40B4-BE49-F238E27FC236}">
              <a16:creationId xmlns:a16="http://schemas.microsoft.com/office/drawing/2014/main" id="{F6B62FB2-040B-4280-96D9-A8ADD2E14C6E}"/>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31132</xdr:rowOff>
    </xdr:from>
    <xdr:ext cx="405111" cy="259045"/>
    <xdr:sp macro="" textlink="">
      <xdr:nvSpPr>
        <xdr:cNvPr id="306" name="n_1mainValue【県民会館】&#10;有形固定資産減価償却率">
          <a:extLst>
            <a:ext uri="{FF2B5EF4-FFF2-40B4-BE49-F238E27FC236}">
              <a16:creationId xmlns:a16="http://schemas.microsoft.com/office/drawing/2014/main" id="{57D24034-5D4E-46AD-8F68-5AE3F6BCF87D}"/>
            </a:ext>
          </a:extLst>
        </xdr:cNvPr>
        <xdr:cNvSpPr txBox="1"/>
      </xdr:nvSpPr>
      <xdr:spPr>
        <a:xfrm>
          <a:off x="3582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07" name="n_2mainValue【県民会館】&#10;有形固定資産減価償却率">
          <a:extLst>
            <a:ext uri="{FF2B5EF4-FFF2-40B4-BE49-F238E27FC236}">
              <a16:creationId xmlns:a16="http://schemas.microsoft.com/office/drawing/2014/main" id="{5A426271-2B75-42DC-9C86-889726D0CE29}"/>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31132</xdr:rowOff>
    </xdr:from>
    <xdr:ext cx="405111" cy="259045"/>
    <xdr:sp macro="" textlink="">
      <xdr:nvSpPr>
        <xdr:cNvPr id="308" name="n_3mainValue【県民会館】&#10;有形固定資産減価償却率">
          <a:extLst>
            <a:ext uri="{FF2B5EF4-FFF2-40B4-BE49-F238E27FC236}">
              <a16:creationId xmlns:a16="http://schemas.microsoft.com/office/drawing/2014/main" id="{8E8715F3-C083-4EDE-9DEB-A425E55D5642}"/>
            </a:ext>
          </a:extLst>
        </xdr:cNvPr>
        <xdr:cNvSpPr txBox="1"/>
      </xdr:nvSpPr>
      <xdr:spPr>
        <a:xfrm>
          <a:off x="1816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27322</xdr:rowOff>
    </xdr:from>
    <xdr:ext cx="405111" cy="259045"/>
    <xdr:sp macro="" textlink="">
      <xdr:nvSpPr>
        <xdr:cNvPr id="309" name="n_4mainValue【県民会館】&#10;有形固定資産減価償却率">
          <a:extLst>
            <a:ext uri="{FF2B5EF4-FFF2-40B4-BE49-F238E27FC236}">
              <a16:creationId xmlns:a16="http://schemas.microsoft.com/office/drawing/2014/main" id="{9045AF8D-50D0-4DEB-8B70-60FDB3835C00}"/>
            </a:ext>
          </a:extLst>
        </xdr:cNvPr>
        <xdr:cNvSpPr txBox="1"/>
      </xdr:nvSpPr>
      <xdr:spPr>
        <a:xfrm>
          <a:off x="927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19A0D6F5-75B0-47B2-9A4D-D56443D615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74D9AF31-121A-462C-82E7-588D9DD75A2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42A1F51A-E5A7-4910-A864-7D3E0C4670E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2068D30C-07C6-497A-BD7C-A7F036C48472}"/>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37D42A50-12BC-4E0E-BFBF-D03311A5E72C}"/>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030A0EF-78A1-4182-B1BD-9544538C321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3B34531D-1BDA-4FC4-93B4-59FFE22D6C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747C684-80A0-495D-9D74-137DDDC0C5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8AEE923A-FDAE-4E2C-89E7-AECF88C6BF3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2195C4BD-656D-4D1D-938F-CF932B81BD6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760998ED-90CE-4D02-95A6-4D882582944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8D14E03B-B1F1-4A27-835A-B25E64479B0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09988023-C488-4F89-B632-05D0B1DC4D2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33078CD7-0DE8-43A1-AC9E-2E4EEE908B3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596C2B68-4B21-4460-A997-4BFBD29D5D9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E701F206-31E6-4C87-9EEB-9E43A84E99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B1F08F4C-8108-4E5C-8B72-FC6B6CF36B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14CCC504-6041-4AF5-9EA9-EA0D656F6A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6B5C462E-E6E3-4796-B0CE-F32B07E779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37602DBF-9FC8-4166-AFE0-8A7C85AF466C}"/>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AADF00A2-0FFF-461B-8912-885E81B59C96}"/>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C78D18AA-1F01-4C81-BC21-70C6328C8CBB}"/>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27F55302-F57A-4AD8-9FAC-FF1A55CFCEF7}"/>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42246297-0993-4652-8427-896D08FD74D8}"/>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324F5B0D-F428-4859-A5F2-69C7382EEA22}"/>
            </a:ext>
          </a:extLst>
        </xdr:cNvPr>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F026305D-D5A2-4BE8-AC6A-6B72176DC740}"/>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7E490FC6-27C7-4052-94A3-816152CC5E21}"/>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04475947-3183-4EAB-9645-6B4C047D649C}"/>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38" name="フローチャート: 判断 337">
          <a:extLst>
            <a:ext uri="{FF2B5EF4-FFF2-40B4-BE49-F238E27FC236}">
              <a16:creationId xmlns:a16="http://schemas.microsoft.com/office/drawing/2014/main" id="{B3069269-45A3-465F-9A7F-E25B0F5FD7A5}"/>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339" name="フローチャート: 判断 338">
          <a:extLst>
            <a:ext uri="{FF2B5EF4-FFF2-40B4-BE49-F238E27FC236}">
              <a16:creationId xmlns:a16="http://schemas.microsoft.com/office/drawing/2014/main" id="{73ED48C7-D199-4371-8558-44C48D224EDC}"/>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0CA2627-449C-47BF-8FA5-85A417E3F7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6CC144F-7857-4042-9755-52FEC6824B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DADF0D7-331D-4367-AE62-E7C289EC05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39E9D86-7F7E-4691-9735-325C5EA5C3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C172C99-8CD5-4714-93F9-2A3856AF7C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55880</xdr:rowOff>
    </xdr:from>
    <xdr:to>
      <xdr:col>55</xdr:col>
      <xdr:colOff>50800</xdr:colOff>
      <xdr:row>78</xdr:row>
      <xdr:rowOff>157480</xdr:rowOff>
    </xdr:to>
    <xdr:sp macro="" textlink="">
      <xdr:nvSpPr>
        <xdr:cNvPr id="345" name="楕円 344">
          <a:extLst>
            <a:ext uri="{FF2B5EF4-FFF2-40B4-BE49-F238E27FC236}">
              <a16:creationId xmlns:a16="http://schemas.microsoft.com/office/drawing/2014/main" id="{2AED1152-AFD2-4A4E-ABAA-5093CA73E849}"/>
            </a:ext>
          </a:extLst>
        </xdr:cNvPr>
        <xdr:cNvSpPr/>
      </xdr:nvSpPr>
      <xdr:spPr>
        <a:xfrm>
          <a:off x="10426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157497</xdr:rowOff>
    </xdr:from>
    <xdr:ext cx="469744" cy="259045"/>
    <xdr:sp macro="" textlink="">
      <xdr:nvSpPr>
        <xdr:cNvPr id="346" name="【県民会館】&#10;一人当たり面積該当値テキスト">
          <a:extLst>
            <a:ext uri="{FF2B5EF4-FFF2-40B4-BE49-F238E27FC236}">
              <a16:creationId xmlns:a16="http://schemas.microsoft.com/office/drawing/2014/main" id="{73C8B006-DEBF-4136-85DE-115D085AD9ED}"/>
            </a:ext>
          </a:extLst>
        </xdr:cNvPr>
        <xdr:cNvSpPr txBox="1"/>
      </xdr:nvSpPr>
      <xdr:spPr>
        <a:xfrm>
          <a:off x="105283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47" name="楕円 346">
          <a:extLst>
            <a:ext uri="{FF2B5EF4-FFF2-40B4-BE49-F238E27FC236}">
              <a16:creationId xmlns:a16="http://schemas.microsoft.com/office/drawing/2014/main" id="{735883F1-A499-45A3-8D6A-59CD2D4A7984}"/>
            </a:ext>
          </a:extLst>
        </xdr:cNvPr>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106680</xdr:rowOff>
    </xdr:from>
    <xdr:to>
      <xdr:col>55</xdr:col>
      <xdr:colOff>0</xdr:colOff>
      <xdr:row>79</xdr:row>
      <xdr:rowOff>72389</xdr:rowOff>
    </xdr:to>
    <xdr:cxnSp macro="">
      <xdr:nvCxnSpPr>
        <xdr:cNvPr id="348" name="直線コネクタ 347">
          <a:extLst>
            <a:ext uri="{FF2B5EF4-FFF2-40B4-BE49-F238E27FC236}">
              <a16:creationId xmlns:a16="http://schemas.microsoft.com/office/drawing/2014/main" id="{65F7B7C5-D51E-4AAD-8AEA-9A623B22AAE1}"/>
            </a:ext>
          </a:extLst>
        </xdr:cNvPr>
        <xdr:cNvCxnSpPr/>
      </xdr:nvCxnSpPr>
      <xdr:spPr>
        <a:xfrm flipV="1">
          <a:off x="9639300" y="134797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21589</xdr:rowOff>
    </xdr:from>
    <xdr:to>
      <xdr:col>46</xdr:col>
      <xdr:colOff>38100</xdr:colOff>
      <xdr:row>79</xdr:row>
      <xdr:rowOff>123189</xdr:rowOff>
    </xdr:to>
    <xdr:sp macro="" textlink="">
      <xdr:nvSpPr>
        <xdr:cNvPr id="349" name="楕円 348">
          <a:extLst>
            <a:ext uri="{FF2B5EF4-FFF2-40B4-BE49-F238E27FC236}">
              <a16:creationId xmlns:a16="http://schemas.microsoft.com/office/drawing/2014/main" id="{0317326B-D8D0-4F48-A242-72266D88A86E}"/>
            </a:ext>
          </a:extLst>
        </xdr:cNvPr>
        <xdr:cNvSpPr/>
      </xdr:nvSpPr>
      <xdr:spPr>
        <a:xfrm>
          <a:off x="8699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72389</xdr:rowOff>
    </xdr:from>
    <xdr:to>
      <xdr:col>50</xdr:col>
      <xdr:colOff>114300</xdr:colOff>
      <xdr:row>79</xdr:row>
      <xdr:rowOff>72389</xdr:rowOff>
    </xdr:to>
    <xdr:cxnSp macro="">
      <xdr:nvCxnSpPr>
        <xdr:cNvPr id="350" name="直線コネクタ 349">
          <a:extLst>
            <a:ext uri="{FF2B5EF4-FFF2-40B4-BE49-F238E27FC236}">
              <a16:creationId xmlns:a16="http://schemas.microsoft.com/office/drawing/2014/main" id="{872FD646-C673-401B-9469-C867839114A6}"/>
            </a:ext>
          </a:extLst>
        </xdr:cNvPr>
        <xdr:cNvCxnSpPr/>
      </xdr:nvCxnSpPr>
      <xdr:spPr>
        <a:xfrm>
          <a:off x="8750300" y="13616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124461</xdr:rowOff>
    </xdr:from>
    <xdr:to>
      <xdr:col>41</xdr:col>
      <xdr:colOff>101600</xdr:colOff>
      <xdr:row>79</xdr:row>
      <xdr:rowOff>54611</xdr:rowOff>
    </xdr:to>
    <xdr:sp macro="" textlink="">
      <xdr:nvSpPr>
        <xdr:cNvPr id="351" name="楕円 350">
          <a:extLst>
            <a:ext uri="{FF2B5EF4-FFF2-40B4-BE49-F238E27FC236}">
              <a16:creationId xmlns:a16="http://schemas.microsoft.com/office/drawing/2014/main" id="{1B870412-CD15-40F7-AF63-4A624DA020FB}"/>
            </a:ext>
          </a:extLst>
        </xdr:cNvPr>
        <xdr:cNvSpPr/>
      </xdr:nvSpPr>
      <xdr:spPr>
        <a:xfrm>
          <a:off x="781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3811</xdr:rowOff>
    </xdr:from>
    <xdr:to>
      <xdr:col>45</xdr:col>
      <xdr:colOff>177800</xdr:colOff>
      <xdr:row>79</xdr:row>
      <xdr:rowOff>72389</xdr:rowOff>
    </xdr:to>
    <xdr:cxnSp macro="">
      <xdr:nvCxnSpPr>
        <xdr:cNvPr id="352" name="直線コネクタ 351">
          <a:extLst>
            <a:ext uri="{FF2B5EF4-FFF2-40B4-BE49-F238E27FC236}">
              <a16:creationId xmlns:a16="http://schemas.microsoft.com/office/drawing/2014/main" id="{5876FFAA-21B7-43B8-9AA9-6612F58107F1}"/>
            </a:ext>
          </a:extLst>
        </xdr:cNvPr>
        <xdr:cNvCxnSpPr/>
      </xdr:nvCxnSpPr>
      <xdr:spPr>
        <a:xfrm>
          <a:off x="7861300" y="13548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124461</xdr:rowOff>
    </xdr:from>
    <xdr:to>
      <xdr:col>36</xdr:col>
      <xdr:colOff>165100</xdr:colOff>
      <xdr:row>79</xdr:row>
      <xdr:rowOff>54611</xdr:rowOff>
    </xdr:to>
    <xdr:sp macro="" textlink="">
      <xdr:nvSpPr>
        <xdr:cNvPr id="353" name="楕円 352">
          <a:extLst>
            <a:ext uri="{FF2B5EF4-FFF2-40B4-BE49-F238E27FC236}">
              <a16:creationId xmlns:a16="http://schemas.microsoft.com/office/drawing/2014/main" id="{F0599944-03E6-460F-8C83-B6ED515B53EB}"/>
            </a:ext>
          </a:extLst>
        </xdr:cNvPr>
        <xdr:cNvSpPr/>
      </xdr:nvSpPr>
      <xdr:spPr>
        <a:xfrm>
          <a:off x="692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3811</xdr:rowOff>
    </xdr:from>
    <xdr:to>
      <xdr:col>41</xdr:col>
      <xdr:colOff>50800</xdr:colOff>
      <xdr:row>79</xdr:row>
      <xdr:rowOff>3811</xdr:rowOff>
    </xdr:to>
    <xdr:cxnSp macro="">
      <xdr:nvCxnSpPr>
        <xdr:cNvPr id="354" name="直線コネクタ 353">
          <a:extLst>
            <a:ext uri="{FF2B5EF4-FFF2-40B4-BE49-F238E27FC236}">
              <a16:creationId xmlns:a16="http://schemas.microsoft.com/office/drawing/2014/main" id="{5612E91F-8FB6-4446-AA58-1B130F425054}"/>
            </a:ext>
          </a:extLst>
        </xdr:cNvPr>
        <xdr:cNvCxnSpPr/>
      </xdr:nvCxnSpPr>
      <xdr:spPr>
        <a:xfrm>
          <a:off x="6972300" y="13548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11447</xdr:rowOff>
    </xdr:from>
    <xdr:ext cx="469744" cy="259045"/>
    <xdr:sp macro="" textlink="">
      <xdr:nvSpPr>
        <xdr:cNvPr id="355" name="n_1aveValue【県民会館】&#10;一人当たり面積">
          <a:extLst>
            <a:ext uri="{FF2B5EF4-FFF2-40B4-BE49-F238E27FC236}">
              <a16:creationId xmlns:a16="http://schemas.microsoft.com/office/drawing/2014/main" id="{1B544C76-6382-46F4-B7D8-1A053F1973A5}"/>
            </a:ext>
          </a:extLst>
        </xdr:cNvPr>
        <xdr:cNvSpPr txBox="1"/>
      </xdr:nvSpPr>
      <xdr:spPr>
        <a:xfrm>
          <a:off x="93917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56" name="n_2aveValue【県民会館】&#10;一人当たり面積">
          <a:extLst>
            <a:ext uri="{FF2B5EF4-FFF2-40B4-BE49-F238E27FC236}">
              <a16:creationId xmlns:a16="http://schemas.microsoft.com/office/drawing/2014/main" id="{C81A412B-78F6-4895-9724-650BBBAA4A78}"/>
            </a:ext>
          </a:extLst>
        </xdr:cNvPr>
        <xdr:cNvSpPr txBox="1"/>
      </xdr:nvSpPr>
      <xdr:spPr>
        <a:xfrm>
          <a:off x="8515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34307</xdr:rowOff>
    </xdr:from>
    <xdr:ext cx="469744" cy="259045"/>
    <xdr:sp macro="" textlink="">
      <xdr:nvSpPr>
        <xdr:cNvPr id="357" name="n_3aveValue【県民会館】&#10;一人当たり面積">
          <a:extLst>
            <a:ext uri="{FF2B5EF4-FFF2-40B4-BE49-F238E27FC236}">
              <a16:creationId xmlns:a16="http://schemas.microsoft.com/office/drawing/2014/main" id="{316182F6-19BF-459D-A705-954D0E53E18A}"/>
            </a:ext>
          </a:extLst>
        </xdr:cNvPr>
        <xdr:cNvSpPr txBox="1"/>
      </xdr:nvSpPr>
      <xdr:spPr>
        <a:xfrm>
          <a:off x="7626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11447</xdr:rowOff>
    </xdr:from>
    <xdr:ext cx="469744" cy="259045"/>
    <xdr:sp macro="" textlink="">
      <xdr:nvSpPr>
        <xdr:cNvPr id="358" name="n_4aveValue【県民会館】&#10;一人当たり面積">
          <a:extLst>
            <a:ext uri="{FF2B5EF4-FFF2-40B4-BE49-F238E27FC236}">
              <a16:creationId xmlns:a16="http://schemas.microsoft.com/office/drawing/2014/main" id="{692E834D-0255-4F2D-B6B6-BE236DA77CCC}"/>
            </a:ext>
          </a:extLst>
        </xdr:cNvPr>
        <xdr:cNvSpPr txBox="1"/>
      </xdr:nvSpPr>
      <xdr:spPr>
        <a:xfrm>
          <a:off x="6737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59" name="n_1mainValue【県民会館】&#10;一人当たり面積">
          <a:extLst>
            <a:ext uri="{FF2B5EF4-FFF2-40B4-BE49-F238E27FC236}">
              <a16:creationId xmlns:a16="http://schemas.microsoft.com/office/drawing/2014/main" id="{B11D59D3-49F3-48F9-A91B-280516C13756}"/>
            </a:ext>
          </a:extLst>
        </xdr:cNvPr>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139716</xdr:rowOff>
    </xdr:from>
    <xdr:ext cx="469744" cy="259045"/>
    <xdr:sp macro="" textlink="">
      <xdr:nvSpPr>
        <xdr:cNvPr id="360" name="n_2mainValue【県民会館】&#10;一人当たり面積">
          <a:extLst>
            <a:ext uri="{FF2B5EF4-FFF2-40B4-BE49-F238E27FC236}">
              <a16:creationId xmlns:a16="http://schemas.microsoft.com/office/drawing/2014/main" id="{55898500-224E-4DBD-B04A-97BDF9B38748}"/>
            </a:ext>
          </a:extLst>
        </xdr:cNvPr>
        <xdr:cNvSpPr txBox="1"/>
      </xdr:nvSpPr>
      <xdr:spPr>
        <a:xfrm>
          <a:off x="8515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71138</xdr:rowOff>
    </xdr:from>
    <xdr:ext cx="469744" cy="259045"/>
    <xdr:sp macro="" textlink="">
      <xdr:nvSpPr>
        <xdr:cNvPr id="361" name="n_3mainValue【県民会館】&#10;一人当たり面積">
          <a:extLst>
            <a:ext uri="{FF2B5EF4-FFF2-40B4-BE49-F238E27FC236}">
              <a16:creationId xmlns:a16="http://schemas.microsoft.com/office/drawing/2014/main" id="{BE78D955-3F44-4BD4-BB71-7954FC2101D5}"/>
            </a:ext>
          </a:extLst>
        </xdr:cNvPr>
        <xdr:cNvSpPr txBox="1"/>
      </xdr:nvSpPr>
      <xdr:spPr>
        <a:xfrm>
          <a:off x="76264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71138</xdr:rowOff>
    </xdr:from>
    <xdr:ext cx="469744" cy="259045"/>
    <xdr:sp macro="" textlink="">
      <xdr:nvSpPr>
        <xdr:cNvPr id="362" name="n_4mainValue【県民会館】&#10;一人当たり面積">
          <a:extLst>
            <a:ext uri="{FF2B5EF4-FFF2-40B4-BE49-F238E27FC236}">
              <a16:creationId xmlns:a16="http://schemas.microsoft.com/office/drawing/2014/main" id="{0C34A772-062F-4BDB-A45D-433EB76A89CA}"/>
            </a:ext>
          </a:extLst>
        </xdr:cNvPr>
        <xdr:cNvSpPr txBox="1"/>
      </xdr:nvSpPr>
      <xdr:spPr>
        <a:xfrm>
          <a:off x="6737427" y="132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1ECAAA92-410E-4BC2-995C-71CFFE7920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7FE02831-6662-49E8-87DF-6A561CA33A01}"/>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EF750306-A296-4E36-AD68-0C14CB43680E}"/>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50B02110-59D4-4D33-A181-727919453E91}"/>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C3F47CAE-B7B9-404D-82A8-C64556D4CB75}"/>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DA46F62-2B9F-4F5D-9A9E-CC6A822C84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8E486BA7-255E-49CC-BD66-F8D6882607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5354E118-E70C-4DC8-8DBD-6B92C671ED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1FA8E1F6-F060-4984-8120-CB1BF3528A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9AEC89E5-5726-4D2D-9CCF-522D311EA26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643C6D87-2DDA-4299-9B21-DD732DEE1E2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F46B8719-4B12-46C1-BFF4-3FFEB34FCF5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B19D5ECB-BDA0-4C4F-A717-7192F709F2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A53E4783-046B-436B-B957-65DB444AFD8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AC9EC4EA-EDCC-4B44-BECE-A74F6A56577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C4FF8A0B-B6FA-43B3-B04B-D062B1847AC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586DFA2D-402B-4562-9DA4-15202A892F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7C99AD98-ED05-489E-ADE0-13FD3D5DAA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9B358F28-7551-4073-98CF-2F11D3EC988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4EBD85A0-21B2-4B1C-9A50-A6DCD99D1E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9DCDA6C5-4514-44FA-BC8A-562A03428EF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170E07C8-FCD9-4926-90F8-85E6EC5313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E695D72B-16D1-4A81-9B74-9CD6688438D1}"/>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93BC2E5D-DB1A-41DA-A66D-FF6CF485E31A}"/>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96E15F17-C939-4907-BA6A-403CFF31DC59}"/>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4B384D9E-812B-4DB6-B02C-99573EC0A2F9}"/>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69D2946D-9998-48F4-8BAD-C919DF56169F}"/>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614396E9-2FEB-4D47-918E-0A89BDAE91A5}"/>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E9B55067-B828-4282-B229-2ED76777D156}"/>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1D0B09D8-F6F2-4A3A-855A-A3880EFCB128}"/>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93" name="フローチャート: 判断 392">
          <a:extLst>
            <a:ext uri="{FF2B5EF4-FFF2-40B4-BE49-F238E27FC236}">
              <a16:creationId xmlns:a16="http://schemas.microsoft.com/office/drawing/2014/main" id="{BDA90B46-5134-41EE-A1A7-1E442CF00F6E}"/>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4" name="フローチャート: 判断 393">
          <a:extLst>
            <a:ext uri="{FF2B5EF4-FFF2-40B4-BE49-F238E27FC236}">
              <a16:creationId xmlns:a16="http://schemas.microsoft.com/office/drawing/2014/main" id="{6328BBFE-C4BF-49A4-ACDD-E9C9381DF16E}"/>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95" name="フローチャート: 判断 394">
          <a:extLst>
            <a:ext uri="{FF2B5EF4-FFF2-40B4-BE49-F238E27FC236}">
              <a16:creationId xmlns:a16="http://schemas.microsoft.com/office/drawing/2014/main" id="{1AD9BF3D-EB56-493B-894F-4D7BDA89A29D}"/>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104D8A45-F77D-4951-A274-AC0970A62E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17A702B-55EF-4BF6-AF99-8ABEA99D104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17A20EA-44D7-46FA-92BC-87AF08BC58B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F92A737-EEBD-41F2-BCB6-B5FCBD18B5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8AE6349-E96A-44C1-BE2D-01520FD21D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401" name="楕円 400">
          <a:extLst>
            <a:ext uri="{FF2B5EF4-FFF2-40B4-BE49-F238E27FC236}">
              <a16:creationId xmlns:a16="http://schemas.microsoft.com/office/drawing/2014/main" id="{EBA26393-A794-4724-B63C-3523D2280F49}"/>
            </a:ext>
          </a:extLst>
        </xdr:cNvPr>
        <xdr:cNvSpPr/>
      </xdr:nvSpPr>
      <xdr:spPr>
        <a:xfrm>
          <a:off x="4584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11447</xdr:rowOff>
    </xdr:from>
    <xdr:ext cx="405111" cy="259045"/>
    <xdr:sp macro="" textlink="">
      <xdr:nvSpPr>
        <xdr:cNvPr id="402" name="【保健所】&#10;有形固定資産減価償却率該当値テキスト">
          <a:extLst>
            <a:ext uri="{FF2B5EF4-FFF2-40B4-BE49-F238E27FC236}">
              <a16:creationId xmlns:a16="http://schemas.microsoft.com/office/drawing/2014/main" id="{5850D633-0E3C-4313-AA96-4CD70EE58D24}"/>
            </a:ext>
          </a:extLst>
        </xdr:cNvPr>
        <xdr:cNvSpPr txBox="1"/>
      </xdr:nvSpPr>
      <xdr:spPr>
        <a:xfrm>
          <a:off x="46863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403" name="楕円 402">
          <a:extLst>
            <a:ext uri="{FF2B5EF4-FFF2-40B4-BE49-F238E27FC236}">
              <a16:creationId xmlns:a16="http://schemas.microsoft.com/office/drawing/2014/main" id="{B3CF5605-F16E-4C7B-A4B7-AEE82E7BBFEA}"/>
            </a:ext>
          </a:extLst>
        </xdr:cNvPr>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83820</xdr:rowOff>
    </xdr:to>
    <xdr:cxnSp macro="">
      <xdr:nvCxnSpPr>
        <xdr:cNvPr id="404" name="直線コネクタ 403">
          <a:extLst>
            <a:ext uri="{FF2B5EF4-FFF2-40B4-BE49-F238E27FC236}">
              <a16:creationId xmlns:a16="http://schemas.microsoft.com/office/drawing/2014/main" id="{C2146C8C-2499-456D-94A4-F03388146C3C}"/>
            </a:ext>
          </a:extLst>
        </xdr:cNvPr>
        <xdr:cNvCxnSpPr/>
      </xdr:nvCxnSpPr>
      <xdr:spPr>
        <a:xfrm>
          <a:off x="3797300" y="1787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405" name="楕円 404">
          <a:extLst>
            <a:ext uri="{FF2B5EF4-FFF2-40B4-BE49-F238E27FC236}">
              <a16:creationId xmlns:a16="http://schemas.microsoft.com/office/drawing/2014/main" id="{4CF9E6F9-2AE2-4E64-8981-D914C92EC1B1}"/>
            </a:ext>
          </a:extLst>
        </xdr:cNvPr>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45720</xdr:rowOff>
    </xdr:to>
    <xdr:cxnSp macro="">
      <xdr:nvCxnSpPr>
        <xdr:cNvPr id="406" name="直線コネクタ 405">
          <a:extLst>
            <a:ext uri="{FF2B5EF4-FFF2-40B4-BE49-F238E27FC236}">
              <a16:creationId xmlns:a16="http://schemas.microsoft.com/office/drawing/2014/main" id="{C0023335-DEFD-4886-ACED-CC41A00BEBF2}"/>
            </a:ext>
          </a:extLst>
        </xdr:cNvPr>
        <xdr:cNvCxnSpPr/>
      </xdr:nvCxnSpPr>
      <xdr:spPr>
        <a:xfrm>
          <a:off x="2908300" y="178365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07" name="楕円 406">
          <a:extLst>
            <a:ext uri="{FF2B5EF4-FFF2-40B4-BE49-F238E27FC236}">
              <a16:creationId xmlns:a16="http://schemas.microsoft.com/office/drawing/2014/main" id="{DC5BDF75-79B7-420A-99AC-093362E6BAD6}"/>
            </a:ext>
          </a:extLst>
        </xdr:cNvPr>
        <xdr:cNvSpPr/>
      </xdr:nvSpPr>
      <xdr:spPr>
        <a:xfrm>
          <a:off x="1968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165736</xdr:rowOff>
    </xdr:from>
    <xdr:to>
      <xdr:col>15</xdr:col>
      <xdr:colOff>50800</xdr:colOff>
      <xdr:row>104</xdr:row>
      <xdr:rowOff>5714</xdr:rowOff>
    </xdr:to>
    <xdr:cxnSp macro="">
      <xdr:nvCxnSpPr>
        <xdr:cNvPr id="408" name="直線コネクタ 407">
          <a:extLst>
            <a:ext uri="{FF2B5EF4-FFF2-40B4-BE49-F238E27FC236}">
              <a16:creationId xmlns:a16="http://schemas.microsoft.com/office/drawing/2014/main" id="{6ABB02BE-D4AF-422F-9325-80DCEF938F6F}"/>
            </a:ext>
          </a:extLst>
        </xdr:cNvPr>
        <xdr:cNvCxnSpPr/>
      </xdr:nvCxnSpPr>
      <xdr:spPr>
        <a:xfrm>
          <a:off x="2019300" y="178250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76836</xdr:rowOff>
    </xdr:from>
    <xdr:to>
      <xdr:col>6</xdr:col>
      <xdr:colOff>38100</xdr:colOff>
      <xdr:row>104</xdr:row>
      <xdr:rowOff>6986</xdr:rowOff>
    </xdr:to>
    <xdr:sp macro="" textlink="">
      <xdr:nvSpPr>
        <xdr:cNvPr id="409" name="楕円 408">
          <a:extLst>
            <a:ext uri="{FF2B5EF4-FFF2-40B4-BE49-F238E27FC236}">
              <a16:creationId xmlns:a16="http://schemas.microsoft.com/office/drawing/2014/main" id="{5ABFB24D-B667-48F6-B8F9-8107493512F4}"/>
            </a:ext>
          </a:extLst>
        </xdr:cNvPr>
        <xdr:cNvSpPr/>
      </xdr:nvSpPr>
      <xdr:spPr>
        <a:xfrm>
          <a:off x="1079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127636</xdr:rowOff>
    </xdr:from>
    <xdr:to>
      <xdr:col>10</xdr:col>
      <xdr:colOff>114300</xdr:colOff>
      <xdr:row>103</xdr:row>
      <xdr:rowOff>165736</xdr:rowOff>
    </xdr:to>
    <xdr:cxnSp macro="">
      <xdr:nvCxnSpPr>
        <xdr:cNvPr id="410" name="直線コネクタ 409">
          <a:extLst>
            <a:ext uri="{FF2B5EF4-FFF2-40B4-BE49-F238E27FC236}">
              <a16:creationId xmlns:a16="http://schemas.microsoft.com/office/drawing/2014/main" id="{F80D7173-16BD-4879-BF56-BC8B97603328}"/>
            </a:ext>
          </a:extLst>
        </xdr:cNvPr>
        <xdr:cNvCxnSpPr/>
      </xdr:nvCxnSpPr>
      <xdr:spPr>
        <a:xfrm>
          <a:off x="1130300" y="1778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411" name="n_1aveValue【保健所】&#10;有形固定資産減価償却率">
          <a:extLst>
            <a:ext uri="{FF2B5EF4-FFF2-40B4-BE49-F238E27FC236}">
              <a16:creationId xmlns:a16="http://schemas.microsoft.com/office/drawing/2014/main" id="{4B40EF08-B178-414D-A206-2CF54D930F79}"/>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59072</xdr:rowOff>
    </xdr:from>
    <xdr:ext cx="405111" cy="259045"/>
    <xdr:sp macro="" textlink="">
      <xdr:nvSpPr>
        <xdr:cNvPr id="412" name="n_2aveValue【保健所】&#10;有形固定資産減価償却率">
          <a:extLst>
            <a:ext uri="{FF2B5EF4-FFF2-40B4-BE49-F238E27FC236}">
              <a16:creationId xmlns:a16="http://schemas.microsoft.com/office/drawing/2014/main" id="{FABB3A46-DA3F-4871-B441-4DFCAEC317A9}"/>
            </a:ext>
          </a:extLst>
        </xdr:cNvPr>
        <xdr:cNvSpPr txBox="1"/>
      </xdr:nvSpPr>
      <xdr:spPr>
        <a:xfrm>
          <a:off x="2705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3" name="n_3aveValue【保健所】&#10;有形固定資産減価償却率">
          <a:extLst>
            <a:ext uri="{FF2B5EF4-FFF2-40B4-BE49-F238E27FC236}">
              <a16:creationId xmlns:a16="http://schemas.microsoft.com/office/drawing/2014/main" id="{F33DCFB1-53EA-46CB-BB90-1712B2AA3159}"/>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14" name="n_4aveValue【保健所】&#10;有形固定資産減価償却率">
          <a:extLst>
            <a:ext uri="{FF2B5EF4-FFF2-40B4-BE49-F238E27FC236}">
              <a16:creationId xmlns:a16="http://schemas.microsoft.com/office/drawing/2014/main" id="{81E9FD3E-FDB4-447B-91B5-72EC4AE7E73A}"/>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87647</xdr:rowOff>
    </xdr:from>
    <xdr:ext cx="405111" cy="259045"/>
    <xdr:sp macro="" textlink="">
      <xdr:nvSpPr>
        <xdr:cNvPr id="415" name="n_1mainValue【保健所】&#10;有形固定資産減価償却率">
          <a:extLst>
            <a:ext uri="{FF2B5EF4-FFF2-40B4-BE49-F238E27FC236}">
              <a16:creationId xmlns:a16="http://schemas.microsoft.com/office/drawing/2014/main" id="{C503B888-95D5-4426-83AD-9A0005A2E43E}"/>
            </a:ext>
          </a:extLst>
        </xdr:cNvPr>
        <xdr:cNvSpPr txBox="1"/>
      </xdr:nvSpPr>
      <xdr:spPr>
        <a:xfrm>
          <a:off x="3582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16" name="n_2mainValue【保健所】&#10;有形固定資産減価償却率">
          <a:extLst>
            <a:ext uri="{FF2B5EF4-FFF2-40B4-BE49-F238E27FC236}">
              <a16:creationId xmlns:a16="http://schemas.microsoft.com/office/drawing/2014/main" id="{B67A3095-E9E7-45B5-BD1B-6D6227BE8C91}"/>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17" name="n_3mainValue【保健所】&#10;有形固定資産減価償却率">
          <a:extLst>
            <a:ext uri="{FF2B5EF4-FFF2-40B4-BE49-F238E27FC236}">
              <a16:creationId xmlns:a16="http://schemas.microsoft.com/office/drawing/2014/main" id="{9FB47686-7B7A-44AF-B849-A49E37385CE0}"/>
            </a:ext>
          </a:extLst>
        </xdr:cNvPr>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169563</xdr:rowOff>
    </xdr:from>
    <xdr:ext cx="405111" cy="259045"/>
    <xdr:sp macro="" textlink="">
      <xdr:nvSpPr>
        <xdr:cNvPr id="418" name="n_4mainValue【保健所】&#10;有形固定資産減価償却率">
          <a:extLst>
            <a:ext uri="{FF2B5EF4-FFF2-40B4-BE49-F238E27FC236}">
              <a16:creationId xmlns:a16="http://schemas.microsoft.com/office/drawing/2014/main" id="{1B17DDC5-D6FF-4753-B2D7-22A1E3B1FFE4}"/>
            </a:ext>
          </a:extLst>
        </xdr:cNvPr>
        <xdr:cNvSpPr txBox="1"/>
      </xdr:nvSpPr>
      <xdr:spPr>
        <a:xfrm>
          <a:off x="927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C44C45B8-C671-427D-B1BD-A86D865C45A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C9EC4576-FBFC-4A1E-9318-5C58CDAC22B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13AEAFB1-3B31-4DD2-93C2-471DC0330EA3}"/>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5EF29CC4-7FCC-4FBD-981C-AAA5BD7C97E9}"/>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A649C55F-1478-47CB-ADC3-FDC537B1DE93}"/>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63449965-2765-4D38-8773-FFD53A5335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EC309A21-565D-4438-8423-5960867DA9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93A2144D-4E01-48CC-9C6F-E0B2DA0463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36A603E1-CE43-41C0-A451-3185B5DEC11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1A9A60B4-111B-4BB9-896C-AFB01EA06F1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F53E32FA-92B0-444D-B607-6AC58EF698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513E7A46-BC08-4441-9D23-6EE4A78EDBC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D4E934E7-AE19-4B42-ACA9-27581D0C17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A6B13C5-CBFE-4506-88BE-087B8FF3F87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939AE230-F25B-4263-912B-3A8D4C68B0D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A3BD9586-49C2-4AB2-8E6A-53060B5DA3B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FA97E20E-43A6-44C7-ABBE-971F3F04ED0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BD3E087A-95CE-4F8F-87C3-C4E5C9D7A8C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DA1B7E28-E73B-47C0-A73B-91D53FA76E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4CAD3DE-2186-47A9-9920-2C4630E7167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0D43557D-3778-4985-ACDC-278EF0B8277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2ABE3119-75C0-42F6-A565-C1251E209255}"/>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D6D14743-A852-4933-9D95-CEECF2F5A413}"/>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3FDB723C-6FE4-43E6-B33B-0A89A82A0CCD}"/>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0D1BDEB9-54F3-439A-BB7A-37A470E086B6}"/>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C5B78281-21AF-47A9-AFC1-36AB417EC777}"/>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445" name="【保健所】&#10;一人当たり面積平均値テキスト">
          <a:extLst>
            <a:ext uri="{FF2B5EF4-FFF2-40B4-BE49-F238E27FC236}">
              <a16:creationId xmlns:a16="http://schemas.microsoft.com/office/drawing/2014/main" id="{400971E3-70AE-49D9-8338-608AB97FFD15}"/>
            </a:ext>
          </a:extLst>
        </xdr:cNvPr>
        <xdr:cNvSpPr txBox="1"/>
      </xdr:nvSpPr>
      <xdr:spPr>
        <a:xfrm>
          <a:off x="105283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F49B7D32-09C9-4E54-8E34-277D785FAACB}"/>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233BFAFD-0D32-4AA5-B3FF-22985CDAD10D}"/>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C7E783AD-4239-4E8B-90CB-A13BCD52A46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C3C57F7A-24C8-4A66-9343-0C34E13D0A98}"/>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2C036110-3786-4E5B-A2C7-048740AB9721}"/>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629D265-0261-4A45-8624-027210EA3D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2725E4C-41D7-4BF7-A13E-A6A2656948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9DB6C03-89EF-409D-BF21-2D23FBBC942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0BD984C-82E6-4E50-8E1B-244F59B499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D423FE7-A758-4619-B76E-496DC8B8942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6" name="楕円 455">
          <a:extLst>
            <a:ext uri="{FF2B5EF4-FFF2-40B4-BE49-F238E27FC236}">
              <a16:creationId xmlns:a16="http://schemas.microsoft.com/office/drawing/2014/main" id="{8697E0FF-3CAF-4FB9-9F01-8242F8A76A2D}"/>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48277</xdr:rowOff>
    </xdr:from>
    <xdr:ext cx="469744" cy="259045"/>
    <xdr:sp macro="" textlink="">
      <xdr:nvSpPr>
        <xdr:cNvPr id="457" name="【保健所】&#10;一人当たり面積該当値テキスト">
          <a:extLst>
            <a:ext uri="{FF2B5EF4-FFF2-40B4-BE49-F238E27FC236}">
              <a16:creationId xmlns:a16="http://schemas.microsoft.com/office/drawing/2014/main" id="{97CA707E-1973-4016-B88E-5A2E949D589A}"/>
            </a:ext>
          </a:extLst>
        </xdr:cNvPr>
        <xdr:cNvSpPr txBox="1"/>
      </xdr:nvSpPr>
      <xdr:spPr>
        <a:xfrm>
          <a:off x="105283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58" name="楕円 457">
          <a:extLst>
            <a:ext uri="{FF2B5EF4-FFF2-40B4-BE49-F238E27FC236}">
              <a16:creationId xmlns:a16="http://schemas.microsoft.com/office/drawing/2014/main" id="{E5E3B667-E904-48B8-915A-2A6C2D7AF4ED}"/>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59" name="直線コネクタ 458">
          <a:extLst>
            <a:ext uri="{FF2B5EF4-FFF2-40B4-BE49-F238E27FC236}">
              <a16:creationId xmlns:a16="http://schemas.microsoft.com/office/drawing/2014/main" id="{0B02A512-0425-45DB-82E7-7F081F20D410}"/>
            </a:ext>
          </a:extLst>
        </xdr:cNvPr>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0" name="楕円 459">
          <a:extLst>
            <a:ext uri="{FF2B5EF4-FFF2-40B4-BE49-F238E27FC236}">
              <a16:creationId xmlns:a16="http://schemas.microsoft.com/office/drawing/2014/main" id="{0A68D6BF-5B18-4932-8B57-999183EFCED0}"/>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61" name="直線コネクタ 460">
          <a:extLst>
            <a:ext uri="{FF2B5EF4-FFF2-40B4-BE49-F238E27FC236}">
              <a16:creationId xmlns:a16="http://schemas.microsoft.com/office/drawing/2014/main" id="{458FF780-0B6E-4EE0-A45E-2EFD00CB03D7}"/>
            </a:ext>
          </a:extLst>
        </xdr:cNvPr>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2" name="楕円 461">
          <a:extLst>
            <a:ext uri="{FF2B5EF4-FFF2-40B4-BE49-F238E27FC236}">
              <a16:creationId xmlns:a16="http://schemas.microsoft.com/office/drawing/2014/main" id="{979E13D9-4997-440F-BE08-D76074C864C0}"/>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63" name="直線コネクタ 462">
          <a:extLst>
            <a:ext uri="{FF2B5EF4-FFF2-40B4-BE49-F238E27FC236}">
              <a16:creationId xmlns:a16="http://schemas.microsoft.com/office/drawing/2014/main" id="{C1B7784C-B4E1-449A-8D4A-117162BEF0B4}"/>
            </a:ext>
          </a:extLst>
        </xdr:cNvPr>
        <xdr:cNvCxnSpPr/>
      </xdr:nvCxnSpPr>
      <xdr:spPr>
        <a:xfrm>
          <a:off x="7861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64" name="楕円 463">
          <a:extLst>
            <a:ext uri="{FF2B5EF4-FFF2-40B4-BE49-F238E27FC236}">
              <a16:creationId xmlns:a16="http://schemas.microsoft.com/office/drawing/2014/main" id="{01EE0AF2-9E11-4D78-A4BC-2289241388C2}"/>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465" name="直線コネクタ 464">
          <a:extLst>
            <a:ext uri="{FF2B5EF4-FFF2-40B4-BE49-F238E27FC236}">
              <a16:creationId xmlns:a16="http://schemas.microsoft.com/office/drawing/2014/main" id="{3B3CB781-C292-433A-A6B6-305C19BE35A0}"/>
            </a:ext>
          </a:extLst>
        </xdr:cNvPr>
        <xdr:cNvCxnSpPr/>
      </xdr:nvCxnSpPr>
      <xdr:spPr>
        <a:xfrm>
          <a:off x="6972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6" name="n_1aveValue【保健所】&#10;一人当たり面積">
          <a:extLst>
            <a:ext uri="{FF2B5EF4-FFF2-40B4-BE49-F238E27FC236}">
              <a16:creationId xmlns:a16="http://schemas.microsoft.com/office/drawing/2014/main" id="{1953E7AD-033F-4C16-A129-725E7785767C}"/>
            </a:ext>
          </a:extLst>
        </xdr:cNvPr>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7" name="n_2aveValue【保健所】&#10;一人当たり面積">
          <a:extLst>
            <a:ext uri="{FF2B5EF4-FFF2-40B4-BE49-F238E27FC236}">
              <a16:creationId xmlns:a16="http://schemas.microsoft.com/office/drawing/2014/main" id="{9C30679F-FCE0-4082-B8A3-4F81B81745D9}"/>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68" name="n_3aveValue【保健所】&#10;一人当たり面積">
          <a:extLst>
            <a:ext uri="{FF2B5EF4-FFF2-40B4-BE49-F238E27FC236}">
              <a16:creationId xmlns:a16="http://schemas.microsoft.com/office/drawing/2014/main" id="{F1E78449-A5F7-4FE4-B659-F5CB0A8AF46F}"/>
            </a:ext>
          </a:extLst>
        </xdr:cNvPr>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69" name="n_4aveValue【保健所】&#10;一人当たり面積">
          <a:extLst>
            <a:ext uri="{FF2B5EF4-FFF2-40B4-BE49-F238E27FC236}">
              <a16:creationId xmlns:a16="http://schemas.microsoft.com/office/drawing/2014/main" id="{7FF1D5D0-D228-4147-9C81-0961F58A1049}"/>
            </a:ext>
          </a:extLst>
        </xdr:cNvPr>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70" name="n_1mainValue【保健所】&#10;一人当たり面積">
          <a:extLst>
            <a:ext uri="{FF2B5EF4-FFF2-40B4-BE49-F238E27FC236}">
              <a16:creationId xmlns:a16="http://schemas.microsoft.com/office/drawing/2014/main" id="{B31CA05E-0F1B-4E70-9068-1FDBCA674071}"/>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71" name="n_2mainValue【保健所】&#10;一人当たり面積">
          <a:extLst>
            <a:ext uri="{FF2B5EF4-FFF2-40B4-BE49-F238E27FC236}">
              <a16:creationId xmlns:a16="http://schemas.microsoft.com/office/drawing/2014/main" id="{4A6A3556-0171-4B92-A510-36A9C57C35C7}"/>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2" name="n_3mainValue【保健所】&#10;一人当たり面積">
          <a:extLst>
            <a:ext uri="{FF2B5EF4-FFF2-40B4-BE49-F238E27FC236}">
              <a16:creationId xmlns:a16="http://schemas.microsoft.com/office/drawing/2014/main" id="{F4CEDCB1-9B2F-491F-873B-D9C53FB65A7D}"/>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73" name="n_4mainValue【保健所】&#10;一人当たり面積">
          <a:extLst>
            <a:ext uri="{FF2B5EF4-FFF2-40B4-BE49-F238E27FC236}">
              <a16:creationId xmlns:a16="http://schemas.microsoft.com/office/drawing/2014/main" id="{EC541ED7-9EAD-4943-9682-2F1C018B90E4}"/>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9C264D48-4772-4AC7-BA24-FCA6B157C8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6ADC7B80-448C-4CED-81C3-CBAE1B95E575}"/>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2A70452F-5805-4B77-9698-8AE694BC3EFF}"/>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E775DF11-A340-4261-973A-D8C95E1D6E58}"/>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48D0846F-65FC-418E-8D94-7E784D0D4A4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28C35328-6EF7-4BC3-8FBF-F4897150AF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81ED59F7-5EB6-44E5-AB3A-4300C5D1EE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C60625E1-5AA4-462D-9E28-0B641C7A40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DCEF1A86-5FB5-4796-960C-107540918D2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F9EB53BC-5360-446A-9D7F-3BB8934BB4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15DDA53A-8DCD-45AC-B147-5339163A4DB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C2CD30FB-9679-4863-8445-336AD2ADE2B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2FAB3E77-E517-434E-8C0F-E6D4BD0CEB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A5FB332C-0BF9-4426-870A-A7690D07D58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45C22E67-A6BC-4FD2-805B-74CEAF4FD1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3C23A361-12E1-47EB-8087-C5264BB0C65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8CE41DCA-A982-4893-A9E9-E8E9A3230B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8F39C4C5-DCDC-4E46-9CF2-8B141981B9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D918DF8A-B787-4F97-96B8-E23877A2E62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EDC9822B-57DA-41C4-AAAA-7FBF44E05E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48513DCC-28B8-4E81-B052-48D2BA345BD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A0DEA26D-997D-4B29-B8FE-CAB32F6EDF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47CE3EF6-9395-4DCA-B334-E38772F8F5F2}"/>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8C49E177-74A6-4794-8F69-96DEC925698A}"/>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2CD7053A-0D53-4987-990C-08818F5017B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2D527863-738A-4FAD-A1BD-622FD34785B2}"/>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507535AC-222F-423C-9A2F-6B2592541835}"/>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D993D6E4-94AE-4D16-8822-67292829B384}"/>
            </a:ext>
          </a:extLst>
        </xdr:cNvPr>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B38F03DA-1D27-4BEC-88A0-9ED0F051C375}"/>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59D7D494-836F-47F2-9991-B3E8589085B3}"/>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4" name="フローチャート: 判断 503">
          <a:extLst>
            <a:ext uri="{FF2B5EF4-FFF2-40B4-BE49-F238E27FC236}">
              <a16:creationId xmlns:a16="http://schemas.microsoft.com/office/drawing/2014/main" id="{8530091C-A442-4933-855E-D1F99C2DC40A}"/>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5" name="フローチャート: 判断 504">
          <a:extLst>
            <a:ext uri="{FF2B5EF4-FFF2-40B4-BE49-F238E27FC236}">
              <a16:creationId xmlns:a16="http://schemas.microsoft.com/office/drawing/2014/main" id="{8BFA2F1E-1C51-4AE7-844B-1526C5AFAC15}"/>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6" name="フローチャート: 判断 505">
          <a:extLst>
            <a:ext uri="{FF2B5EF4-FFF2-40B4-BE49-F238E27FC236}">
              <a16:creationId xmlns:a16="http://schemas.microsoft.com/office/drawing/2014/main" id="{28B5AEC8-7C57-432A-960F-48ACE09F682A}"/>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816D6DD-8480-405A-830B-112DDBA9B5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19A4143-545C-40DF-AFC4-0A72F290EE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EF62AA4-6B6C-4041-80DD-EA2B4CA98A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0AFF2A9-8604-4F23-BCED-2197CE1120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1E676F3-C460-44EA-8DB4-EA543E6237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33020</xdr:rowOff>
    </xdr:from>
    <xdr:to>
      <xdr:col>85</xdr:col>
      <xdr:colOff>177800</xdr:colOff>
      <xdr:row>34</xdr:row>
      <xdr:rowOff>134620</xdr:rowOff>
    </xdr:to>
    <xdr:sp macro="" textlink="">
      <xdr:nvSpPr>
        <xdr:cNvPr id="512" name="楕円 511">
          <a:extLst>
            <a:ext uri="{FF2B5EF4-FFF2-40B4-BE49-F238E27FC236}">
              <a16:creationId xmlns:a16="http://schemas.microsoft.com/office/drawing/2014/main" id="{ABB2A427-488F-4562-8C48-ED9E94179E96}"/>
            </a:ext>
          </a:extLst>
        </xdr:cNvPr>
        <xdr:cNvSpPr/>
      </xdr:nvSpPr>
      <xdr:spPr>
        <a:xfrm>
          <a:off x="16268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157497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16EFBCF5-93E5-4EA7-B146-D9DF00EDB4AC}"/>
            </a:ext>
          </a:extLst>
        </xdr:cNvPr>
        <xdr:cNvSpPr txBox="1"/>
      </xdr:nvSpPr>
      <xdr:spPr>
        <a:xfrm>
          <a:off x="16370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101600</xdr:rowOff>
    </xdr:from>
    <xdr:to>
      <xdr:col>81</xdr:col>
      <xdr:colOff>101600</xdr:colOff>
      <xdr:row>34</xdr:row>
      <xdr:rowOff>31750</xdr:rowOff>
    </xdr:to>
    <xdr:sp macro="" textlink="">
      <xdr:nvSpPr>
        <xdr:cNvPr id="514" name="楕円 513">
          <a:extLst>
            <a:ext uri="{FF2B5EF4-FFF2-40B4-BE49-F238E27FC236}">
              <a16:creationId xmlns:a16="http://schemas.microsoft.com/office/drawing/2014/main" id="{ADE860FF-8049-437B-AF66-D97CA2146E40}"/>
            </a:ext>
          </a:extLst>
        </xdr:cNvPr>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152400</xdr:rowOff>
    </xdr:from>
    <xdr:to>
      <xdr:col>85</xdr:col>
      <xdr:colOff>127000</xdr:colOff>
      <xdr:row>34</xdr:row>
      <xdr:rowOff>83820</xdr:rowOff>
    </xdr:to>
    <xdr:cxnSp macro="">
      <xdr:nvCxnSpPr>
        <xdr:cNvPr id="515" name="直線コネクタ 514">
          <a:extLst>
            <a:ext uri="{FF2B5EF4-FFF2-40B4-BE49-F238E27FC236}">
              <a16:creationId xmlns:a16="http://schemas.microsoft.com/office/drawing/2014/main" id="{7E58985B-2283-417A-9F21-B8BA087AB5A2}"/>
            </a:ext>
          </a:extLst>
        </xdr:cNvPr>
        <xdr:cNvCxnSpPr/>
      </xdr:nvCxnSpPr>
      <xdr:spPr>
        <a:xfrm>
          <a:off x="15481300" y="58102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516" name="楕円 515">
          <a:extLst>
            <a:ext uri="{FF2B5EF4-FFF2-40B4-BE49-F238E27FC236}">
              <a16:creationId xmlns:a16="http://schemas.microsoft.com/office/drawing/2014/main" id="{91630712-3A6E-4604-BAB9-70BACA44C312}"/>
            </a:ext>
          </a:extLst>
        </xdr:cNvPr>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152400</xdr:rowOff>
    </xdr:from>
    <xdr:to>
      <xdr:col>81</xdr:col>
      <xdr:colOff>50800</xdr:colOff>
      <xdr:row>33</xdr:row>
      <xdr:rowOff>160020</xdr:rowOff>
    </xdr:to>
    <xdr:cxnSp macro="">
      <xdr:nvCxnSpPr>
        <xdr:cNvPr id="517" name="直線コネクタ 516">
          <a:extLst>
            <a:ext uri="{FF2B5EF4-FFF2-40B4-BE49-F238E27FC236}">
              <a16:creationId xmlns:a16="http://schemas.microsoft.com/office/drawing/2014/main" id="{7145E5C0-9E87-4E61-9789-CD56CAFE3247}"/>
            </a:ext>
          </a:extLst>
        </xdr:cNvPr>
        <xdr:cNvCxnSpPr/>
      </xdr:nvCxnSpPr>
      <xdr:spPr>
        <a:xfrm flipV="1">
          <a:off x="14592300" y="5810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78740</xdr:rowOff>
    </xdr:from>
    <xdr:to>
      <xdr:col>72</xdr:col>
      <xdr:colOff>38100</xdr:colOff>
      <xdr:row>34</xdr:row>
      <xdr:rowOff>8890</xdr:rowOff>
    </xdr:to>
    <xdr:sp macro="" textlink="">
      <xdr:nvSpPr>
        <xdr:cNvPr id="518" name="楕円 517">
          <a:extLst>
            <a:ext uri="{FF2B5EF4-FFF2-40B4-BE49-F238E27FC236}">
              <a16:creationId xmlns:a16="http://schemas.microsoft.com/office/drawing/2014/main" id="{B81D6D47-5D40-437C-A16A-949B31425C51}"/>
            </a:ext>
          </a:extLst>
        </xdr:cNvPr>
        <xdr:cNvSpPr/>
      </xdr:nvSpPr>
      <xdr:spPr>
        <a:xfrm>
          <a:off x="13652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129540</xdr:rowOff>
    </xdr:from>
    <xdr:to>
      <xdr:col>76</xdr:col>
      <xdr:colOff>114300</xdr:colOff>
      <xdr:row>33</xdr:row>
      <xdr:rowOff>160020</xdr:rowOff>
    </xdr:to>
    <xdr:cxnSp macro="">
      <xdr:nvCxnSpPr>
        <xdr:cNvPr id="519" name="直線コネクタ 518">
          <a:extLst>
            <a:ext uri="{FF2B5EF4-FFF2-40B4-BE49-F238E27FC236}">
              <a16:creationId xmlns:a16="http://schemas.microsoft.com/office/drawing/2014/main" id="{9C578CE7-74D9-473A-87AA-C1E3361510D2}"/>
            </a:ext>
          </a:extLst>
        </xdr:cNvPr>
        <xdr:cNvCxnSpPr/>
      </xdr:nvCxnSpPr>
      <xdr:spPr>
        <a:xfrm>
          <a:off x="13703300" y="5787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2540</xdr:rowOff>
    </xdr:from>
    <xdr:to>
      <xdr:col>67</xdr:col>
      <xdr:colOff>101600</xdr:colOff>
      <xdr:row>33</xdr:row>
      <xdr:rowOff>104140</xdr:rowOff>
    </xdr:to>
    <xdr:sp macro="" textlink="">
      <xdr:nvSpPr>
        <xdr:cNvPr id="520" name="楕円 519">
          <a:extLst>
            <a:ext uri="{FF2B5EF4-FFF2-40B4-BE49-F238E27FC236}">
              <a16:creationId xmlns:a16="http://schemas.microsoft.com/office/drawing/2014/main" id="{8A4CB313-95DC-49A5-BD71-2E290D93C74C}"/>
            </a:ext>
          </a:extLst>
        </xdr:cNvPr>
        <xdr:cNvSpPr/>
      </xdr:nvSpPr>
      <xdr:spPr>
        <a:xfrm>
          <a:off x="12763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53340</xdr:rowOff>
    </xdr:from>
    <xdr:to>
      <xdr:col>71</xdr:col>
      <xdr:colOff>177800</xdr:colOff>
      <xdr:row>33</xdr:row>
      <xdr:rowOff>129540</xdr:rowOff>
    </xdr:to>
    <xdr:cxnSp macro="">
      <xdr:nvCxnSpPr>
        <xdr:cNvPr id="521" name="直線コネクタ 520">
          <a:extLst>
            <a:ext uri="{FF2B5EF4-FFF2-40B4-BE49-F238E27FC236}">
              <a16:creationId xmlns:a16="http://schemas.microsoft.com/office/drawing/2014/main" id="{B59530DF-5A04-4CAB-8575-4D729B8E6DAE}"/>
            </a:ext>
          </a:extLst>
        </xdr:cNvPr>
        <xdr:cNvCxnSpPr/>
      </xdr:nvCxnSpPr>
      <xdr:spPr>
        <a:xfrm>
          <a:off x="12814300" y="57111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102887</xdr:rowOff>
    </xdr:from>
    <xdr:ext cx="405111" cy="259045"/>
    <xdr:sp macro="" textlink="">
      <xdr:nvSpPr>
        <xdr:cNvPr id="522" name="n_1aveValue【試験研究機関】&#10;有形固定資産減価償却率">
          <a:extLst>
            <a:ext uri="{FF2B5EF4-FFF2-40B4-BE49-F238E27FC236}">
              <a16:creationId xmlns:a16="http://schemas.microsoft.com/office/drawing/2014/main" id="{637F6780-D9EF-479F-9FA6-69F9F42F1076}"/>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23" name="n_2aveValue【試験研究機関】&#10;有形固定資産減価償却率">
          <a:extLst>
            <a:ext uri="{FF2B5EF4-FFF2-40B4-BE49-F238E27FC236}">
              <a16:creationId xmlns:a16="http://schemas.microsoft.com/office/drawing/2014/main" id="{088CD217-2C7F-41F4-ABE1-DAC901761DD7}"/>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4" name="n_3aveValue【試験研究機関】&#10;有形固定資産減価償却率">
          <a:extLst>
            <a:ext uri="{FF2B5EF4-FFF2-40B4-BE49-F238E27FC236}">
              <a16:creationId xmlns:a16="http://schemas.microsoft.com/office/drawing/2014/main" id="{35CCAEC2-80D0-48B9-8E3F-AF8337E82726}"/>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525" name="n_4aveValue【試験研究機関】&#10;有形固定資産減価償却率">
          <a:extLst>
            <a:ext uri="{FF2B5EF4-FFF2-40B4-BE49-F238E27FC236}">
              <a16:creationId xmlns:a16="http://schemas.microsoft.com/office/drawing/2014/main" id="{E91CF4C3-D63C-42C3-A0FF-4CA60E028D91}"/>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48277</xdr:rowOff>
    </xdr:from>
    <xdr:ext cx="405111" cy="259045"/>
    <xdr:sp macro="" textlink="">
      <xdr:nvSpPr>
        <xdr:cNvPr id="526" name="n_1mainValue【試験研究機関】&#10;有形固定資産減価償却率">
          <a:extLst>
            <a:ext uri="{FF2B5EF4-FFF2-40B4-BE49-F238E27FC236}">
              <a16:creationId xmlns:a16="http://schemas.microsoft.com/office/drawing/2014/main" id="{6F93E9C1-71FA-4D14-BB0C-97AE68919AC7}"/>
            </a:ext>
          </a:extLst>
        </xdr:cNvPr>
        <xdr:cNvSpPr txBox="1"/>
      </xdr:nvSpPr>
      <xdr:spPr>
        <a:xfrm>
          <a:off x="152660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527" name="n_2mainValue【試験研究機関】&#10;有形固定資産減価償却率">
          <a:extLst>
            <a:ext uri="{FF2B5EF4-FFF2-40B4-BE49-F238E27FC236}">
              <a16:creationId xmlns:a16="http://schemas.microsoft.com/office/drawing/2014/main" id="{4E2C21A1-883B-4D11-865C-043BCF940BF6}"/>
            </a:ext>
          </a:extLst>
        </xdr:cNvPr>
        <xdr:cNvSpPr txBox="1"/>
      </xdr:nvSpPr>
      <xdr:spPr>
        <a:xfrm>
          <a:off x="14389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25417</xdr:rowOff>
    </xdr:from>
    <xdr:ext cx="405111" cy="259045"/>
    <xdr:sp macro="" textlink="">
      <xdr:nvSpPr>
        <xdr:cNvPr id="528" name="n_3mainValue【試験研究機関】&#10;有形固定資産減価償却率">
          <a:extLst>
            <a:ext uri="{FF2B5EF4-FFF2-40B4-BE49-F238E27FC236}">
              <a16:creationId xmlns:a16="http://schemas.microsoft.com/office/drawing/2014/main" id="{886523DA-7F3D-4895-A5A3-008B1B64919C}"/>
            </a:ext>
          </a:extLst>
        </xdr:cNvPr>
        <xdr:cNvSpPr txBox="1"/>
      </xdr:nvSpPr>
      <xdr:spPr>
        <a:xfrm>
          <a:off x="13500744" y="55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120667</xdr:rowOff>
    </xdr:from>
    <xdr:ext cx="405111" cy="259045"/>
    <xdr:sp macro="" textlink="">
      <xdr:nvSpPr>
        <xdr:cNvPr id="529" name="n_4mainValue【試験研究機関】&#10;有形固定資産減価償却率">
          <a:extLst>
            <a:ext uri="{FF2B5EF4-FFF2-40B4-BE49-F238E27FC236}">
              <a16:creationId xmlns:a16="http://schemas.microsoft.com/office/drawing/2014/main" id="{3D826F6A-4DB8-4581-B369-716D24850D91}"/>
            </a:ext>
          </a:extLst>
        </xdr:cNvPr>
        <xdr:cNvSpPr txBox="1"/>
      </xdr:nvSpPr>
      <xdr:spPr>
        <a:xfrm>
          <a:off x="12611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C10871EE-F5DE-4FDF-9DE7-F15D7E2124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2C290838-DCB5-46CA-AC39-29C8A5D47777}"/>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8664C891-B9DD-4E06-AD07-7C452C1C7299}"/>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55A33C78-5F79-4C17-B9B2-FBE2A35E7E4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726BB11E-EF07-45F2-ABA2-F73BA88AB019}"/>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D1BD8B12-2792-42D2-95F7-61C0339DDB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5EAA2DF0-C909-40DB-ADF9-355A676404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44F1BFDA-1A0A-43A3-B77F-8FF45A92D8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E29DE89F-F41C-4F3D-AE8B-9C216BED97E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1CA082C0-6124-4C10-B11A-5219671679F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EDBF9753-ADC1-4703-BBAC-B4F73C38697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05414FF2-23EC-403C-8DBD-658538DD12C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99969DBB-5664-4EBF-82DB-4BF42A7A171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3F17930C-439B-4BA3-9703-26BA017B311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D6794847-8C0B-40CF-BF46-785ADE55964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335E54AB-4722-4DB6-9E84-F3AC897B30D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D6ED563D-E1E5-4BDE-B152-2BE6B3FEF8C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4F6D0611-28B1-4EA6-B254-26F566987CD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0483D061-9912-4D64-BD9F-25BBFC29FB2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F0077790-8405-44B0-A8FA-07F3EE65ACC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430344D-A094-4CCD-A894-FDB3B46D36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D1F26EA9-4157-4296-AB12-4048B72DB2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225D541B-C6BA-44E2-BC49-A7BA70D5EB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B30C2C30-F82B-4233-91B5-DECC281C61DA}"/>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1987CDD0-B5B4-4D36-8454-107B7EBCA429}"/>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3BD1A77F-69E1-4F75-834D-631A706D772A}"/>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B3607BC5-5040-4CEA-B0CC-D5AF3A72F2FC}"/>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BB5D5184-3A4F-4634-8ADA-6CF4CD712922}"/>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157134</xdr:rowOff>
    </xdr:from>
    <xdr:ext cx="469744" cy="259045"/>
    <xdr:sp macro="" textlink="">
      <xdr:nvSpPr>
        <xdr:cNvPr id="558" name="【試験研究機関】&#10;一人当たり面積平均値テキスト">
          <a:extLst>
            <a:ext uri="{FF2B5EF4-FFF2-40B4-BE49-F238E27FC236}">
              <a16:creationId xmlns:a16="http://schemas.microsoft.com/office/drawing/2014/main" id="{6FE6A506-F2BC-446D-877C-06E846688ED3}"/>
            </a:ext>
          </a:extLst>
        </xdr:cNvPr>
        <xdr:cNvSpPr txBox="1"/>
      </xdr:nvSpPr>
      <xdr:spPr>
        <a:xfrm>
          <a:off x="22212300" y="6157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44D06D51-CDB3-472C-A8AB-C5C7EA97D39E}"/>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02FB54AB-7E4B-4A71-8AC3-45876F0F5F13}"/>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61" name="フローチャート: 判断 560">
          <a:extLst>
            <a:ext uri="{FF2B5EF4-FFF2-40B4-BE49-F238E27FC236}">
              <a16:creationId xmlns:a16="http://schemas.microsoft.com/office/drawing/2014/main" id="{649EDF19-4218-41EB-9E92-461AF8BCE8F8}"/>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62" name="フローチャート: 判断 561">
          <a:extLst>
            <a:ext uri="{FF2B5EF4-FFF2-40B4-BE49-F238E27FC236}">
              <a16:creationId xmlns:a16="http://schemas.microsoft.com/office/drawing/2014/main" id="{636FBC95-EFEF-4C50-A815-2BB5D768A1E3}"/>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3" name="フローチャート: 判断 562">
          <a:extLst>
            <a:ext uri="{FF2B5EF4-FFF2-40B4-BE49-F238E27FC236}">
              <a16:creationId xmlns:a16="http://schemas.microsoft.com/office/drawing/2014/main" id="{D45A7457-E9DC-47DD-A6DC-26B6CCC124AC}"/>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605DC4F-BAE1-4D22-8024-D0C604B6D1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2F385FBA-FCFE-42CF-8D00-6FAF0473E4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CD91ECAA-8720-440F-9ABB-4745A519E2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31F9E8F5-0ECF-4BA9-ACC9-8FF220A87E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F8772AE-61E1-4468-BE67-21AFE6BCBF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39007</xdr:rowOff>
    </xdr:from>
    <xdr:to>
      <xdr:col>116</xdr:col>
      <xdr:colOff>114300</xdr:colOff>
      <xdr:row>37</xdr:row>
      <xdr:rowOff>140607</xdr:rowOff>
    </xdr:to>
    <xdr:sp macro="" textlink="">
      <xdr:nvSpPr>
        <xdr:cNvPr id="569" name="楕円 568">
          <a:extLst>
            <a:ext uri="{FF2B5EF4-FFF2-40B4-BE49-F238E27FC236}">
              <a16:creationId xmlns:a16="http://schemas.microsoft.com/office/drawing/2014/main" id="{0E8C53C9-39C6-4E46-97FF-E299FDCC8648}"/>
            </a:ext>
          </a:extLst>
        </xdr:cNvPr>
        <xdr:cNvSpPr/>
      </xdr:nvSpPr>
      <xdr:spPr>
        <a:xfrm>
          <a:off x="22110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17434</xdr:rowOff>
    </xdr:from>
    <xdr:ext cx="469744" cy="259045"/>
    <xdr:sp macro="" textlink="">
      <xdr:nvSpPr>
        <xdr:cNvPr id="570" name="【試験研究機関】&#10;一人当たり面積該当値テキスト">
          <a:extLst>
            <a:ext uri="{FF2B5EF4-FFF2-40B4-BE49-F238E27FC236}">
              <a16:creationId xmlns:a16="http://schemas.microsoft.com/office/drawing/2014/main" id="{6FD5BABD-1601-4FF6-9FCC-24F2BF1B21BB}"/>
            </a:ext>
          </a:extLst>
        </xdr:cNvPr>
        <xdr:cNvSpPr txBox="1"/>
      </xdr:nvSpPr>
      <xdr:spPr>
        <a:xfrm>
          <a:off x="22212300" y="63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49893</xdr:rowOff>
    </xdr:from>
    <xdr:to>
      <xdr:col>112</xdr:col>
      <xdr:colOff>38100</xdr:colOff>
      <xdr:row>37</xdr:row>
      <xdr:rowOff>151493</xdr:rowOff>
    </xdr:to>
    <xdr:sp macro="" textlink="">
      <xdr:nvSpPr>
        <xdr:cNvPr id="571" name="楕円 570">
          <a:extLst>
            <a:ext uri="{FF2B5EF4-FFF2-40B4-BE49-F238E27FC236}">
              <a16:creationId xmlns:a16="http://schemas.microsoft.com/office/drawing/2014/main" id="{49B7F353-3103-4194-9A8E-C1D80981B28E}"/>
            </a:ext>
          </a:extLst>
        </xdr:cNvPr>
        <xdr:cNvSpPr/>
      </xdr:nvSpPr>
      <xdr:spPr>
        <a:xfrm>
          <a:off x="21272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89807</xdr:rowOff>
    </xdr:from>
    <xdr:to>
      <xdr:col>116</xdr:col>
      <xdr:colOff>63500</xdr:colOff>
      <xdr:row>37</xdr:row>
      <xdr:rowOff>100693</xdr:rowOff>
    </xdr:to>
    <xdr:cxnSp macro="">
      <xdr:nvCxnSpPr>
        <xdr:cNvPr id="572" name="直線コネクタ 571">
          <a:extLst>
            <a:ext uri="{FF2B5EF4-FFF2-40B4-BE49-F238E27FC236}">
              <a16:creationId xmlns:a16="http://schemas.microsoft.com/office/drawing/2014/main" id="{8533BC94-C31D-43B4-B396-69CA30BB447C}"/>
            </a:ext>
          </a:extLst>
        </xdr:cNvPr>
        <xdr:cNvCxnSpPr/>
      </xdr:nvCxnSpPr>
      <xdr:spPr>
        <a:xfrm flipV="1">
          <a:off x="21323300" y="643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73" name="楕円 572">
          <a:extLst>
            <a:ext uri="{FF2B5EF4-FFF2-40B4-BE49-F238E27FC236}">
              <a16:creationId xmlns:a16="http://schemas.microsoft.com/office/drawing/2014/main" id="{040AAE3B-F4B1-40DD-83A5-C2CA1A563C41}"/>
            </a:ext>
          </a:extLst>
        </xdr:cNvPr>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100693</xdr:rowOff>
    </xdr:from>
    <xdr:to>
      <xdr:col>111</xdr:col>
      <xdr:colOff>177800</xdr:colOff>
      <xdr:row>37</xdr:row>
      <xdr:rowOff>133350</xdr:rowOff>
    </xdr:to>
    <xdr:cxnSp macro="">
      <xdr:nvCxnSpPr>
        <xdr:cNvPr id="574" name="直線コネクタ 573">
          <a:extLst>
            <a:ext uri="{FF2B5EF4-FFF2-40B4-BE49-F238E27FC236}">
              <a16:creationId xmlns:a16="http://schemas.microsoft.com/office/drawing/2014/main" id="{0A42409B-953D-4A00-BD19-1125E14D48A3}"/>
            </a:ext>
          </a:extLst>
        </xdr:cNvPr>
        <xdr:cNvCxnSpPr/>
      </xdr:nvCxnSpPr>
      <xdr:spPr>
        <a:xfrm flipV="1">
          <a:off x="20434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71664</xdr:rowOff>
    </xdr:from>
    <xdr:to>
      <xdr:col>102</xdr:col>
      <xdr:colOff>165100</xdr:colOff>
      <xdr:row>38</xdr:row>
      <xdr:rowOff>1814</xdr:rowOff>
    </xdr:to>
    <xdr:sp macro="" textlink="">
      <xdr:nvSpPr>
        <xdr:cNvPr id="575" name="楕円 574">
          <a:extLst>
            <a:ext uri="{FF2B5EF4-FFF2-40B4-BE49-F238E27FC236}">
              <a16:creationId xmlns:a16="http://schemas.microsoft.com/office/drawing/2014/main" id="{41E36C18-A7F6-46DE-947D-4583139208DF}"/>
            </a:ext>
          </a:extLst>
        </xdr:cNvPr>
        <xdr:cNvSpPr/>
      </xdr:nvSpPr>
      <xdr:spPr>
        <a:xfrm>
          <a:off x="19494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122464</xdr:rowOff>
    </xdr:from>
    <xdr:to>
      <xdr:col>107</xdr:col>
      <xdr:colOff>50800</xdr:colOff>
      <xdr:row>37</xdr:row>
      <xdr:rowOff>133350</xdr:rowOff>
    </xdr:to>
    <xdr:cxnSp macro="">
      <xdr:nvCxnSpPr>
        <xdr:cNvPr id="576" name="直線コネクタ 575">
          <a:extLst>
            <a:ext uri="{FF2B5EF4-FFF2-40B4-BE49-F238E27FC236}">
              <a16:creationId xmlns:a16="http://schemas.microsoft.com/office/drawing/2014/main" id="{7CD82359-3B1C-4FC4-B873-F717E54DB31C}"/>
            </a:ext>
          </a:extLst>
        </xdr:cNvPr>
        <xdr:cNvCxnSpPr/>
      </xdr:nvCxnSpPr>
      <xdr:spPr>
        <a:xfrm>
          <a:off x="19545300" y="6466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60778</xdr:rowOff>
    </xdr:from>
    <xdr:to>
      <xdr:col>98</xdr:col>
      <xdr:colOff>38100</xdr:colOff>
      <xdr:row>37</xdr:row>
      <xdr:rowOff>162378</xdr:rowOff>
    </xdr:to>
    <xdr:sp macro="" textlink="">
      <xdr:nvSpPr>
        <xdr:cNvPr id="577" name="楕円 576">
          <a:extLst>
            <a:ext uri="{FF2B5EF4-FFF2-40B4-BE49-F238E27FC236}">
              <a16:creationId xmlns:a16="http://schemas.microsoft.com/office/drawing/2014/main" id="{3889EE33-14E1-4418-B613-67212762028D}"/>
            </a:ext>
          </a:extLst>
        </xdr:cNvPr>
        <xdr:cNvSpPr/>
      </xdr:nvSpPr>
      <xdr:spPr>
        <a:xfrm>
          <a:off x="18605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111578</xdr:rowOff>
    </xdr:from>
    <xdr:to>
      <xdr:col>102</xdr:col>
      <xdr:colOff>114300</xdr:colOff>
      <xdr:row>37</xdr:row>
      <xdr:rowOff>122464</xdr:rowOff>
    </xdr:to>
    <xdr:cxnSp macro="">
      <xdr:nvCxnSpPr>
        <xdr:cNvPr id="578" name="直線コネクタ 577">
          <a:extLst>
            <a:ext uri="{FF2B5EF4-FFF2-40B4-BE49-F238E27FC236}">
              <a16:creationId xmlns:a16="http://schemas.microsoft.com/office/drawing/2014/main" id="{F01DCE43-CBB3-4CFA-BE22-321F7D729F97}"/>
            </a:ext>
          </a:extLst>
        </xdr:cNvPr>
        <xdr:cNvCxnSpPr/>
      </xdr:nvCxnSpPr>
      <xdr:spPr>
        <a:xfrm>
          <a:off x="18656300" y="64552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79" name="n_1aveValue【試験研究機関】&#10;一人当たり面積">
          <a:extLst>
            <a:ext uri="{FF2B5EF4-FFF2-40B4-BE49-F238E27FC236}">
              <a16:creationId xmlns:a16="http://schemas.microsoft.com/office/drawing/2014/main" id="{4412BFE7-F691-41C4-ADF8-2FB640481589}"/>
            </a:ext>
          </a:extLst>
        </xdr:cNvPr>
        <xdr:cNvSpPr txBox="1"/>
      </xdr:nvSpPr>
      <xdr:spPr>
        <a:xfrm>
          <a:off x="21075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80" name="n_2aveValue【試験研究機関】&#10;一人当たり面積">
          <a:extLst>
            <a:ext uri="{FF2B5EF4-FFF2-40B4-BE49-F238E27FC236}">
              <a16:creationId xmlns:a16="http://schemas.microsoft.com/office/drawing/2014/main" id="{6B5A577E-BF91-46EF-A156-76F063DF19CA}"/>
            </a:ext>
          </a:extLst>
        </xdr:cNvPr>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80934</xdr:rowOff>
    </xdr:from>
    <xdr:ext cx="469744" cy="259045"/>
    <xdr:sp macro="" textlink="">
      <xdr:nvSpPr>
        <xdr:cNvPr id="581" name="n_3aveValue【試験研究機関】&#10;一人当たり面積">
          <a:extLst>
            <a:ext uri="{FF2B5EF4-FFF2-40B4-BE49-F238E27FC236}">
              <a16:creationId xmlns:a16="http://schemas.microsoft.com/office/drawing/2014/main" id="{D2D80784-C532-4386-87DD-DE5F5D49351D}"/>
            </a:ext>
          </a:extLst>
        </xdr:cNvPr>
        <xdr:cNvSpPr txBox="1"/>
      </xdr:nvSpPr>
      <xdr:spPr>
        <a:xfrm>
          <a:off x="19310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82" name="n_4aveValue【試験研究機関】&#10;一人当たり面積">
          <a:extLst>
            <a:ext uri="{FF2B5EF4-FFF2-40B4-BE49-F238E27FC236}">
              <a16:creationId xmlns:a16="http://schemas.microsoft.com/office/drawing/2014/main" id="{C7B635F6-384A-4EEC-A8F8-A435CDEC44D0}"/>
            </a:ext>
          </a:extLst>
        </xdr:cNvPr>
        <xdr:cNvSpPr txBox="1"/>
      </xdr:nvSpPr>
      <xdr:spPr>
        <a:xfrm>
          <a:off x="18421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142620</xdr:rowOff>
    </xdr:from>
    <xdr:ext cx="469744" cy="259045"/>
    <xdr:sp macro="" textlink="">
      <xdr:nvSpPr>
        <xdr:cNvPr id="583" name="n_1mainValue【試験研究機関】&#10;一人当たり面積">
          <a:extLst>
            <a:ext uri="{FF2B5EF4-FFF2-40B4-BE49-F238E27FC236}">
              <a16:creationId xmlns:a16="http://schemas.microsoft.com/office/drawing/2014/main" id="{88BDCF6C-766F-4095-9E2E-7D37D0417ABF}"/>
            </a:ext>
          </a:extLst>
        </xdr:cNvPr>
        <xdr:cNvSpPr txBox="1"/>
      </xdr:nvSpPr>
      <xdr:spPr>
        <a:xfrm>
          <a:off x="210757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584" name="n_2mainValue【試験研究機関】&#10;一人当たり面積">
          <a:extLst>
            <a:ext uri="{FF2B5EF4-FFF2-40B4-BE49-F238E27FC236}">
              <a16:creationId xmlns:a16="http://schemas.microsoft.com/office/drawing/2014/main" id="{90987491-40FA-43DA-AF6C-195C00AF897F}"/>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164392</xdr:rowOff>
    </xdr:from>
    <xdr:ext cx="469744" cy="259045"/>
    <xdr:sp macro="" textlink="">
      <xdr:nvSpPr>
        <xdr:cNvPr id="585" name="n_3mainValue【試験研究機関】&#10;一人当たり面積">
          <a:extLst>
            <a:ext uri="{FF2B5EF4-FFF2-40B4-BE49-F238E27FC236}">
              <a16:creationId xmlns:a16="http://schemas.microsoft.com/office/drawing/2014/main" id="{3D9DBB03-7362-4BA7-B7D2-EAA260716FCF}"/>
            </a:ext>
          </a:extLst>
        </xdr:cNvPr>
        <xdr:cNvSpPr txBox="1"/>
      </xdr:nvSpPr>
      <xdr:spPr>
        <a:xfrm>
          <a:off x="19310427" y="65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153505</xdr:rowOff>
    </xdr:from>
    <xdr:ext cx="469744" cy="259045"/>
    <xdr:sp macro="" textlink="">
      <xdr:nvSpPr>
        <xdr:cNvPr id="586" name="n_4mainValue【試験研究機関】&#10;一人当たり面積">
          <a:extLst>
            <a:ext uri="{FF2B5EF4-FFF2-40B4-BE49-F238E27FC236}">
              <a16:creationId xmlns:a16="http://schemas.microsoft.com/office/drawing/2014/main" id="{AE6F0FDD-802E-4D59-B3BF-CD79948B2F26}"/>
            </a:ext>
          </a:extLst>
        </xdr:cNvPr>
        <xdr:cNvSpPr txBox="1"/>
      </xdr:nvSpPr>
      <xdr:spPr>
        <a:xfrm>
          <a:off x="18421427" y="649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3AAB1647-1CE1-444E-8C5D-CD3AA7FA21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77CD4042-FDDC-425B-BFBF-AD5175922F7F}"/>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97984C30-994B-456A-BE5E-A00FACF81898}"/>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BAA147D7-0A5A-4899-8155-A3378C1CB3DE}"/>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7CEFE141-CA2E-4F30-91D2-917012FF6B22}"/>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8E870775-0D3B-4022-B76E-80B61E4EBD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BC8F07BE-41F2-4FC1-9D95-772DF78C64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31F71B95-E475-4B14-8690-506C07B922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50CC0D5F-2B7E-4D0A-92EE-D0C1BBDBBD3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26A503D0-4B22-42B4-8BB6-D2EFB48743C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31B219CA-06C2-4B21-ADA3-5D33432FCE1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848E5E6F-6175-45A2-A206-53B9645F559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23F918C9-AA92-4538-B659-E9610C57FAD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CA16BEB9-D411-46D3-B286-F86571640AA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1DE86F36-703B-4B65-B0B4-4C8118D134B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B55C3595-D127-429D-88DA-8F5591963F9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7ADFE2BE-42F0-44D2-927D-BDED967271F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5288D14A-2319-4E3E-A874-5B2A185AAD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29C12D73-B054-400E-A2E4-96DF0FC9CB1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971490CF-42C1-482A-9741-1B9EC5EB06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C2CAB844-EF5E-40C3-AB09-C7FAB93595E9}"/>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200E0085-C807-403F-B1D3-8F80683C4427}"/>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B96357FE-8F1B-4F87-A86C-CB5D9769724B}"/>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168A7EAC-9708-437A-8C11-62A216B2F0C3}"/>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7F40E7C6-B652-4C1D-8A0A-082746FBC489}"/>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67073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FA4F0706-7F05-44C4-A1C1-C3D246203F16}"/>
            </a:ext>
          </a:extLst>
        </xdr:cNvPr>
        <xdr:cNvSpPr txBox="1"/>
      </xdr:nvSpPr>
      <xdr:spPr>
        <a:xfrm>
          <a:off x="163703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460A0C53-4DA4-44C7-80DA-1318D8F78102}"/>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4" name="フローチャート: 判断 613">
          <a:extLst>
            <a:ext uri="{FF2B5EF4-FFF2-40B4-BE49-F238E27FC236}">
              <a16:creationId xmlns:a16="http://schemas.microsoft.com/office/drawing/2014/main" id="{ED6FDA69-5816-44E8-B900-7B3CB20389AD}"/>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5" name="フローチャート: 判断 614">
          <a:extLst>
            <a:ext uri="{FF2B5EF4-FFF2-40B4-BE49-F238E27FC236}">
              <a16:creationId xmlns:a16="http://schemas.microsoft.com/office/drawing/2014/main" id="{7CDBD8E8-A4A1-4898-B179-7C94B6E58EC5}"/>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16" name="フローチャート: 判断 615">
          <a:extLst>
            <a:ext uri="{FF2B5EF4-FFF2-40B4-BE49-F238E27FC236}">
              <a16:creationId xmlns:a16="http://schemas.microsoft.com/office/drawing/2014/main" id="{C8FFE05F-EC32-41C1-A608-E3F2B1382525}"/>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7" name="フローチャート: 判断 616">
          <a:extLst>
            <a:ext uri="{FF2B5EF4-FFF2-40B4-BE49-F238E27FC236}">
              <a16:creationId xmlns:a16="http://schemas.microsoft.com/office/drawing/2014/main" id="{0C86DFE9-3A12-4BD3-87BB-10A231E7FA88}"/>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EB8BF6AC-574E-4100-B9D1-C66848AEC3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6720E95C-BE57-4B7F-BD6E-97E3A1EE3B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DFF0BBA-8DB8-40B5-8756-0A45087930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A7FE995-5B5A-485F-8821-2559DA1CD7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DC4997E-4C0E-47C9-BF98-92F6AEE6AA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xdr:rowOff>
    </xdr:from>
    <xdr:to>
      <xdr:col>85</xdr:col>
      <xdr:colOff>177800</xdr:colOff>
      <xdr:row>57</xdr:row>
      <xdr:rowOff>112522</xdr:rowOff>
    </xdr:to>
    <xdr:sp macro="" textlink="">
      <xdr:nvSpPr>
        <xdr:cNvPr id="623" name="楕円 622">
          <a:extLst>
            <a:ext uri="{FF2B5EF4-FFF2-40B4-BE49-F238E27FC236}">
              <a16:creationId xmlns:a16="http://schemas.microsoft.com/office/drawing/2014/main" id="{1E0B6F0E-BF77-4988-BF26-B858195EE229}"/>
            </a:ext>
          </a:extLst>
        </xdr:cNvPr>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135399</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36C8895A-8E38-4D3F-BD06-620E93670C7D}"/>
            </a:ext>
          </a:extLst>
        </xdr:cNvPr>
        <xdr:cNvSpPr txBox="1"/>
      </xdr:nvSpPr>
      <xdr:spPr>
        <a:xfrm>
          <a:off x="16370300" y="973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25" name="楕円 624">
          <a:extLst>
            <a:ext uri="{FF2B5EF4-FFF2-40B4-BE49-F238E27FC236}">
              <a16:creationId xmlns:a16="http://schemas.microsoft.com/office/drawing/2014/main" id="{B1B823FB-F05F-4CD9-AC17-BD79AD817F33}"/>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61722</xdr:rowOff>
    </xdr:to>
    <xdr:cxnSp macro="">
      <xdr:nvCxnSpPr>
        <xdr:cNvPr id="626" name="直線コネクタ 625">
          <a:extLst>
            <a:ext uri="{FF2B5EF4-FFF2-40B4-BE49-F238E27FC236}">
              <a16:creationId xmlns:a16="http://schemas.microsoft.com/office/drawing/2014/main" id="{53AA4AF2-5B2E-46C7-B026-E668C3CA7784}"/>
            </a:ext>
          </a:extLst>
        </xdr:cNvPr>
        <xdr:cNvCxnSpPr/>
      </xdr:nvCxnSpPr>
      <xdr:spPr>
        <a:xfrm>
          <a:off x="15481300" y="9761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72644</xdr:rowOff>
    </xdr:from>
    <xdr:to>
      <xdr:col>76</xdr:col>
      <xdr:colOff>165100</xdr:colOff>
      <xdr:row>57</xdr:row>
      <xdr:rowOff>2794</xdr:rowOff>
    </xdr:to>
    <xdr:sp macro="" textlink="">
      <xdr:nvSpPr>
        <xdr:cNvPr id="627" name="楕円 626">
          <a:extLst>
            <a:ext uri="{FF2B5EF4-FFF2-40B4-BE49-F238E27FC236}">
              <a16:creationId xmlns:a16="http://schemas.microsoft.com/office/drawing/2014/main" id="{08220A06-CCF0-479B-AB97-F2D46E4008F8}"/>
            </a:ext>
          </a:extLst>
        </xdr:cNvPr>
        <xdr:cNvSpPr/>
      </xdr:nvSpPr>
      <xdr:spPr>
        <a:xfrm>
          <a:off x="14541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123444</xdr:rowOff>
    </xdr:from>
    <xdr:to>
      <xdr:col>81</xdr:col>
      <xdr:colOff>50800</xdr:colOff>
      <xdr:row>56</xdr:row>
      <xdr:rowOff>160020</xdr:rowOff>
    </xdr:to>
    <xdr:cxnSp macro="">
      <xdr:nvCxnSpPr>
        <xdr:cNvPr id="628" name="直線コネクタ 627">
          <a:extLst>
            <a:ext uri="{FF2B5EF4-FFF2-40B4-BE49-F238E27FC236}">
              <a16:creationId xmlns:a16="http://schemas.microsoft.com/office/drawing/2014/main" id="{4BD6474D-C72D-4883-8818-FB9D9424BCC6}"/>
            </a:ext>
          </a:extLst>
        </xdr:cNvPr>
        <xdr:cNvCxnSpPr/>
      </xdr:nvCxnSpPr>
      <xdr:spPr>
        <a:xfrm>
          <a:off x="14592300" y="9724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134366</xdr:rowOff>
    </xdr:from>
    <xdr:to>
      <xdr:col>72</xdr:col>
      <xdr:colOff>38100</xdr:colOff>
      <xdr:row>56</xdr:row>
      <xdr:rowOff>64516</xdr:rowOff>
    </xdr:to>
    <xdr:sp macro="" textlink="">
      <xdr:nvSpPr>
        <xdr:cNvPr id="629" name="楕円 628">
          <a:extLst>
            <a:ext uri="{FF2B5EF4-FFF2-40B4-BE49-F238E27FC236}">
              <a16:creationId xmlns:a16="http://schemas.microsoft.com/office/drawing/2014/main" id="{71268468-FAD3-4AC1-85C3-588548124DA0}"/>
            </a:ext>
          </a:extLst>
        </xdr:cNvPr>
        <xdr:cNvSpPr/>
      </xdr:nvSpPr>
      <xdr:spPr>
        <a:xfrm>
          <a:off x="13652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xdr:rowOff>
    </xdr:from>
    <xdr:to>
      <xdr:col>76</xdr:col>
      <xdr:colOff>114300</xdr:colOff>
      <xdr:row>56</xdr:row>
      <xdr:rowOff>123444</xdr:rowOff>
    </xdr:to>
    <xdr:cxnSp macro="">
      <xdr:nvCxnSpPr>
        <xdr:cNvPr id="630" name="直線コネクタ 629">
          <a:extLst>
            <a:ext uri="{FF2B5EF4-FFF2-40B4-BE49-F238E27FC236}">
              <a16:creationId xmlns:a16="http://schemas.microsoft.com/office/drawing/2014/main" id="{386B0CE1-9780-4B61-8002-E2976BCEBC5A}"/>
            </a:ext>
          </a:extLst>
        </xdr:cNvPr>
        <xdr:cNvCxnSpPr/>
      </xdr:nvCxnSpPr>
      <xdr:spPr>
        <a:xfrm>
          <a:off x="13703300" y="9614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152654</xdr:rowOff>
    </xdr:from>
    <xdr:to>
      <xdr:col>67</xdr:col>
      <xdr:colOff>101600</xdr:colOff>
      <xdr:row>56</xdr:row>
      <xdr:rowOff>82804</xdr:rowOff>
    </xdr:to>
    <xdr:sp macro="" textlink="">
      <xdr:nvSpPr>
        <xdr:cNvPr id="631" name="楕円 630">
          <a:extLst>
            <a:ext uri="{FF2B5EF4-FFF2-40B4-BE49-F238E27FC236}">
              <a16:creationId xmlns:a16="http://schemas.microsoft.com/office/drawing/2014/main" id="{24099871-9D75-48AA-AF8A-C1E37183F60C}"/>
            </a:ext>
          </a:extLst>
        </xdr:cNvPr>
        <xdr:cNvSpPr/>
      </xdr:nvSpPr>
      <xdr:spPr>
        <a:xfrm>
          <a:off x="12763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13716</xdr:rowOff>
    </xdr:from>
    <xdr:to>
      <xdr:col>71</xdr:col>
      <xdr:colOff>177800</xdr:colOff>
      <xdr:row>56</xdr:row>
      <xdr:rowOff>32004</xdr:rowOff>
    </xdr:to>
    <xdr:cxnSp macro="">
      <xdr:nvCxnSpPr>
        <xdr:cNvPr id="632" name="直線コネクタ 631">
          <a:extLst>
            <a:ext uri="{FF2B5EF4-FFF2-40B4-BE49-F238E27FC236}">
              <a16:creationId xmlns:a16="http://schemas.microsoft.com/office/drawing/2014/main" id="{E10C4668-E7F7-4748-AE5F-E1E101DB8097}"/>
            </a:ext>
          </a:extLst>
        </xdr:cNvPr>
        <xdr:cNvCxnSpPr/>
      </xdr:nvCxnSpPr>
      <xdr:spPr>
        <a:xfrm flipV="1">
          <a:off x="12814300" y="9614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149369</xdr:rowOff>
    </xdr:from>
    <xdr:ext cx="405111" cy="259045"/>
    <xdr:sp macro="" textlink="">
      <xdr:nvSpPr>
        <xdr:cNvPr id="633" name="n_1aveValue【警察施設】&#10;有形固定資産減価償却率">
          <a:extLst>
            <a:ext uri="{FF2B5EF4-FFF2-40B4-BE49-F238E27FC236}">
              <a16:creationId xmlns:a16="http://schemas.microsoft.com/office/drawing/2014/main" id="{60AAB846-605C-40D2-92E1-2A81300578ED}"/>
            </a:ext>
          </a:extLst>
        </xdr:cNvPr>
        <xdr:cNvSpPr txBox="1"/>
      </xdr:nvSpPr>
      <xdr:spPr>
        <a:xfrm>
          <a:off x="152660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34" name="n_2aveValue【警察施設】&#10;有形固定資産減価償却率">
          <a:extLst>
            <a:ext uri="{FF2B5EF4-FFF2-40B4-BE49-F238E27FC236}">
              <a16:creationId xmlns:a16="http://schemas.microsoft.com/office/drawing/2014/main" id="{43B6CDC8-7AE7-4D55-A1D3-3BD6CAFBA54F}"/>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635" name="n_3aveValue【警察施設】&#10;有形固定資産減価償却率">
          <a:extLst>
            <a:ext uri="{FF2B5EF4-FFF2-40B4-BE49-F238E27FC236}">
              <a16:creationId xmlns:a16="http://schemas.microsoft.com/office/drawing/2014/main" id="{B6D36A18-1D26-411F-830A-03B3D74D69D2}"/>
            </a:ext>
          </a:extLst>
        </xdr:cNvPr>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36" name="n_4aveValue【警察施設】&#10;有形固定資産減価償却率">
          <a:extLst>
            <a:ext uri="{FF2B5EF4-FFF2-40B4-BE49-F238E27FC236}">
              <a16:creationId xmlns:a16="http://schemas.microsoft.com/office/drawing/2014/main" id="{47B979C2-3CC4-4245-89A5-322094D3AF79}"/>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37" name="n_1mainValue【警察施設】&#10;有形固定資産減価償却率">
          <a:extLst>
            <a:ext uri="{FF2B5EF4-FFF2-40B4-BE49-F238E27FC236}">
              <a16:creationId xmlns:a16="http://schemas.microsoft.com/office/drawing/2014/main" id="{BA0F4A73-B2B7-4EDB-8C8A-143E2CE7B7CE}"/>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19321</xdr:rowOff>
    </xdr:from>
    <xdr:ext cx="405111" cy="259045"/>
    <xdr:sp macro="" textlink="">
      <xdr:nvSpPr>
        <xdr:cNvPr id="638" name="n_2mainValue【警察施設】&#10;有形固定資産減価償却率">
          <a:extLst>
            <a:ext uri="{FF2B5EF4-FFF2-40B4-BE49-F238E27FC236}">
              <a16:creationId xmlns:a16="http://schemas.microsoft.com/office/drawing/2014/main" id="{054EDEFB-72D8-4C16-9451-E45F1BE60491}"/>
            </a:ext>
          </a:extLst>
        </xdr:cNvPr>
        <xdr:cNvSpPr txBox="1"/>
      </xdr:nvSpPr>
      <xdr:spPr>
        <a:xfrm>
          <a:off x="14389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81043</xdr:rowOff>
    </xdr:from>
    <xdr:ext cx="405111" cy="259045"/>
    <xdr:sp macro="" textlink="">
      <xdr:nvSpPr>
        <xdr:cNvPr id="639" name="n_3mainValue【警察施設】&#10;有形固定資産減価償却率">
          <a:extLst>
            <a:ext uri="{FF2B5EF4-FFF2-40B4-BE49-F238E27FC236}">
              <a16:creationId xmlns:a16="http://schemas.microsoft.com/office/drawing/2014/main" id="{73E4EF60-5484-486E-906C-0B53158F32D8}"/>
            </a:ext>
          </a:extLst>
        </xdr:cNvPr>
        <xdr:cNvSpPr txBox="1"/>
      </xdr:nvSpPr>
      <xdr:spPr>
        <a:xfrm>
          <a:off x="135007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99331</xdr:rowOff>
    </xdr:from>
    <xdr:ext cx="405111" cy="259045"/>
    <xdr:sp macro="" textlink="">
      <xdr:nvSpPr>
        <xdr:cNvPr id="640" name="n_4mainValue【警察施設】&#10;有形固定資産減価償却率">
          <a:extLst>
            <a:ext uri="{FF2B5EF4-FFF2-40B4-BE49-F238E27FC236}">
              <a16:creationId xmlns:a16="http://schemas.microsoft.com/office/drawing/2014/main" id="{2EF4972A-486F-4757-8C11-D1B5A7B12B1B}"/>
            </a:ext>
          </a:extLst>
        </xdr:cNvPr>
        <xdr:cNvSpPr txBox="1"/>
      </xdr:nvSpPr>
      <xdr:spPr>
        <a:xfrm>
          <a:off x="12611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85E96B0B-D6DF-437C-AB3A-B566105981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7DDAFD2C-EDA8-42C1-8685-D45D8D4AB124}"/>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DCD65DD0-B637-40A9-9648-C769D49E067B}"/>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B4B5CA2E-1CDB-4EFD-AED5-1B6530AD4773}"/>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E6A0B476-B7AC-4E4A-B985-6A66486A326A}"/>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BBBA4531-583C-4650-949E-3748038E55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6F70A2A9-5A83-4E14-B8EB-ECA52BFD9B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E560F950-A923-4AE2-B6C8-3CE984A899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4E80856E-CEEB-4561-B92D-DDD4206F18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80E65203-DC6E-43B3-8890-420580811C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0358D2C8-3F38-4FEB-BD83-81365014A9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5C8F60CD-D828-4794-B2DF-A277C22ED6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D4A44A6D-F7C1-485C-8C0C-C19F3728A9B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77DBD127-26B5-4926-9D8F-62EC4F1DE5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221E1E84-B034-4F33-8592-8CA5A73948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6A5D2757-7F4D-4D20-A8BA-F12D15A952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4E1AFD48-CD72-4FA5-9D75-C6D87999A0B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98FA1F7C-98B2-4062-8D8A-EB5F522962D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DA3C6FD4-75C1-43BC-8121-64CE437CA29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8381CC15-71C7-475E-B5A0-C0A08AC96E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9779D94D-9A9B-4FDD-9AA1-E0ABB488F8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30122E3E-7B0F-4721-B94B-8FF231FCE2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FBE5D993-311E-4960-8B81-993FA92D261A}"/>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F5711057-F448-4D45-B759-75A178C6D2E8}"/>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13A0CCA3-C4C1-4E1D-99E6-505EFAB21FA1}"/>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9D73A563-9482-46E4-8862-147FA0CC2F00}"/>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B8AF9692-43C2-405A-8147-F925AC6763EB}"/>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668" name="【警察施設】&#10;一人当たり面積平均値テキスト">
          <a:extLst>
            <a:ext uri="{FF2B5EF4-FFF2-40B4-BE49-F238E27FC236}">
              <a16:creationId xmlns:a16="http://schemas.microsoft.com/office/drawing/2014/main" id="{082C418A-F123-4F7F-839A-3F354B8B876C}"/>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ABF35139-2B3B-4219-8F35-C34287916D1E}"/>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0" name="フローチャート: 判断 669">
          <a:extLst>
            <a:ext uri="{FF2B5EF4-FFF2-40B4-BE49-F238E27FC236}">
              <a16:creationId xmlns:a16="http://schemas.microsoft.com/office/drawing/2014/main" id="{989C400B-57F0-4FAF-9C32-37CAA0B94CDE}"/>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1" name="フローチャート: 判断 670">
          <a:extLst>
            <a:ext uri="{FF2B5EF4-FFF2-40B4-BE49-F238E27FC236}">
              <a16:creationId xmlns:a16="http://schemas.microsoft.com/office/drawing/2014/main" id="{83185E51-85A5-4B59-AC21-547FA1C85C92}"/>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2" name="フローチャート: 判断 671">
          <a:extLst>
            <a:ext uri="{FF2B5EF4-FFF2-40B4-BE49-F238E27FC236}">
              <a16:creationId xmlns:a16="http://schemas.microsoft.com/office/drawing/2014/main" id="{34E19E7D-2590-4FE9-B3B2-807D877819D7}"/>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73" name="フローチャート: 判断 672">
          <a:extLst>
            <a:ext uri="{FF2B5EF4-FFF2-40B4-BE49-F238E27FC236}">
              <a16:creationId xmlns:a16="http://schemas.microsoft.com/office/drawing/2014/main" id="{95B31863-F4DF-4DAE-91BD-2D5F25613B68}"/>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AE6EA151-E27A-487D-AC14-71865363DC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54FA36CB-80F5-4394-B72D-2B5FF73F97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B5DF84EE-F125-4034-9251-CB1715B001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1BE66E3-7375-4D43-8AA3-A650922D9F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25309ED7-D4D5-4630-ADAF-7F54C60E96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79" name="楕円 678">
          <a:extLst>
            <a:ext uri="{FF2B5EF4-FFF2-40B4-BE49-F238E27FC236}">
              <a16:creationId xmlns:a16="http://schemas.microsoft.com/office/drawing/2014/main" id="{EF459EE7-E82A-444F-AF15-A87ED4A40401}"/>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69867</xdr:rowOff>
    </xdr:from>
    <xdr:ext cx="469744" cy="259045"/>
    <xdr:sp macro="" textlink="">
      <xdr:nvSpPr>
        <xdr:cNvPr id="680" name="【警察施設】&#10;一人当たり面積該当値テキスト">
          <a:extLst>
            <a:ext uri="{FF2B5EF4-FFF2-40B4-BE49-F238E27FC236}">
              <a16:creationId xmlns:a16="http://schemas.microsoft.com/office/drawing/2014/main" id="{F683BAB0-93EC-45CD-901C-4DBBAC289C53}"/>
            </a:ext>
          </a:extLst>
        </xdr:cNvPr>
        <xdr:cNvSpPr txBox="1"/>
      </xdr:nvSpPr>
      <xdr:spPr>
        <a:xfrm>
          <a:off x="222123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81" name="楕円 680">
          <a:extLst>
            <a:ext uri="{FF2B5EF4-FFF2-40B4-BE49-F238E27FC236}">
              <a16:creationId xmlns:a16="http://schemas.microsoft.com/office/drawing/2014/main" id="{4B1C19E4-50C2-45F1-9F0E-20B8D373D50E}"/>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82" name="直線コネクタ 681">
          <a:extLst>
            <a:ext uri="{FF2B5EF4-FFF2-40B4-BE49-F238E27FC236}">
              <a16:creationId xmlns:a16="http://schemas.microsoft.com/office/drawing/2014/main" id="{BD279F1F-2FF7-426D-AA51-EB31ADB48395}"/>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83" name="楕円 682">
          <a:extLst>
            <a:ext uri="{FF2B5EF4-FFF2-40B4-BE49-F238E27FC236}">
              <a16:creationId xmlns:a16="http://schemas.microsoft.com/office/drawing/2014/main" id="{898D58C3-9164-4322-9450-6BCE5CCE3D9C}"/>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34290</xdr:rowOff>
    </xdr:to>
    <xdr:cxnSp macro="">
      <xdr:nvCxnSpPr>
        <xdr:cNvPr id="684" name="直線コネクタ 683">
          <a:extLst>
            <a:ext uri="{FF2B5EF4-FFF2-40B4-BE49-F238E27FC236}">
              <a16:creationId xmlns:a16="http://schemas.microsoft.com/office/drawing/2014/main" id="{117D7BA3-39C1-4518-B1B0-D1E9C74341D9}"/>
            </a:ext>
          </a:extLst>
        </xdr:cNvPr>
        <xdr:cNvCxnSpPr/>
      </xdr:nvCxnSpPr>
      <xdr:spPr>
        <a:xfrm>
          <a:off x="20434300" y="10820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85" name="楕円 684">
          <a:extLst>
            <a:ext uri="{FF2B5EF4-FFF2-40B4-BE49-F238E27FC236}">
              <a16:creationId xmlns:a16="http://schemas.microsoft.com/office/drawing/2014/main" id="{AA893D27-D135-445B-8ACC-DFC2A9E8E841}"/>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86" name="直線コネクタ 685">
          <a:extLst>
            <a:ext uri="{FF2B5EF4-FFF2-40B4-BE49-F238E27FC236}">
              <a16:creationId xmlns:a16="http://schemas.microsoft.com/office/drawing/2014/main" id="{B19332C1-A4D5-4051-A4E2-C29999A34BA5}"/>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687" name="楕円 686">
          <a:extLst>
            <a:ext uri="{FF2B5EF4-FFF2-40B4-BE49-F238E27FC236}">
              <a16:creationId xmlns:a16="http://schemas.microsoft.com/office/drawing/2014/main" id="{56681F60-5479-4C10-9E7B-30EEDC0A7630}"/>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688" name="直線コネクタ 687">
          <a:extLst>
            <a:ext uri="{FF2B5EF4-FFF2-40B4-BE49-F238E27FC236}">
              <a16:creationId xmlns:a16="http://schemas.microsoft.com/office/drawing/2014/main" id="{10565649-1E6E-47E6-89E4-6CD8DF577B0F}"/>
            </a:ext>
          </a:extLst>
        </xdr:cNvPr>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36847</xdr:rowOff>
    </xdr:from>
    <xdr:ext cx="469744" cy="259045"/>
    <xdr:sp macro="" textlink="">
      <xdr:nvSpPr>
        <xdr:cNvPr id="689" name="n_1aveValue【警察施設】&#10;一人当たり面積">
          <a:extLst>
            <a:ext uri="{FF2B5EF4-FFF2-40B4-BE49-F238E27FC236}">
              <a16:creationId xmlns:a16="http://schemas.microsoft.com/office/drawing/2014/main" id="{89B5FC1E-B919-4D30-BF29-E1C5A75CB091}"/>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90" name="n_2aveValue【警察施設】&#10;一人当たり面積">
          <a:extLst>
            <a:ext uri="{FF2B5EF4-FFF2-40B4-BE49-F238E27FC236}">
              <a16:creationId xmlns:a16="http://schemas.microsoft.com/office/drawing/2014/main" id="{187FAB5A-9AC7-42BD-AC51-9F6DC33E146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91" name="n_3aveValue【警察施設】&#10;一人当たり面積">
          <a:extLst>
            <a:ext uri="{FF2B5EF4-FFF2-40B4-BE49-F238E27FC236}">
              <a16:creationId xmlns:a16="http://schemas.microsoft.com/office/drawing/2014/main" id="{D1364543-1429-4947-B777-D58031DD8B45}"/>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92" name="n_4aveValue【警察施設】&#10;一人当たり面積">
          <a:extLst>
            <a:ext uri="{FF2B5EF4-FFF2-40B4-BE49-F238E27FC236}">
              <a16:creationId xmlns:a16="http://schemas.microsoft.com/office/drawing/2014/main" id="{1CE4747D-4F9B-43E3-93F6-1FE7F2D5346E}"/>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93" name="n_1mainValue【警察施設】&#10;一人当たり面積">
          <a:extLst>
            <a:ext uri="{FF2B5EF4-FFF2-40B4-BE49-F238E27FC236}">
              <a16:creationId xmlns:a16="http://schemas.microsoft.com/office/drawing/2014/main" id="{8C5810EC-5288-45E5-99E6-743349CC23E4}"/>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94" name="n_2mainValue【警察施設】&#10;一人当たり面積">
          <a:extLst>
            <a:ext uri="{FF2B5EF4-FFF2-40B4-BE49-F238E27FC236}">
              <a16:creationId xmlns:a16="http://schemas.microsoft.com/office/drawing/2014/main" id="{5CBD1507-8A31-4D73-AB96-354BAA5336FD}"/>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95" name="n_3mainValue【警察施設】&#10;一人当たり面積">
          <a:extLst>
            <a:ext uri="{FF2B5EF4-FFF2-40B4-BE49-F238E27FC236}">
              <a16:creationId xmlns:a16="http://schemas.microsoft.com/office/drawing/2014/main" id="{B2C36EE7-3C29-4CE7-8A57-5CEFA4166BBD}"/>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696" name="n_4mainValue【警察施設】&#10;一人当たり面積">
          <a:extLst>
            <a:ext uri="{FF2B5EF4-FFF2-40B4-BE49-F238E27FC236}">
              <a16:creationId xmlns:a16="http://schemas.microsoft.com/office/drawing/2014/main" id="{0EE95EF7-4FC6-466F-9AB2-34B58E4A1A1E}"/>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246510D5-5D52-4405-B5F9-62FAA1C58A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2420E6B3-9F02-4C82-AF4F-DF95964AEE7B}"/>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DB75490C-5E2D-4A22-BED1-8F60B8045FAA}"/>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66AA4BF0-7C2D-445E-B458-59DE0C2DCDCF}"/>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6BDCAF2E-E04D-4CC4-89D2-4A293D424CB9}"/>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DDB868FC-DBD3-477D-975A-F51F32F48F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02AFD4D9-F956-4C3C-9A9B-D49C24CF9C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C203711C-8901-4DD1-9644-E36C65C27C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1F19559A-46EC-44F9-B3FD-C96B49D864F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6" name="直線コネクタ 705">
          <a:extLst>
            <a:ext uri="{FF2B5EF4-FFF2-40B4-BE49-F238E27FC236}">
              <a16:creationId xmlns:a16="http://schemas.microsoft.com/office/drawing/2014/main" id="{959452D9-9035-480D-A72D-04B94054D42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7" name="テキスト ボックス 706">
          <a:extLst>
            <a:ext uri="{FF2B5EF4-FFF2-40B4-BE49-F238E27FC236}">
              <a16:creationId xmlns:a16="http://schemas.microsoft.com/office/drawing/2014/main" id="{1E9C6F2C-2AA5-47DA-A5A0-1398B9CE925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8" name="直線コネクタ 707">
          <a:extLst>
            <a:ext uri="{FF2B5EF4-FFF2-40B4-BE49-F238E27FC236}">
              <a16:creationId xmlns:a16="http://schemas.microsoft.com/office/drawing/2014/main" id="{13F52461-4C0E-4749-997C-1CD523C2019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9" name="テキスト ボックス 708">
          <a:extLst>
            <a:ext uri="{FF2B5EF4-FFF2-40B4-BE49-F238E27FC236}">
              <a16:creationId xmlns:a16="http://schemas.microsoft.com/office/drawing/2014/main" id="{126C9DDB-6DB7-4241-9599-479068D9997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0" name="直線コネクタ 709">
          <a:extLst>
            <a:ext uri="{FF2B5EF4-FFF2-40B4-BE49-F238E27FC236}">
              <a16:creationId xmlns:a16="http://schemas.microsoft.com/office/drawing/2014/main" id="{CA87A186-F615-4AFB-866A-16209A30C8B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1" name="テキスト ボックス 710">
          <a:extLst>
            <a:ext uri="{FF2B5EF4-FFF2-40B4-BE49-F238E27FC236}">
              <a16:creationId xmlns:a16="http://schemas.microsoft.com/office/drawing/2014/main" id="{71F975DA-342B-4E0D-B4D7-370BB4AC2E4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2" name="直線コネクタ 711">
          <a:extLst>
            <a:ext uri="{FF2B5EF4-FFF2-40B4-BE49-F238E27FC236}">
              <a16:creationId xmlns:a16="http://schemas.microsoft.com/office/drawing/2014/main" id="{844BEB7E-9199-4FE8-9383-704ADA918E6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3" name="テキスト ボックス 712">
          <a:extLst>
            <a:ext uri="{FF2B5EF4-FFF2-40B4-BE49-F238E27FC236}">
              <a16:creationId xmlns:a16="http://schemas.microsoft.com/office/drawing/2014/main" id="{9617A99F-EC23-4C5F-A503-551C1C10E5D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5C4129D8-8528-4948-9835-4ABE89DAE5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4A23EEB0-3238-4A6E-8DA6-E778A1A01B7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21F2B303-3FDA-4EB2-AC0C-014B297AF9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7" name="直線コネクタ 716">
          <a:extLst>
            <a:ext uri="{FF2B5EF4-FFF2-40B4-BE49-F238E27FC236}">
              <a16:creationId xmlns:a16="http://schemas.microsoft.com/office/drawing/2014/main" id="{FB5C3DF5-4E85-40EF-A2B0-C2FC3BBB5139}"/>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18" name="【庁舎】&#10;有形固定資産減価償却率最小値テキスト">
          <a:extLst>
            <a:ext uri="{FF2B5EF4-FFF2-40B4-BE49-F238E27FC236}">
              <a16:creationId xmlns:a16="http://schemas.microsoft.com/office/drawing/2014/main" id="{C18F87D4-16B1-4961-AB49-413C124A2938}"/>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19" name="直線コネクタ 718">
          <a:extLst>
            <a:ext uri="{FF2B5EF4-FFF2-40B4-BE49-F238E27FC236}">
              <a16:creationId xmlns:a16="http://schemas.microsoft.com/office/drawing/2014/main" id="{9D8296EF-2A8A-4C7B-800C-0AB0FD69534D}"/>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0" name="【庁舎】&#10;有形固定資産減価償却率最大値テキスト">
          <a:extLst>
            <a:ext uri="{FF2B5EF4-FFF2-40B4-BE49-F238E27FC236}">
              <a16:creationId xmlns:a16="http://schemas.microsoft.com/office/drawing/2014/main" id="{202AF43C-CA1D-4200-AB03-AD6644278104}"/>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1" name="直線コネクタ 720">
          <a:extLst>
            <a:ext uri="{FF2B5EF4-FFF2-40B4-BE49-F238E27FC236}">
              <a16:creationId xmlns:a16="http://schemas.microsoft.com/office/drawing/2014/main" id="{7E648570-85ED-4306-B7EA-A2144BC442DE}"/>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116603</xdr:rowOff>
    </xdr:from>
    <xdr:ext cx="405111" cy="259045"/>
    <xdr:sp macro="" textlink="">
      <xdr:nvSpPr>
        <xdr:cNvPr id="722" name="【庁舎】&#10;有形固定資産減価償却率平均値テキスト">
          <a:extLst>
            <a:ext uri="{FF2B5EF4-FFF2-40B4-BE49-F238E27FC236}">
              <a16:creationId xmlns:a16="http://schemas.microsoft.com/office/drawing/2014/main" id="{7C1962AD-C050-421C-BEFC-8E0C17455D80}"/>
            </a:ext>
          </a:extLst>
        </xdr:cNvPr>
        <xdr:cNvSpPr txBox="1"/>
      </xdr:nvSpPr>
      <xdr:spPr>
        <a:xfrm>
          <a:off x="163703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3" name="フローチャート: 判断 722">
          <a:extLst>
            <a:ext uri="{FF2B5EF4-FFF2-40B4-BE49-F238E27FC236}">
              <a16:creationId xmlns:a16="http://schemas.microsoft.com/office/drawing/2014/main" id="{466CAC6F-D612-4BD9-8161-0CCE78E1F69D}"/>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4" name="フローチャート: 判断 723">
          <a:extLst>
            <a:ext uri="{FF2B5EF4-FFF2-40B4-BE49-F238E27FC236}">
              <a16:creationId xmlns:a16="http://schemas.microsoft.com/office/drawing/2014/main" id="{11ADA964-1801-46F7-A361-C96B4D362284}"/>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87885</xdr:rowOff>
    </xdr:from>
    <xdr:to>
      <xdr:col>76</xdr:col>
      <xdr:colOff>165100</xdr:colOff>
      <xdr:row>81</xdr:row>
      <xdr:rowOff>18035</xdr:rowOff>
    </xdr:to>
    <xdr:sp macro="" textlink="">
      <xdr:nvSpPr>
        <xdr:cNvPr id="725" name="フローチャート: 判断 724">
          <a:extLst>
            <a:ext uri="{FF2B5EF4-FFF2-40B4-BE49-F238E27FC236}">
              <a16:creationId xmlns:a16="http://schemas.microsoft.com/office/drawing/2014/main" id="{EF7207F5-89E4-47F4-A929-21B52643945D}"/>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138176</xdr:rowOff>
    </xdr:from>
    <xdr:to>
      <xdr:col>72</xdr:col>
      <xdr:colOff>38100</xdr:colOff>
      <xdr:row>81</xdr:row>
      <xdr:rowOff>68326</xdr:rowOff>
    </xdr:to>
    <xdr:sp macro="" textlink="">
      <xdr:nvSpPr>
        <xdr:cNvPr id="726" name="フローチャート: 判断 725">
          <a:extLst>
            <a:ext uri="{FF2B5EF4-FFF2-40B4-BE49-F238E27FC236}">
              <a16:creationId xmlns:a16="http://schemas.microsoft.com/office/drawing/2014/main" id="{57023D3D-B953-4E03-BD9B-D334C3BC0867}"/>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27" name="フローチャート: 判断 726">
          <a:extLst>
            <a:ext uri="{FF2B5EF4-FFF2-40B4-BE49-F238E27FC236}">
              <a16:creationId xmlns:a16="http://schemas.microsoft.com/office/drawing/2014/main" id="{A90EA69C-9EBF-4906-BEB8-A6D2409AC8A4}"/>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0A078C9-913A-4908-91C8-215AE182C3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81F3E2D-0A7E-4A24-937D-568EA1C71B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8E5F2397-2BEC-4EFB-97C9-8DF12CC1FB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590C9E0E-9885-40F5-AE1A-700EE9BA7A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4F406E4-6FED-4AF1-A681-25F342885C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149606</xdr:rowOff>
    </xdr:from>
    <xdr:to>
      <xdr:col>85</xdr:col>
      <xdr:colOff>177800</xdr:colOff>
      <xdr:row>80</xdr:row>
      <xdr:rowOff>79756</xdr:rowOff>
    </xdr:to>
    <xdr:sp macro="" textlink="">
      <xdr:nvSpPr>
        <xdr:cNvPr id="733" name="楕円 732">
          <a:extLst>
            <a:ext uri="{FF2B5EF4-FFF2-40B4-BE49-F238E27FC236}">
              <a16:creationId xmlns:a16="http://schemas.microsoft.com/office/drawing/2014/main" id="{015489C3-E603-4FC2-B02F-8579C6C942B4}"/>
            </a:ext>
          </a:extLst>
        </xdr:cNvPr>
        <xdr:cNvSpPr/>
      </xdr:nvSpPr>
      <xdr:spPr>
        <a:xfrm>
          <a:off x="162687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1033</xdr:rowOff>
    </xdr:from>
    <xdr:ext cx="405111" cy="259045"/>
    <xdr:sp macro="" textlink="">
      <xdr:nvSpPr>
        <xdr:cNvPr id="734" name="【庁舎】&#10;有形固定資産減価償却率該当値テキスト">
          <a:extLst>
            <a:ext uri="{FF2B5EF4-FFF2-40B4-BE49-F238E27FC236}">
              <a16:creationId xmlns:a16="http://schemas.microsoft.com/office/drawing/2014/main" id="{B680689E-8978-4064-934D-482F33C0740A}"/>
            </a:ext>
          </a:extLst>
        </xdr:cNvPr>
        <xdr:cNvSpPr txBox="1"/>
      </xdr:nvSpPr>
      <xdr:spPr>
        <a:xfrm>
          <a:off x="16370300" y="135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85598</xdr:rowOff>
    </xdr:from>
    <xdr:to>
      <xdr:col>81</xdr:col>
      <xdr:colOff>101600</xdr:colOff>
      <xdr:row>80</xdr:row>
      <xdr:rowOff>15748</xdr:rowOff>
    </xdr:to>
    <xdr:sp macro="" textlink="">
      <xdr:nvSpPr>
        <xdr:cNvPr id="735" name="楕円 734">
          <a:extLst>
            <a:ext uri="{FF2B5EF4-FFF2-40B4-BE49-F238E27FC236}">
              <a16:creationId xmlns:a16="http://schemas.microsoft.com/office/drawing/2014/main" id="{467B1B61-CE68-4305-A8D5-2BFADE916F66}"/>
            </a:ext>
          </a:extLst>
        </xdr:cNvPr>
        <xdr:cNvSpPr/>
      </xdr:nvSpPr>
      <xdr:spPr>
        <a:xfrm>
          <a:off x="15430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136398</xdr:rowOff>
    </xdr:from>
    <xdr:to>
      <xdr:col>85</xdr:col>
      <xdr:colOff>127000</xdr:colOff>
      <xdr:row>80</xdr:row>
      <xdr:rowOff>28956</xdr:rowOff>
    </xdr:to>
    <xdr:cxnSp macro="">
      <xdr:nvCxnSpPr>
        <xdr:cNvPr id="736" name="直線コネクタ 735">
          <a:extLst>
            <a:ext uri="{FF2B5EF4-FFF2-40B4-BE49-F238E27FC236}">
              <a16:creationId xmlns:a16="http://schemas.microsoft.com/office/drawing/2014/main" id="{7FFD1432-003C-473A-9E0C-4F4EDAFF3550}"/>
            </a:ext>
          </a:extLst>
        </xdr:cNvPr>
        <xdr:cNvCxnSpPr/>
      </xdr:nvCxnSpPr>
      <xdr:spPr>
        <a:xfrm>
          <a:off x="15481300" y="136809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85598</xdr:rowOff>
    </xdr:from>
    <xdr:to>
      <xdr:col>76</xdr:col>
      <xdr:colOff>165100</xdr:colOff>
      <xdr:row>80</xdr:row>
      <xdr:rowOff>15748</xdr:rowOff>
    </xdr:to>
    <xdr:sp macro="" textlink="">
      <xdr:nvSpPr>
        <xdr:cNvPr id="737" name="楕円 736">
          <a:extLst>
            <a:ext uri="{FF2B5EF4-FFF2-40B4-BE49-F238E27FC236}">
              <a16:creationId xmlns:a16="http://schemas.microsoft.com/office/drawing/2014/main" id="{11A85D60-340C-4E67-8EDD-7FE53EA330C4}"/>
            </a:ext>
          </a:extLst>
        </xdr:cNvPr>
        <xdr:cNvSpPr/>
      </xdr:nvSpPr>
      <xdr:spPr>
        <a:xfrm>
          <a:off x="14541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136398</xdr:rowOff>
    </xdr:from>
    <xdr:to>
      <xdr:col>81</xdr:col>
      <xdr:colOff>50800</xdr:colOff>
      <xdr:row>79</xdr:row>
      <xdr:rowOff>136398</xdr:rowOff>
    </xdr:to>
    <xdr:cxnSp macro="">
      <xdr:nvCxnSpPr>
        <xdr:cNvPr id="738" name="直線コネクタ 737">
          <a:extLst>
            <a:ext uri="{FF2B5EF4-FFF2-40B4-BE49-F238E27FC236}">
              <a16:creationId xmlns:a16="http://schemas.microsoft.com/office/drawing/2014/main" id="{DFE08605-68B6-43F6-9591-B981560711CB}"/>
            </a:ext>
          </a:extLst>
        </xdr:cNvPr>
        <xdr:cNvCxnSpPr/>
      </xdr:nvCxnSpPr>
      <xdr:spPr>
        <a:xfrm>
          <a:off x="14592300" y="13680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39878</xdr:rowOff>
    </xdr:from>
    <xdr:to>
      <xdr:col>72</xdr:col>
      <xdr:colOff>38100</xdr:colOff>
      <xdr:row>79</xdr:row>
      <xdr:rowOff>141478</xdr:rowOff>
    </xdr:to>
    <xdr:sp macro="" textlink="">
      <xdr:nvSpPr>
        <xdr:cNvPr id="739" name="楕円 738">
          <a:extLst>
            <a:ext uri="{FF2B5EF4-FFF2-40B4-BE49-F238E27FC236}">
              <a16:creationId xmlns:a16="http://schemas.microsoft.com/office/drawing/2014/main" id="{A51A40A7-C533-4A42-AB10-ABAE1213938A}"/>
            </a:ext>
          </a:extLst>
        </xdr:cNvPr>
        <xdr:cNvSpPr/>
      </xdr:nvSpPr>
      <xdr:spPr>
        <a:xfrm>
          <a:off x="13652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90678</xdr:rowOff>
    </xdr:from>
    <xdr:to>
      <xdr:col>76</xdr:col>
      <xdr:colOff>114300</xdr:colOff>
      <xdr:row>79</xdr:row>
      <xdr:rowOff>136398</xdr:rowOff>
    </xdr:to>
    <xdr:cxnSp macro="">
      <xdr:nvCxnSpPr>
        <xdr:cNvPr id="740" name="直線コネクタ 739">
          <a:extLst>
            <a:ext uri="{FF2B5EF4-FFF2-40B4-BE49-F238E27FC236}">
              <a16:creationId xmlns:a16="http://schemas.microsoft.com/office/drawing/2014/main" id="{5F897523-038B-4A0C-8DB5-5CAD8474F30A}"/>
            </a:ext>
          </a:extLst>
        </xdr:cNvPr>
        <xdr:cNvCxnSpPr/>
      </xdr:nvCxnSpPr>
      <xdr:spPr>
        <a:xfrm>
          <a:off x="13703300" y="13635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83313</xdr:rowOff>
    </xdr:from>
    <xdr:to>
      <xdr:col>67</xdr:col>
      <xdr:colOff>101600</xdr:colOff>
      <xdr:row>79</xdr:row>
      <xdr:rowOff>13463</xdr:rowOff>
    </xdr:to>
    <xdr:sp macro="" textlink="">
      <xdr:nvSpPr>
        <xdr:cNvPr id="741" name="楕円 740">
          <a:extLst>
            <a:ext uri="{FF2B5EF4-FFF2-40B4-BE49-F238E27FC236}">
              <a16:creationId xmlns:a16="http://schemas.microsoft.com/office/drawing/2014/main" id="{6531955C-A1A8-4FE3-8F99-67FF33BEF456}"/>
            </a:ext>
          </a:extLst>
        </xdr:cNvPr>
        <xdr:cNvSpPr/>
      </xdr:nvSpPr>
      <xdr:spPr>
        <a:xfrm>
          <a:off x="12763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134113</xdr:rowOff>
    </xdr:from>
    <xdr:to>
      <xdr:col>71</xdr:col>
      <xdr:colOff>177800</xdr:colOff>
      <xdr:row>79</xdr:row>
      <xdr:rowOff>90678</xdr:rowOff>
    </xdr:to>
    <xdr:cxnSp macro="">
      <xdr:nvCxnSpPr>
        <xdr:cNvPr id="742" name="直線コネクタ 741">
          <a:extLst>
            <a:ext uri="{FF2B5EF4-FFF2-40B4-BE49-F238E27FC236}">
              <a16:creationId xmlns:a16="http://schemas.microsoft.com/office/drawing/2014/main" id="{F1E3D247-FF45-48BE-B132-39D7D761DF7B}"/>
            </a:ext>
          </a:extLst>
        </xdr:cNvPr>
        <xdr:cNvCxnSpPr/>
      </xdr:nvCxnSpPr>
      <xdr:spPr>
        <a:xfrm>
          <a:off x="12814300" y="135072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743" name="n_1aveValue【庁舎】&#10;有形固定資産減価償却率">
          <a:extLst>
            <a:ext uri="{FF2B5EF4-FFF2-40B4-BE49-F238E27FC236}">
              <a16:creationId xmlns:a16="http://schemas.microsoft.com/office/drawing/2014/main" id="{8AABD869-8802-42F4-B43A-3018414B9647}"/>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9162</xdr:rowOff>
    </xdr:from>
    <xdr:ext cx="405111" cy="259045"/>
    <xdr:sp macro="" textlink="">
      <xdr:nvSpPr>
        <xdr:cNvPr id="744" name="n_2aveValue【庁舎】&#10;有形固定資産減価償却率">
          <a:extLst>
            <a:ext uri="{FF2B5EF4-FFF2-40B4-BE49-F238E27FC236}">
              <a16:creationId xmlns:a16="http://schemas.microsoft.com/office/drawing/2014/main" id="{54869752-AFBA-417E-8E50-6C0FDBC80147}"/>
            </a:ext>
          </a:extLst>
        </xdr:cNvPr>
        <xdr:cNvSpPr txBox="1"/>
      </xdr:nvSpPr>
      <xdr:spPr>
        <a:xfrm>
          <a:off x="14389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59453</xdr:rowOff>
    </xdr:from>
    <xdr:ext cx="405111" cy="259045"/>
    <xdr:sp macro="" textlink="">
      <xdr:nvSpPr>
        <xdr:cNvPr id="745" name="n_3aveValue【庁舎】&#10;有形固定資産減価償却率">
          <a:extLst>
            <a:ext uri="{FF2B5EF4-FFF2-40B4-BE49-F238E27FC236}">
              <a16:creationId xmlns:a16="http://schemas.microsoft.com/office/drawing/2014/main" id="{E1B2FDF0-B51C-46FE-9E0A-E69CA171214A}"/>
            </a:ext>
          </a:extLst>
        </xdr:cNvPr>
        <xdr:cNvSpPr txBox="1"/>
      </xdr:nvSpPr>
      <xdr:spPr>
        <a:xfrm>
          <a:off x="13500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98314</xdr:rowOff>
    </xdr:from>
    <xdr:ext cx="405111" cy="259045"/>
    <xdr:sp macro="" textlink="">
      <xdr:nvSpPr>
        <xdr:cNvPr id="746" name="n_4aveValue【庁舎】&#10;有形固定資産減価償却率">
          <a:extLst>
            <a:ext uri="{FF2B5EF4-FFF2-40B4-BE49-F238E27FC236}">
              <a16:creationId xmlns:a16="http://schemas.microsoft.com/office/drawing/2014/main" id="{A3F211C0-122D-4AF6-A14C-FCDD51B80241}"/>
            </a:ext>
          </a:extLst>
        </xdr:cNvPr>
        <xdr:cNvSpPr txBox="1"/>
      </xdr:nvSpPr>
      <xdr:spPr>
        <a:xfrm>
          <a:off x="12611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32275</xdr:rowOff>
    </xdr:from>
    <xdr:ext cx="405111" cy="259045"/>
    <xdr:sp macro="" textlink="">
      <xdr:nvSpPr>
        <xdr:cNvPr id="747" name="n_1mainValue【庁舎】&#10;有形固定資産減価償却率">
          <a:extLst>
            <a:ext uri="{FF2B5EF4-FFF2-40B4-BE49-F238E27FC236}">
              <a16:creationId xmlns:a16="http://schemas.microsoft.com/office/drawing/2014/main" id="{F3AA5196-485A-42ED-9F8A-0D1558937D68}"/>
            </a:ext>
          </a:extLst>
        </xdr:cNvPr>
        <xdr:cNvSpPr txBox="1"/>
      </xdr:nvSpPr>
      <xdr:spPr>
        <a:xfrm>
          <a:off x="152660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32275</xdr:rowOff>
    </xdr:from>
    <xdr:ext cx="405111" cy="259045"/>
    <xdr:sp macro="" textlink="">
      <xdr:nvSpPr>
        <xdr:cNvPr id="748" name="n_2mainValue【庁舎】&#10;有形固定資産減価償却率">
          <a:extLst>
            <a:ext uri="{FF2B5EF4-FFF2-40B4-BE49-F238E27FC236}">
              <a16:creationId xmlns:a16="http://schemas.microsoft.com/office/drawing/2014/main" id="{83C05A07-A3D8-4085-8D06-88502988C5A7}"/>
            </a:ext>
          </a:extLst>
        </xdr:cNvPr>
        <xdr:cNvSpPr txBox="1"/>
      </xdr:nvSpPr>
      <xdr:spPr>
        <a:xfrm>
          <a:off x="14389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158005</xdr:rowOff>
    </xdr:from>
    <xdr:ext cx="405111" cy="259045"/>
    <xdr:sp macro="" textlink="">
      <xdr:nvSpPr>
        <xdr:cNvPr id="749" name="n_3mainValue【庁舎】&#10;有形固定資産減価償却率">
          <a:extLst>
            <a:ext uri="{FF2B5EF4-FFF2-40B4-BE49-F238E27FC236}">
              <a16:creationId xmlns:a16="http://schemas.microsoft.com/office/drawing/2014/main" id="{06C38154-4A90-4592-BDA3-18B9A3115287}"/>
            </a:ext>
          </a:extLst>
        </xdr:cNvPr>
        <xdr:cNvSpPr txBox="1"/>
      </xdr:nvSpPr>
      <xdr:spPr>
        <a:xfrm>
          <a:off x="13500744"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29990</xdr:rowOff>
    </xdr:from>
    <xdr:ext cx="405111" cy="259045"/>
    <xdr:sp macro="" textlink="">
      <xdr:nvSpPr>
        <xdr:cNvPr id="750" name="n_4mainValue【庁舎】&#10;有形固定資産減価償却率">
          <a:extLst>
            <a:ext uri="{FF2B5EF4-FFF2-40B4-BE49-F238E27FC236}">
              <a16:creationId xmlns:a16="http://schemas.microsoft.com/office/drawing/2014/main" id="{2F0F4464-F199-47E7-A12F-64DCF7E6280F}"/>
            </a:ext>
          </a:extLst>
        </xdr:cNvPr>
        <xdr:cNvSpPr txBox="1"/>
      </xdr:nvSpPr>
      <xdr:spPr>
        <a:xfrm>
          <a:off x="12611744" y="1323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305C4089-EEF1-4FD7-9D4A-9AC6D6E12F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EEC49AE4-B7BE-4D06-B118-8BF9ABC889A7}"/>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55D64CAC-AE4E-4AEF-B2BC-7A3D61059E6B}"/>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957AE3D2-BB66-4F2A-BA5C-8817525C1DB9}"/>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200C8441-B891-42F5-8E28-144D1FF880D5}"/>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BCCE8D24-1D9A-4D55-AB8C-04F1E461C8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3C6D5974-4254-4506-A235-1EA5CC9E03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DB9710EF-3C41-4933-BCE2-F7E77EBD3D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7AE693D0-0D82-4ADD-B49E-2C80D92FEBF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E2BBD4B6-BEE3-4734-B195-F299FEAFE2ED}"/>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6470A755-1D93-41A1-BC8A-214288B102CC}"/>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71AD8D7F-05F1-40DE-94AC-0374193FDFF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947F6D3B-E415-40A7-A407-B03EFEAFD67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23CD7C04-0A8C-4DB0-8B7F-6D6E45F427E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334361C3-FADB-4729-BB43-D656900BA0A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A2ADB89C-2361-48C2-80E8-EC3936250F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C011A617-4479-4A12-88E3-6DD15D5036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069DAA79-0FF9-4CCF-82DF-FFDFF271B9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69" name="直線コネクタ 768">
          <a:extLst>
            <a:ext uri="{FF2B5EF4-FFF2-40B4-BE49-F238E27FC236}">
              <a16:creationId xmlns:a16="http://schemas.microsoft.com/office/drawing/2014/main" id="{F45A5F0E-5AAE-483B-855D-3A712D4C47CD}"/>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0" name="【庁舎】&#10;一人当たり面積最小値テキスト">
          <a:extLst>
            <a:ext uri="{FF2B5EF4-FFF2-40B4-BE49-F238E27FC236}">
              <a16:creationId xmlns:a16="http://schemas.microsoft.com/office/drawing/2014/main" id="{A3DF3C02-ECE1-4226-A98A-EB092F91FE5C}"/>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1" name="直線コネクタ 770">
          <a:extLst>
            <a:ext uri="{FF2B5EF4-FFF2-40B4-BE49-F238E27FC236}">
              <a16:creationId xmlns:a16="http://schemas.microsoft.com/office/drawing/2014/main" id="{CDFE01C1-3D2A-43AF-9D0F-4FBE00E2A589}"/>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2" name="【庁舎】&#10;一人当たり面積最大値テキスト">
          <a:extLst>
            <a:ext uri="{FF2B5EF4-FFF2-40B4-BE49-F238E27FC236}">
              <a16:creationId xmlns:a16="http://schemas.microsoft.com/office/drawing/2014/main" id="{19D52060-F5FF-4F71-A6E5-4E21C92A350A}"/>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3" name="直線コネクタ 772">
          <a:extLst>
            <a:ext uri="{FF2B5EF4-FFF2-40B4-BE49-F238E27FC236}">
              <a16:creationId xmlns:a16="http://schemas.microsoft.com/office/drawing/2014/main" id="{6B19AC74-FE2B-4703-B0BA-D7236F909E43}"/>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80027</xdr:rowOff>
    </xdr:from>
    <xdr:ext cx="469744" cy="259045"/>
    <xdr:sp macro="" textlink="">
      <xdr:nvSpPr>
        <xdr:cNvPr id="774" name="【庁舎】&#10;一人当たり面積平均値テキスト">
          <a:extLst>
            <a:ext uri="{FF2B5EF4-FFF2-40B4-BE49-F238E27FC236}">
              <a16:creationId xmlns:a16="http://schemas.microsoft.com/office/drawing/2014/main" id="{D4763263-4794-4B92-8F71-B552C6AC280F}"/>
            </a:ext>
          </a:extLst>
        </xdr:cNvPr>
        <xdr:cNvSpPr txBox="1"/>
      </xdr:nvSpPr>
      <xdr:spPr>
        <a:xfrm>
          <a:off x="222123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5" name="フローチャート: 判断 774">
          <a:extLst>
            <a:ext uri="{FF2B5EF4-FFF2-40B4-BE49-F238E27FC236}">
              <a16:creationId xmlns:a16="http://schemas.microsoft.com/office/drawing/2014/main" id="{903D3179-9FD7-4B99-A322-CF80B1A5DAF8}"/>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6" name="フローチャート: 判断 775">
          <a:extLst>
            <a:ext uri="{FF2B5EF4-FFF2-40B4-BE49-F238E27FC236}">
              <a16:creationId xmlns:a16="http://schemas.microsoft.com/office/drawing/2014/main" id="{274556FB-8D83-407B-A809-E85187B85823}"/>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7" name="フローチャート: 判断 776">
          <a:extLst>
            <a:ext uri="{FF2B5EF4-FFF2-40B4-BE49-F238E27FC236}">
              <a16:creationId xmlns:a16="http://schemas.microsoft.com/office/drawing/2014/main" id="{4AE6B035-4BBD-4CF6-B80B-45CD4A8BD69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78" name="フローチャート: 判断 777">
          <a:extLst>
            <a:ext uri="{FF2B5EF4-FFF2-40B4-BE49-F238E27FC236}">
              <a16:creationId xmlns:a16="http://schemas.microsoft.com/office/drawing/2014/main" id="{10DE3FBB-C0D8-421A-BB0F-1A43CBD37E26}"/>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779" name="フローチャート: 判断 778">
          <a:extLst>
            <a:ext uri="{FF2B5EF4-FFF2-40B4-BE49-F238E27FC236}">
              <a16:creationId xmlns:a16="http://schemas.microsoft.com/office/drawing/2014/main" id="{AF79E030-39FB-48EE-95E1-457D45EF4CE3}"/>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B14E209-2112-4AD3-94D1-75D662AB14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D75442AF-D382-4C9E-BA5B-04C3E32F8D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2F0EE632-0963-44F2-960D-6C57CD6B50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DDCFFAEA-A946-47A9-BB21-7E23851619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681CFF77-EE03-402E-9D7F-DC9AEC92A9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153036</xdr:rowOff>
    </xdr:from>
    <xdr:to>
      <xdr:col>116</xdr:col>
      <xdr:colOff>114300</xdr:colOff>
      <xdr:row>79</xdr:row>
      <xdr:rowOff>83186</xdr:rowOff>
    </xdr:to>
    <xdr:sp macro="" textlink="">
      <xdr:nvSpPr>
        <xdr:cNvPr id="785" name="楕円 784">
          <a:extLst>
            <a:ext uri="{FF2B5EF4-FFF2-40B4-BE49-F238E27FC236}">
              <a16:creationId xmlns:a16="http://schemas.microsoft.com/office/drawing/2014/main" id="{E3B065CA-89F4-4748-AB4F-FD982760C3D5}"/>
            </a:ext>
          </a:extLst>
        </xdr:cNvPr>
        <xdr:cNvSpPr/>
      </xdr:nvSpPr>
      <xdr:spPr>
        <a:xfrm>
          <a:off x="22110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106063</xdr:rowOff>
    </xdr:from>
    <xdr:ext cx="469744" cy="259045"/>
    <xdr:sp macro="" textlink="">
      <xdr:nvSpPr>
        <xdr:cNvPr id="786" name="【庁舎】&#10;一人当たり面積該当値テキスト">
          <a:extLst>
            <a:ext uri="{FF2B5EF4-FFF2-40B4-BE49-F238E27FC236}">
              <a16:creationId xmlns:a16="http://schemas.microsoft.com/office/drawing/2014/main" id="{5B12A2C5-7732-417D-9606-A73663678573}"/>
            </a:ext>
          </a:extLst>
        </xdr:cNvPr>
        <xdr:cNvSpPr txBox="1"/>
      </xdr:nvSpPr>
      <xdr:spPr>
        <a:xfrm>
          <a:off x="22212300" y="1347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141605</xdr:rowOff>
    </xdr:from>
    <xdr:to>
      <xdr:col>112</xdr:col>
      <xdr:colOff>38100</xdr:colOff>
      <xdr:row>79</xdr:row>
      <xdr:rowOff>71755</xdr:rowOff>
    </xdr:to>
    <xdr:sp macro="" textlink="">
      <xdr:nvSpPr>
        <xdr:cNvPr id="787" name="楕円 786">
          <a:extLst>
            <a:ext uri="{FF2B5EF4-FFF2-40B4-BE49-F238E27FC236}">
              <a16:creationId xmlns:a16="http://schemas.microsoft.com/office/drawing/2014/main" id="{0A3ACEEB-D718-4B4D-94CF-44EF1D031FD8}"/>
            </a:ext>
          </a:extLst>
        </xdr:cNvPr>
        <xdr:cNvSpPr/>
      </xdr:nvSpPr>
      <xdr:spPr>
        <a:xfrm>
          <a:off x="2127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20955</xdr:rowOff>
    </xdr:from>
    <xdr:to>
      <xdr:col>116</xdr:col>
      <xdr:colOff>63500</xdr:colOff>
      <xdr:row>79</xdr:row>
      <xdr:rowOff>32386</xdr:rowOff>
    </xdr:to>
    <xdr:cxnSp macro="">
      <xdr:nvCxnSpPr>
        <xdr:cNvPr id="788" name="直線コネクタ 787">
          <a:extLst>
            <a:ext uri="{FF2B5EF4-FFF2-40B4-BE49-F238E27FC236}">
              <a16:creationId xmlns:a16="http://schemas.microsoft.com/office/drawing/2014/main" id="{4975F214-91C7-4D0B-9DEF-C7380EDC4A48}"/>
            </a:ext>
          </a:extLst>
        </xdr:cNvPr>
        <xdr:cNvCxnSpPr/>
      </xdr:nvCxnSpPr>
      <xdr:spPr>
        <a:xfrm>
          <a:off x="21323300" y="135655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153036</xdr:rowOff>
    </xdr:from>
    <xdr:to>
      <xdr:col>107</xdr:col>
      <xdr:colOff>101600</xdr:colOff>
      <xdr:row>80</xdr:row>
      <xdr:rowOff>83186</xdr:rowOff>
    </xdr:to>
    <xdr:sp macro="" textlink="">
      <xdr:nvSpPr>
        <xdr:cNvPr id="789" name="楕円 788">
          <a:extLst>
            <a:ext uri="{FF2B5EF4-FFF2-40B4-BE49-F238E27FC236}">
              <a16:creationId xmlns:a16="http://schemas.microsoft.com/office/drawing/2014/main" id="{97CB40AE-4794-462E-B95D-B2CF7B1CA34C}"/>
            </a:ext>
          </a:extLst>
        </xdr:cNvPr>
        <xdr:cNvSpPr/>
      </xdr:nvSpPr>
      <xdr:spPr>
        <a:xfrm>
          <a:off x="20383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20955</xdr:rowOff>
    </xdr:from>
    <xdr:to>
      <xdr:col>111</xdr:col>
      <xdr:colOff>177800</xdr:colOff>
      <xdr:row>80</xdr:row>
      <xdr:rowOff>32386</xdr:rowOff>
    </xdr:to>
    <xdr:cxnSp macro="">
      <xdr:nvCxnSpPr>
        <xdr:cNvPr id="790" name="直線コネクタ 789">
          <a:extLst>
            <a:ext uri="{FF2B5EF4-FFF2-40B4-BE49-F238E27FC236}">
              <a16:creationId xmlns:a16="http://schemas.microsoft.com/office/drawing/2014/main" id="{11C15766-2855-4893-889E-CD504554319F}"/>
            </a:ext>
          </a:extLst>
        </xdr:cNvPr>
        <xdr:cNvCxnSpPr/>
      </xdr:nvCxnSpPr>
      <xdr:spPr>
        <a:xfrm flipV="1">
          <a:off x="20434300" y="135655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141605</xdr:rowOff>
    </xdr:from>
    <xdr:to>
      <xdr:col>102</xdr:col>
      <xdr:colOff>165100</xdr:colOff>
      <xdr:row>79</xdr:row>
      <xdr:rowOff>71755</xdr:rowOff>
    </xdr:to>
    <xdr:sp macro="" textlink="">
      <xdr:nvSpPr>
        <xdr:cNvPr id="791" name="楕円 790">
          <a:extLst>
            <a:ext uri="{FF2B5EF4-FFF2-40B4-BE49-F238E27FC236}">
              <a16:creationId xmlns:a16="http://schemas.microsoft.com/office/drawing/2014/main" id="{D7EA2AB6-FCA4-425F-A38E-06A83D0A6445}"/>
            </a:ext>
          </a:extLst>
        </xdr:cNvPr>
        <xdr:cNvSpPr/>
      </xdr:nvSpPr>
      <xdr:spPr>
        <a:xfrm>
          <a:off x="19494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20955</xdr:rowOff>
    </xdr:from>
    <xdr:to>
      <xdr:col>107</xdr:col>
      <xdr:colOff>50800</xdr:colOff>
      <xdr:row>80</xdr:row>
      <xdr:rowOff>32386</xdr:rowOff>
    </xdr:to>
    <xdr:cxnSp macro="">
      <xdr:nvCxnSpPr>
        <xdr:cNvPr id="792" name="直線コネクタ 791">
          <a:extLst>
            <a:ext uri="{FF2B5EF4-FFF2-40B4-BE49-F238E27FC236}">
              <a16:creationId xmlns:a16="http://schemas.microsoft.com/office/drawing/2014/main" id="{E7E1B6E0-A012-4822-8DB6-63B1BF5BB108}"/>
            </a:ext>
          </a:extLst>
        </xdr:cNvPr>
        <xdr:cNvCxnSpPr/>
      </xdr:nvCxnSpPr>
      <xdr:spPr>
        <a:xfrm>
          <a:off x="19545300" y="135655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50164</xdr:rowOff>
    </xdr:from>
    <xdr:to>
      <xdr:col>98</xdr:col>
      <xdr:colOff>38100</xdr:colOff>
      <xdr:row>78</xdr:row>
      <xdr:rowOff>151764</xdr:rowOff>
    </xdr:to>
    <xdr:sp macro="" textlink="">
      <xdr:nvSpPr>
        <xdr:cNvPr id="793" name="楕円 792">
          <a:extLst>
            <a:ext uri="{FF2B5EF4-FFF2-40B4-BE49-F238E27FC236}">
              <a16:creationId xmlns:a16="http://schemas.microsoft.com/office/drawing/2014/main" id="{26D8316C-D6FD-4399-B7AF-14CAB54F35D3}"/>
            </a:ext>
          </a:extLst>
        </xdr:cNvPr>
        <xdr:cNvSpPr/>
      </xdr:nvSpPr>
      <xdr:spPr>
        <a:xfrm>
          <a:off x="18605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100964</xdr:rowOff>
    </xdr:from>
    <xdr:to>
      <xdr:col>102</xdr:col>
      <xdr:colOff>114300</xdr:colOff>
      <xdr:row>79</xdr:row>
      <xdr:rowOff>20955</xdr:rowOff>
    </xdr:to>
    <xdr:cxnSp macro="">
      <xdr:nvCxnSpPr>
        <xdr:cNvPr id="794" name="直線コネクタ 793">
          <a:extLst>
            <a:ext uri="{FF2B5EF4-FFF2-40B4-BE49-F238E27FC236}">
              <a16:creationId xmlns:a16="http://schemas.microsoft.com/office/drawing/2014/main" id="{96853F5A-15E7-40AA-B892-B0FBDFE906A6}"/>
            </a:ext>
          </a:extLst>
        </xdr:cNvPr>
        <xdr:cNvCxnSpPr/>
      </xdr:nvCxnSpPr>
      <xdr:spPr>
        <a:xfrm>
          <a:off x="18656300" y="134740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xdr:rowOff>
    </xdr:from>
    <xdr:ext cx="469744" cy="259045"/>
    <xdr:sp macro="" textlink="">
      <xdr:nvSpPr>
        <xdr:cNvPr id="795" name="n_1aveValue【庁舎】&#10;一人当たり面積">
          <a:extLst>
            <a:ext uri="{FF2B5EF4-FFF2-40B4-BE49-F238E27FC236}">
              <a16:creationId xmlns:a16="http://schemas.microsoft.com/office/drawing/2014/main" id="{CC3F49F8-CBC5-4143-A6DD-D8B163676D1F}"/>
            </a:ext>
          </a:extLst>
        </xdr:cNvPr>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6" name="n_2aveValue【庁舎】&#10;一人当たり面積">
          <a:extLst>
            <a:ext uri="{FF2B5EF4-FFF2-40B4-BE49-F238E27FC236}">
              <a16:creationId xmlns:a16="http://schemas.microsoft.com/office/drawing/2014/main" id="{88E1254B-AB80-48C7-8243-15D489BFBCB7}"/>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17163</xdr:rowOff>
    </xdr:from>
    <xdr:ext cx="469744" cy="259045"/>
    <xdr:sp macro="" textlink="">
      <xdr:nvSpPr>
        <xdr:cNvPr id="797" name="n_3aveValue【庁舎】&#10;一人当たり面積">
          <a:extLst>
            <a:ext uri="{FF2B5EF4-FFF2-40B4-BE49-F238E27FC236}">
              <a16:creationId xmlns:a16="http://schemas.microsoft.com/office/drawing/2014/main" id="{E2BBC70F-051E-41D2-A771-04051E3D5AC0}"/>
            </a:ext>
          </a:extLst>
        </xdr:cNvPr>
        <xdr:cNvSpPr txBox="1"/>
      </xdr:nvSpPr>
      <xdr:spPr>
        <a:xfrm>
          <a:off x="19310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165752</xdr:rowOff>
    </xdr:from>
    <xdr:ext cx="469744" cy="259045"/>
    <xdr:sp macro="" textlink="">
      <xdr:nvSpPr>
        <xdr:cNvPr id="798" name="n_4aveValue【庁舎】&#10;一人当たり面積">
          <a:extLst>
            <a:ext uri="{FF2B5EF4-FFF2-40B4-BE49-F238E27FC236}">
              <a16:creationId xmlns:a16="http://schemas.microsoft.com/office/drawing/2014/main" id="{22C89FC8-8922-43E1-9987-2E641327D294}"/>
            </a:ext>
          </a:extLst>
        </xdr:cNvPr>
        <xdr:cNvSpPr txBox="1"/>
      </xdr:nvSpPr>
      <xdr:spPr>
        <a:xfrm>
          <a:off x="18421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88282</xdr:rowOff>
    </xdr:from>
    <xdr:ext cx="469744" cy="259045"/>
    <xdr:sp macro="" textlink="">
      <xdr:nvSpPr>
        <xdr:cNvPr id="799" name="n_1mainValue【庁舎】&#10;一人当たり面積">
          <a:extLst>
            <a:ext uri="{FF2B5EF4-FFF2-40B4-BE49-F238E27FC236}">
              <a16:creationId xmlns:a16="http://schemas.microsoft.com/office/drawing/2014/main" id="{7A1D11D5-1422-4A03-B14B-DE281AD83306}"/>
            </a:ext>
          </a:extLst>
        </xdr:cNvPr>
        <xdr:cNvSpPr txBox="1"/>
      </xdr:nvSpPr>
      <xdr:spPr>
        <a:xfrm>
          <a:off x="210757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99713</xdr:rowOff>
    </xdr:from>
    <xdr:ext cx="469744" cy="259045"/>
    <xdr:sp macro="" textlink="">
      <xdr:nvSpPr>
        <xdr:cNvPr id="800" name="n_2mainValue【庁舎】&#10;一人当たり面積">
          <a:extLst>
            <a:ext uri="{FF2B5EF4-FFF2-40B4-BE49-F238E27FC236}">
              <a16:creationId xmlns:a16="http://schemas.microsoft.com/office/drawing/2014/main" id="{E7F7B984-4A79-4E5C-823D-58AB707529A2}"/>
            </a:ext>
          </a:extLst>
        </xdr:cNvPr>
        <xdr:cNvSpPr txBox="1"/>
      </xdr:nvSpPr>
      <xdr:spPr>
        <a:xfrm>
          <a:off x="2019942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88282</xdr:rowOff>
    </xdr:from>
    <xdr:ext cx="469744" cy="259045"/>
    <xdr:sp macro="" textlink="">
      <xdr:nvSpPr>
        <xdr:cNvPr id="801" name="n_3mainValue【庁舎】&#10;一人当たり面積">
          <a:extLst>
            <a:ext uri="{FF2B5EF4-FFF2-40B4-BE49-F238E27FC236}">
              <a16:creationId xmlns:a16="http://schemas.microsoft.com/office/drawing/2014/main" id="{7429A205-98C7-4E58-8A17-81700D20B280}"/>
            </a:ext>
          </a:extLst>
        </xdr:cNvPr>
        <xdr:cNvSpPr txBox="1"/>
      </xdr:nvSpPr>
      <xdr:spPr>
        <a:xfrm>
          <a:off x="193104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168291</xdr:rowOff>
    </xdr:from>
    <xdr:ext cx="469744" cy="259045"/>
    <xdr:sp macro="" textlink="">
      <xdr:nvSpPr>
        <xdr:cNvPr id="802" name="n_4mainValue【庁舎】&#10;一人当たり面積">
          <a:extLst>
            <a:ext uri="{FF2B5EF4-FFF2-40B4-BE49-F238E27FC236}">
              <a16:creationId xmlns:a16="http://schemas.microsoft.com/office/drawing/2014/main" id="{0C8FC818-0635-4811-A075-9EAF49190A00}"/>
            </a:ext>
          </a:extLst>
        </xdr:cNvPr>
        <xdr:cNvSpPr txBox="1"/>
      </xdr:nvSpPr>
      <xdr:spPr>
        <a:xfrm>
          <a:off x="18421427" y="131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18E93E75-DABD-4DD1-B92B-B5E241BD28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E8F35E6D-EDAD-47D6-8D8E-9E515AC991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908511CA-CFB0-43C4-A435-DB05F685C9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有形固定資産減価償却率の状況は、類型ごとに差はあるものの、多くの類型でグループ及び都道府県平均値を下回っている状況。</a:t>
          </a:r>
        </a:p>
        <a:p>
          <a:r>
            <a:rPr kumimoji="1" lang="ja-JP" altLang="en-US" sz="1300">
              <a:latin typeface="ＭＳ Ｐゴシック" panose="020B0600070205080204" pitchFamily="50" charset="-128"/>
              <a:ea typeface="ＭＳ Ｐゴシック" panose="020B0600070205080204" pitchFamily="50" charset="-128"/>
            </a:rPr>
            <a:t>同一グループと比較して有形固定資産減価償却率が特に高くなっている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施設は、体育館・プール、陸上競</a:t>
          </a:r>
          <a:r>
            <a:rPr kumimoji="1" lang="ja-JP" altLang="en-US" sz="1300">
              <a:latin typeface="ＭＳ Ｐゴシック" panose="020B0600070205080204" pitchFamily="50" charset="-128"/>
              <a:ea typeface="ＭＳ Ｐゴシック" panose="020B0600070205080204" pitchFamily="50" charset="-128"/>
            </a:rPr>
            <a:t>技場・野球場・球技場である一方、特に低くなっている施設は県民会館、試験研究機関である。</a:t>
          </a:r>
        </a:p>
        <a:p>
          <a:r>
            <a:rPr kumimoji="1" lang="ja-JP" altLang="en-US" sz="1300">
              <a:latin typeface="ＭＳ Ｐゴシック" panose="020B0600070205080204" pitchFamily="50" charset="-128"/>
              <a:ea typeface="ＭＳ Ｐゴシック" panose="020B0600070205080204" pitchFamily="50" charset="-128"/>
            </a:rPr>
            <a:t>体育館・プール、陸上競技場・野球場・球技場については、個別施設計画を策定しており、その計画に基づき取り組んでいるところである。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今後も、令和４年８月に改訂した沖縄県公共施設等総合管理計画等に基づき、財産を適正に管理・活用していく。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AI15" sqref="AI15:AM15"/>
    </sheetView>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932266646</v>
      </c>
      <c r="BO4" s="410"/>
      <c r="BP4" s="410"/>
      <c r="BQ4" s="410"/>
      <c r="BR4" s="410"/>
      <c r="BS4" s="410"/>
      <c r="BT4" s="410"/>
      <c r="BU4" s="411"/>
      <c r="BV4" s="409">
        <v>1049008601</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1.4</v>
      </c>
      <c r="CU4" s="559"/>
      <c r="CV4" s="559"/>
      <c r="CW4" s="559"/>
      <c r="CX4" s="559"/>
      <c r="CY4" s="559"/>
      <c r="CZ4" s="559"/>
      <c r="DA4" s="560"/>
      <c r="DB4" s="558">
        <v>1</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912192057</v>
      </c>
      <c r="BO5" s="389"/>
      <c r="BP5" s="389"/>
      <c r="BQ5" s="389"/>
      <c r="BR5" s="389"/>
      <c r="BS5" s="389"/>
      <c r="BT5" s="389"/>
      <c r="BU5" s="390"/>
      <c r="BV5" s="388">
        <v>1035150133</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94.8</v>
      </c>
      <c r="CU5" s="383"/>
      <c r="CV5" s="383"/>
      <c r="CW5" s="383"/>
      <c r="CX5" s="383"/>
      <c r="CY5" s="383"/>
      <c r="CZ5" s="383"/>
      <c r="DA5" s="384"/>
      <c r="DB5" s="382">
        <v>88</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12300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20074589</v>
      </c>
      <c r="BO6" s="389"/>
      <c r="BP6" s="389"/>
      <c r="BQ6" s="389"/>
      <c r="BR6" s="389"/>
      <c r="BS6" s="389"/>
      <c r="BT6" s="389"/>
      <c r="BU6" s="390"/>
      <c r="BV6" s="388">
        <v>13858468</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96.2</v>
      </c>
      <c r="CU6" s="512"/>
      <c r="CV6" s="512"/>
      <c r="CW6" s="512"/>
      <c r="CX6" s="512"/>
      <c r="CY6" s="512"/>
      <c r="CZ6" s="512"/>
      <c r="DA6" s="513"/>
      <c r="DB6" s="511">
        <v>95.6</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9700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14457085</v>
      </c>
      <c r="BO7" s="389"/>
      <c r="BP7" s="389"/>
      <c r="BQ7" s="389"/>
      <c r="BR7" s="389"/>
      <c r="BS7" s="389"/>
      <c r="BT7" s="389"/>
      <c r="BU7" s="390"/>
      <c r="BV7" s="388">
        <v>9578066</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404706530</v>
      </c>
      <c r="CU7" s="389"/>
      <c r="CV7" s="389"/>
      <c r="CW7" s="389"/>
      <c r="CX7" s="389"/>
      <c r="CY7" s="389"/>
      <c r="CZ7" s="389"/>
      <c r="DA7" s="390"/>
      <c r="DB7" s="388">
        <v>409957922</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7200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5617504</v>
      </c>
      <c r="BO8" s="389"/>
      <c r="BP8" s="389"/>
      <c r="BQ8" s="389"/>
      <c r="BR8" s="389"/>
      <c r="BS8" s="389"/>
      <c r="BT8" s="389"/>
      <c r="BU8" s="390"/>
      <c r="BV8" s="388">
        <v>4280402</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0.35962</v>
      </c>
      <c r="CU8" s="509"/>
      <c r="CV8" s="509"/>
      <c r="CW8" s="509"/>
      <c r="CX8" s="509"/>
      <c r="CY8" s="509"/>
      <c r="CZ8" s="509"/>
      <c r="DA8" s="510"/>
      <c r="DB8" s="508">
        <v>0.36176999999999998</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1467480</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9800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1337102</v>
      </c>
      <c r="BO9" s="389"/>
      <c r="BP9" s="389"/>
      <c r="BQ9" s="389"/>
      <c r="BR9" s="389"/>
      <c r="BS9" s="389"/>
      <c r="BT9" s="389"/>
      <c r="BU9" s="390"/>
      <c r="BV9" s="388">
        <v>-1158441</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12.5</v>
      </c>
      <c r="CU9" s="383"/>
      <c r="CV9" s="383"/>
      <c r="CW9" s="383"/>
      <c r="CX9" s="383"/>
      <c r="CY9" s="383"/>
      <c r="CZ9" s="383"/>
      <c r="DA9" s="384"/>
      <c r="DB9" s="382">
        <v>11.9</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1433566</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8400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14142467</v>
      </c>
      <c r="BO10" s="389"/>
      <c r="BP10" s="389"/>
      <c r="BQ10" s="389"/>
      <c r="BR10" s="389"/>
      <c r="BS10" s="389"/>
      <c r="BT10" s="389"/>
      <c r="BU10" s="390"/>
      <c r="BV10" s="388">
        <v>34528205</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46</v>
      </c>
      <c r="AJ11" s="432"/>
      <c r="AK11" s="432"/>
      <c r="AL11" s="432"/>
      <c r="AM11" s="432"/>
      <c r="AN11" s="432"/>
      <c r="AO11" s="432"/>
      <c r="AP11" s="433"/>
      <c r="AQ11" s="431">
        <v>7500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122</v>
      </c>
      <c r="DC11" s="489"/>
      <c r="DD11" s="489"/>
      <c r="DE11" s="489"/>
      <c r="DF11" s="489"/>
      <c r="DG11" s="489"/>
      <c r="DH11" s="489"/>
      <c r="DI11" s="490"/>
    </row>
    <row r="12" spans="1:119" ht="18.75" customHeight="1" x14ac:dyDescent="0.15">
      <c r="A12" s="163"/>
      <c r="B12" s="456" t="s">
        <v>123</v>
      </c>
      <c r="C12" s="457"/>
      <c r="D12" s="457"/>
      <c r="E12" s="457"/>
      <c r="F12" s="457"/>
      <c r="G12" s="457"/>
      <c r="H12" s="457"/>
      <c r="I12" s="457"/>
      <c r="J12" s="457"/>
      <c r="K12" s="458"/>
      <c r="L12" s="465" t="s">
        <v>124</v>
      </c>
      <c r="M12" s="466"/>
      <c r="N12" s="466"/>
      <c r="O12" s="466"/>
      <c r="P12" s="466"/>
      <c r="Q12" s="467"/>
      <c r="R12" s="468">
        <v>1485526</v>
      </c>
      <c r="S12" s="469"/>
      <c r="T12" s="469"/>
      <c r="U12" s="469"/>
      <c r="V12" s="470"/>
      <c r="W12" s="471" t="s">
        <v>125</v>
      </c>
      <c r="X12" s="472"/>
      <c r="Y12" s="473"/>
      <c r="Z12" s="480" t="s">
        <v>2</v>
      </c>
      <c r="AA12" s="481"/>
      <c r="AB12" s="481"/>
      <c r="AC12" s="481"/>
      <c r="AD12" s="481"/>
      <c r="AE12" s="481"/>
      <c r="AF12" s="481"/>
      <c r="AG12" s="481"/>
      <c r="AH12" s="482"/>
      <c r="AI12" s="494" t="s">
        <v>126</v>
      </c>
      <c r="AJ12" s="481"/>
      <c r="AK12" s="481"/>
      <c r="AL12" s="481"/>
      <c r="AM12" s="482"/>
      <c r="AN12" s="494" t="s">
        <v>127</v>
      </c>
      <c r="AO12" s="495"/>
      <c r="AP12" s="495"/>
      <c r="AQ12" s="495"/>
      <c r="AR12" s="495"/>
      <c r="AS12" s="496"/>
      <c r="AT12" s="500" t="s">
        <v>128</v>
      </c>
      <c r="AU12" s="501"/>
      <c r="AV12" s="501"/>
      <c r="AW12" s="501"/>
      <c r="AX12" s="501"/>
      <c r="AY12" s="502"/>
      <c r="AZ12" s="385" t="s">
        <v>129</v>
      </c>
      <c r="BA12" s="386"/>
      <c r="BB12" s="386"/>
      <c r="BC12" s="386"/>
      <c r="BD12" s="386"/>
      <c r="BE12" s="386"/>
      <c r="BF12" s="386"/>
      <c r="BG12" s="386"/>
      <c r="BH12" s="386"/>
      <c r="BI12" s="386"/>
      <c r="BJ12" s="386"/>
      <c r="BK12" s="386"/>
      <c r="BL12" s="386"/>
      <c r="BM12" s="387"/>
      <c r="BN12" s="388">
        <v>18293630</v>
      </c>
      <c r="BO12" s="389"/>
      <c r="BP12" s="389"/>
      <c r="BQ12" s="389"/>
      <c r="BR12" s="389"/>
      <c r="BS12" s="389"/>
      <c r="BT12" s="389"/>
      <c r="BU12" s="390"/>
      <c r="BV12" s="388">
        <v>9089542</v>
      </c>
      <c r="BW12" s="389"/>
      <c r="BX12" s="389"/>
      <c r="BY12" s="389"/>
      <c r="BZ12" s="389"/>
      <c r="CA12" s="389"/>
      <c r="CB12" s="389"/>
      <c r="CC12" s="390"/>
      <c r="CD12" s="486" t="s">
        <v>130</v>
      </c>
      <c r="CE12" s="381"/>
      <c r="CF12" s="381"/>
      <c r="CG12" s="381"/>
      <c r="CH12" s="381"/>
      <c r="CI12" s="381"/>
      <c r="CJ12" s="381"/>
      <c r="CK12" s="381"/>
      <c r="CL12" s="381"/>
      <c r="CM12" s="381"/>
      <c r="CN12" s="381"/>
      <c r="CO12" s="381"/>
      <c r="CP12" s="381"/>
      <c r="CQ12" s="381"/>
      <c r="CR12" s="381"/>
      <c r="CS12" s="487"/>
      <c r="CT12" s="488" t="s">
        <v>122</v>
      </c>
      <c r="CU12" s="489"/>
      <c r="CV12" s="489"/>
      <c r="CW12" s="489"/>
      <c r="CX12" s="489"/>
      <c r="CY12" s="489"/>
      <c r="CZ12" s="489"/>
      <c r="DA12" s="490"/>
      <c r="DB12" s="488" t="s">
        <v>122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131</v>
      </c>
      <c r="N13" s="448"/>
      <c r="O13" s="448"/>
      <c r="P13" s="448"/>
      <c r="Q13" s="449"/>
      <c r="R13" s="491">
        <v>1464301</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132</v>
      </c>
      <c r="BA13" s="392"/>
      <c r="BB13" s="392"/>
      <c r="BC13" s="392"/>
      <c r="BD13" s="392"/>
      <c r="BE13" s="392"/>
      <c r="BF13" s="392"/>
      <c r="BG13" s="392"/>
      <c r="BH13" s="392"/>
      <c r="BI13" s="392"/>
      <c r="BJ13" s="392"/>
      <c r="BK13" s="392"/>
      <c r="BL13" s="392"/>
      <c r="BM13" s="393"/>
      <c r="BN13" s="388">
        <v>-2814061</v>
      </c>
      <c r="BO13" s="389"/>
      <c r="BP13" s="389"/>
      <c r="BQ13" s="389"/>
      <c r="BR13" s="389"/>
      <c r="BS13" s="389"/>
      <c r="BT13" s="389"/>
      <c r="BU13" s="390"/>
      <c r="BV13" s="388">
        <v>24280222</v>
      </c>
      <c r="BW13" s="389"/>
      <c r="BX13" s="389"/>
      <c r="BY13" s="389"/>
      <c r="BZ13" s="389"/>
      <c r="CA13" s="389"/>
      <c r="CB13" s="389"/>
      <c r="CC13" s="390"/>
      <c r="CD13" s="486" t="s">
        <v>133</v>
      </c>
      <c r="CE13" s="381"/>
      <c r="CF13" s="381"/>
      <c r="CG13" s="381"/>
      <c r="CH13" s="381"/>
      <c r="CI13" s="381"/>
      <c r="CJ13" s="381"/>
      <c r="CK13" s="381"/>
      <c r="CL13" s="381"/>
      <c r="CM13" s="381"/>
      <c r="CN13" s="381"/>
      <c r="CO13" s="381"/>
      <c r="CP13" s="381"/>
      <c r="CQ13" s="381"/>
      <c r="CR13" s="381"/>
      <c r="CS13" s="487"/>
      <c r="CT13" s="382">
        <v>7.3</v>
      </c>
      <c r="CU13" s="383"/>
      <c r="CV13" s="383"/>
      <c r="CW13" s="383"/>
      <c r="CX13" s="383"/>
      <c r="CY13" s="383"/>
      <c r="CZ13" s="383"/>
      <c r="DA13" s="384"/>
      <c r="DB13" s="382">
        <v>7.1</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134</v>
      </c>
      <c r="M14" s="506"/>
      <c r="N14" s="506"/>
      <c r="O14" s="506"/>
      <c r="P14" s="506"/>
      <c r="Q14" s="507"/>
      <c r="R14" s="450">
        <v>1485670</v>
      </c>
      <c r="S14" s="451"/>
      <c r="T14" s="451"/>
      <c r="U14" s="451"/>
      <c r="V14" s="452"/>
      <c r="W14" s="474"/>
      <c r="X14" s="475"/>
      <c r="Y14" s="476"/>
      <c r="Z14" s="428" t="s">
        <v>135</v>
      </c>
      <c r="AA14" s="429"/>
      <c r="AB14" s="429"/>
      <c r="AC14" s="429"/>
      <c r="AD14" s="429"/>
      <c r="AE14" s="429"/>
      <c r="AF14" s="429"/>
      <c r="AG14" s="429"/>
      <c r="AH14" s="430"/>
      <c r="AI14" s="431">
        <v>5698</v>
      </c>
      <c r="AJ14" s="432"/>
      <c r="AK14" s="432"/>
      <c r="AL14" s="432"/>
      <c r="AM14" s="433"/>
      <c r="AN14" s="431">
        <v>17925908</v>
      </c>
      <c r="AO14" s="432"/>
      <c r="AP14" s="432"/>
      <c r="AQ14" s="432"/>
      <c r="AR14" s="432"/>
      <c r="AS14" s="433"/>
      <c r="AT14" s="431">
        <v>3146</v>
      </c>
      <c r="AU14" s="432"/>
      <c r="AV14" s="432"/>
      <c r="AW14" s="432"/>
      <c r="AX14" s="432"/>
      <c r="AY14" s="434"/>
      <c r="AZ14" s="406" t="s">
        <v>136</v>
      </c>
      <c r="BA14" s="407"/>
      <c r="BB14" s="407"/>
      <c r="BC14" s="407"/>
      <c r="BD14" s="407"/>
      <c r="BE14" s="407"/>
      <c r="BF14" s="407"/>
      <c r="BG14" s="407"/>
      <c r="BH14" s="407"/>
      <c r="BI14" s="407"/>
      <c r="BJ14" s="407"/>
      <c r="BK14" s="407"/>
      <c r="BL14" s="407"/>
      <c r="BM14" s="408"/>
      <c r="BN14" s="409">
        <v>135005619</v>
      </c>
      <c r="BO14" s="410"/>
      <c r="BP14" s="410"/>
      <c r="BQ14" s="410"/>
      <c r="BR14" s="410"/>
      <c r="BS14" s="410"/>
      <c r="BT14" s="410"/>
      <c r="BU14" s="411"/>
      <c r="BV14" s="409">
        <v>113949250</v>
      </c>
      <c r="BW14" s="410"/>
      <c r="BX14" s="410"/>
      <c r="BY14" s="410"/>
      <c r="BZ14" s="410"/>
      <c r="CA14" s="410"/>
      <c r="CB14" s="410"/>
      <c r="CC14" s="411"/>
      <c r="CD14" s="414" t="s">
        <v>137</v>
      </c>
      <c r="CE14" s="415"/>
      <c r="CF14" s="415"/>
      <c r="CG14" s="415"/>
      <c r="CH14" s="415"/>
      <c r="CI14" s="415"/>
      <c r="CJ14" s="415"/>
      <c r="CK14" s="415"/>
      <c r="CL14" s="415"/>
      <c r="CM14" s="415"/>
      <c r="CN14" s="415"/>
      <c r="CO14" s="415"/>
      <c r="CP14" s="415"/>
      <c r="CQ14" s="415"/>
      <c r="CR14" s="415"/>
      <c r="CS14" s="416"/>
      <c r="CT14" s="438">
        <v>25.9</v>
      </c>
      <c r="CU14" s="439"/>
      <c r="CV14" s="439"/>
      <c r="CW14" s="439"/>
      <c r="CX14" s="439"/>
      <c r="CY14" s="439"/>
      <c r="CZ14" s="439"/>
      <c r="DA14" s="440"/>
      <c r="DB14" s="438">
        <v>30.3</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138</v>
      </c>
      <c r="N15" s="448"/>
      <c r="O15" s="448"/>
      <c r="P15" s="448"/>
      <c r="Q15" s="449"/>
      <c r="R15" s="450">
        <v>1467606</v>
      </c>
      <c r="S15" s="451"/>
      <c r="T15" s="451"/>
      <c r="U15" s="451"/>
      <c r="V15" s="452"/>
      <c r="W15" s="474"/>
      <c r="X15" s="475"/>
      <c r="Y15" s="476"/>
      <c r="Z15" s="428" t="s">
        <v>139</v>
      </c>
      <c r="AA15" s="429"/>
      <c r="AB15" s="429"/>
      <c r="AC15" s="429"/>
      <c r="AD15" s="429"/>
      <c r="AE15" s="429"/>
      <c r="AF15" s="429"/>
      <c r="AG15" s="429"/>
      <c r="AH15" s="430"/>
      <c r="AI15" s="431" t="s">
        <v>122</v>
      </c>
      <c r="AJ15" s="432"/>
      <c r="AK15" s="432"/>
      <c r="AL15" s="432"/>
      <c r="AM15" s="433"/>
      <c r="AN15" s="431" t="s">
        <v>122</v>
      </c>
      <c r="AO15" s="432"/>
      <c r="AP15" s="432"/>
      <c r="AQ15" s="432"/>
      <c r="AR15" s="432"/>
      <c r="AS15" s="433"/>
      <c r="AT15" s="431" t="s">
        <v>122</v>
      </c>
      <c r="AU15" s="432"/>
      <c r="AV15" s="432"/>
      <c r="AW15" s="432"/>
      <c r="AX15" s="432"/>
      <c r="AY15" s="434"/>
      <c r="AZ15" s="385" t="s">
        <v>140</v>
      </c>
      <c r="BA15" s="386"/>
      <c r="BB15" s="386"/>
      <c r="BC15" s="386"/>
      <c r="BD15" s="386"/>
      <c r="BE15" s="386"/>
      <c r="BF15" s="386"/>
      <c r="BG15" s="386"/>
      <c r="BH15" s="386"/>
      <c r="BI15" s="386"/>
      <c r="BJ15" s="386"/>
      <c r="BK15" s="386"/>
      <c r="BL15" s="386"/>
      <c r="BM15" s="387"/>
      <c r="BN15" s="388">
        <v>365854979</v>
      </c>
      <c r="BO15" s="389"/>
      <c r="BP15" s="389"/>
      <c r="BQ15" s="389"/>
      <c r="BR15" s="389"/>
      <c r="BS15" s="389"/>
      <c r="BT15" s="389"/>
      <c r="BU15" s="390"/>
      <c r="BV15" s="388">
        <v>347842782</v>
      </c>
      <c r="BW15" s="389"/>
      <c r="BX15" s="389"/>
      <c r="BY15" s="389"/>
      <c r="BZ15" s="389"/>
      <c r="CA15" s="389"/>
      <c r="CB15" s="389"/>
      <c r="CC15" s="390"/>
      <c r="CD15" s="441" t="s">
        <v>141</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142</v>
      </c>
      <c r="M16" s="445"/>
      <c r="N16" s="445"/>
      <c r="O16" s="445"/>
      <c r="P16" s="445"/>
      <c r="Q16" s="446"/>
      <c r="R16" s="435" t="s">
        <v>143</v>
      </c>
      <c r="S16" s="436"/>
      <c r="T16" s="436"/>
      <c r="U16" s="436"/>
      <c r="V16" s="437"/>
      <c r="W16" s="474"/>
      <c r="X16" s="475"/>
      <c r="Y16" s="476"/>
      <c r="Z16" s="428" t="s">
        <v>144</v>
      </c>
      <c r="AA16" s="429"/>
      <c r="AB16" s="429"/>
      <c r="AC16" s="429"/>
      <c r="AD16" s="429"/>
      <c r="AE16" s="429"/>
      <c r="AF16" s="429"/>
      <c r="AG16" s="429"/>
      <c r="AH16" s="430"/>
      <c r="AI16" s="431">
        <v>178</v>
      </c>
      <c r="AJ16" s="432"/>
      <c r="AK16" s="432"/>
      <c r="AL16" s="432"/>
      <c r="AM16" s="433"/>
      <c r="AN16" s="431">
        <v>606624</v>
      </c>
      <c r="AO16" s="432"/>
      <c r="AP16" s="432"/>
      <c r="AQ16" s="432"/>
      <c r="AR16" s="432"/>
      <c r="AS16" s="433"/>
      <c r="AT16" s="431">
        <v>3408</v>
      </c>
      <c r="AU16" s="432"/>
      <c r="AV16" s="432"/>
      <c r="AW16" s="432"/>
      <c r="AX16" s="432"/>
      <c r="AY16" s="434"/>
      <c r="AZ16" s="385" t="s">
        <v>145</v>
      </c>
      <c r="BA16" s="386"/>
      <c r="BB16" s="386"/>
      <c r="BC16" s="386"/>
      <c r="BD16" s="386"/>
      <c r="BE16" s="386"/>
      <c r="BF16" s="386"/>
      <c r="BG16" s="386"/>
      <c r="BH16" s="386"/>
      <c r="BI16" s="386"/>
      <c r="BJ16" s="386"/>
      <c r="BK16" s="386"/>
      <c r="BL16" s="386"/>
      <c r="BM16" s="387"/>
      <c r="BN16" s="388">
        <v>167492999</v>
      </c>
      <c r="BO16" s="389"/>
      <c r="BP16" s="389"/>
      <c r="BQ16" s="389"/>
      <c r="BR16" s="389"/>
      <c r="BS16" s="389"/>
      <c r="BT16" s="389"/>
      <c r="BU16" s="390"/>
      <c r="BV16" s="388">
        <v>140112055</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146</v>
      </c>
      <c r="N17" s="454"/>
      <c r="O17" s="454"/>
      <c r="P17" s="454"/>
      <c r="Q17" s="455"/>
      <c r="R17" s="435" t="s">
        <v>147</v>
      </c>
      <c r="S17" s="436"/>
      <c r="T17" s="436"/>
      <c r="U17" s="436"/>
      <c r="V17" s="437"/>
      <c r="W17" s="474"/>
      <c r="X17" s="475"/>
      <c r="Y17" s="476"/>
      <c r="Z17" s="428" t="s">
        <v>148</v>
      </c>
      <c r="AA17" s="429"/>
      <c r="AB17" s="429"/>
      <c r="AC17" s="429"/>
      <c r="AD17" s="429"/>
      <c r="AE17" s="429"/>
      <c r="AF17" s="429"/>
      <c r="AG17" s="429"/>
      <c r="AH17" s="430"/>
      <c r="AI17" s="431">
        <v>2905</v>
      </c>
      <c r="AJ17" s="432"/>
      <c r="AK17" s="432"/>
      <c r="AL17" s="432"/>
      <c r="AM17" s="433"/>
      <c r="AN17" s="431">
        <v>9438345</v>
      </c>
      <c r="AO17" s="432"/>
      <c r="AP17" s="432"/>
      <c r="AQ17" s="432"/>
      <c r="AR17" s="432"/>
      <c r="AS17" s="433"/>
      <c r="AT17" s="431">
        <v>3249</v>
      </c>
      <c r="AU17" s="432"/>
      <c r="AV17" s="432"/>
      <c r="AW17" s="432"/>
      <c r="AX17" s="432"/>
      <c r="AY17" s="434"/>
      <c r="AZ17" s="385" t="s">
        <v>149</v>
      </c>
      <c r="BA17" s="386"/>
      <c r="BB17" s="386"/>
      <c r="BC17" s="386"/>
      <c r="BD17" s="386"/>
      <c r="BE17" s="386"/>
      <c r="BF17" s="386"/>
      <c r="BG17" s="386"/>
      <c r="BH17" s="386"/>
      <c r="BI17" s="386"/>
      <c r="BJ17" s="386"/>
      <c r="BK17" s="386"/>
      <c r="BL17" s="386"/>
      <c r="BM17" s="387"/>
      <c r="BN17" s="388">
        <v>391438431</v>
      </c>
      <c r="BO17" s="389"/>
      <c r="BP17" s="389"/>
      <c r="BQ17" s="389"/>
      <c r="BR17" s="389"/>
      <c r="BS17" s="389"/>
      <c r="BT17" s="389"/>
      <c r="BU17" s="390"/>
      <c r="BV17" s="388">
        <v>382502504</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150</v>
      </c>
      <c r="C18" s="424"/>
      <c r="D18" s="424"/>
      <c r="E18" s="424"/>
      <c r="F18" s="424"/>
      <c r="G18" s="424"/>
      <c r="H18" s="424"/>
      <c r="I18" s="424"/>
      <c r="J18" s="424"/>
      <c r="K18" s="425"/>
      <c r="L18" s="426">
        <v>2282</v>
      </c>
      <c r="M18" s="427"/>
      <c r="N18" s="427"/>
      <c r="O18" s="427"/>
      <c r="P18" s="427"/>
      <c r="Q18" s="427"/>
      <c r="R18" s="427"/>
      <c r="S18" s="427"/>
      <c r="T18" s="427"/>
      <c r="U18" s="427"/>
      <c r="V18" s="427"/>
      <c r="W18" s="474"/>
      <c r="X18" s="475"/>
      <c r="Y18" s="476"/>
      <c r="Z18" s="428" t="s">
        <v>151</v>
      </c>
      <c r="AA18" s="429"/>
      <c r="AB18" s="429"/>
      <c r="AC18" s="429"/>
      <c r="AD18" s="429"/>
      <c r="AE18" s="429"/>
      <c r="AF18" s="429"/>
      <c r="AG18" s="429"/>
      <c r="AH18" s="430"/>
      <c r="AI18" s="431">
        <v>12983</v>
      </c>
      <c r="AJ18" s="432"/>
      <c r="AK18" s="432"/>
      <c r="AL18" s="432"/>
      <c r="AM18" s="433"/>
      <c r="AN18" s="431">
        <v>47870213</v>
      </c>
      <c r="AO18" s="432"/>
      <c r="AP18" s="432"/>
      <c r="AQ18" s="432"/>
      <c r="AR18" s="432"/>
      <c r="AS18" s="433"/>
      <c r="AT18" s="431">
        <v>3687</v>
      </c>
      <c r="AU18" s="432"/>
      <c r="AV18" s="432"/>
      <c r="AW18" s="432"/>
      <c r="AX18" s="432"/>
      <c r="AY18" s="434"/>
      <c r="AZ18" s="391" t="s">
        <v>152</v>
      </c>
      <c r="BA18" s="392"/>
      <c r="BB18" s="392"/>
      <c r="BC18" s="392"/>
      <c r="BD18" s="392"/>
      <c r="BE18" s="392"/>
      <c r="BF18" s="392"/>
      <c r="BG18" s="392"/>
      <c r="BH18" s="392"/>
      <c r="BI18" s="392"/>
      <c r="BJ18" s="392"/>
      <c r="BK18" s="392"/>
      <c r="BL18" s="392"/>
      <c r="BM18" s="393"/>
      <c r="BN18" s="394">
        <v>526180889</v>
      </c>
      <c r="BO18" s="395"/>
      <c r="BP18" s="395"/>
      <c r="BQ18" s="395"/>
      <c r="BR18" s="395"/>
      <c r="BS18" s="395"/>
      <c r="BT18" s="395"/>
      <c r="BU18" s="396"/>
      <c r="BV18" s="394">
        <v>530248922</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153</v>
      </c>
      <c r="C19" s="424"/>
      <c r="D19" s="424"/>
      <c r="E19" s="424"/>
      <c r="F19" s="424"/>
      <c r="G19" s="424"/>
      <c r="H19" s="424"/>
      <c r="I19" s="424"/>
      <c r="J19" s="424"/>
      <c r="K19" s="425"/>
      <c r="L19" s="426">
        <v>651</v>
      </c>
      <c r="M19" s="427"/>
      <c r="N19" s="427"/>
      <c r="O19" s="427"/>
      <c r="P19" s="427"/>
      <c r="Q19" s="427"/>
      <c r="R19" s="427"/>
      <c r="S19" s="427"/>
      <c r="T19" s="427"/>
      <c r="U19" s="427"/>
      <c r="V19" s="427"/>
      <c r="W19" s="474"/>
      <c r="X19" s="475"/>
      <c r="Y19" s="476"/>
      <c r="Z19" s="428" t="s">
        <v>154</v>
      </c>
      <c r="AA19" s="429"/>
      <c r="AB19" s="429"/>
      <c r="AC19" s="429"/>
      <c r="AD19" s="429"/>
      <c r="AE19" s="429"/>
      <c r="AF19" s="429"/>
      <c r="AG19" s="429"/>
      <c r="AH19" s="430"/>
      <c r="AI19" s="431">
        <v>2208</v>
      </c>
      <c r="AJ19" s="432"/>
      <c r="AK19" s="432"/>
      <c r="AL19" s="432"/>
      <c r="AM19" s="433"/>
      <c r="AN19" s="431">
        <v>6290592</v>
      </c>
      <c r="AO19" s="432"/>
      <c r="AP19" s="432"/>
      <c r="AQ19" s="432"/>
      <c r="AR19" s="432"/>
      <c r="AS19" s="433"/>
      <c r="AT19" s="431">
        <v>2849</v>
      </c>
      <c r="AU19" s="432"/>
      <c r="AV19" s="432"/>
      <c r="AW19" s="432"/>
      <c r="AX19" s="432"/>
      <c r="AY19" s="434"/>
      <c r="AZ19" s="406" t="s">
        <v>155</v>
      </c>
      <c r="BA19" s="407"/>
      <c r="BB19" s="407"/>
      <c r="BC19" s="407"/>
      <c r="BD19" s="407"/>
      <c r="BE19" s="407"/>
      <c r="BF19" s="407"/>
      <c r="BG19" s="407"/>
      <c r="BH19" s="407"/>
      <c r="BI19" s="407"/>
      <c r="BJ19" s="407"/>
      <c r="BK19" s="407"/>
      <c r="BL19" s="407"/>
      <c r="BM19" s="408"/>
      <c r="BN19" s="409">
        <v>564686266</v>
      </c>
      <c r="BO19" s="410"/>
      <c r="BP19" s="410"/>
      <c r="BQ19" s="410"/>
      <c r="BR19" s="410"/>
      <c r="BS19" s="410"/>
      <c r="BT19" s="410"/>
      <c r="BU19" s="411"/>
      <c r="BV19" s="409">
        <v>598316100</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156</v>
      </c>
      <c r="C20" s="424"/>
      <c r="D20" s="424"/>
      <c r="E20" s="424"/>
      <c r="F20" s="424"/>
      <c r="G20" s="424"/>
      <c r="H20" s="424"/>
      <c r="I20" s="424"/>
      <c r="J20" s="424"/>
      <c r="K20" s="425"/>
      <c r="L20" s="426">
        <v>614708</v>
      </c>
      <c r="M20" s="427"/>
      <c r="N20" s="427"/>
      <c r="O20" s="427"/>
      <c r="P20" s="427"/>
      <c r="Q20" s="427"/>
      <c r="R20" s="427"/>
      <c r="S20" s="427"/>
      <c r="T20" s="427"/>
      <c r="U20" s="427"/>
      <c r="V20" s="427"/>
      <c r="W20" s="477"/>
      <c r="X20" s="478"/>
      <c r="Y20" s="479"/>
      <c r="Z20" s="428" t="s">
        <v>157</v>
      </c>
      <c r="AA20" s="429"/>
      <c r="AB20" s="429"/>
      <c r="AC20" s="429"/>
      <c r="AD20" s="429"/>
      <c r="AE20" s="429"/>
      <c r="AF20" s="429"/>
      <c r="AG20" s="429"/>
      <c r="AH20" s="430"/>
      <c r="AI20" s="431">
        <v>23794</v>
      </c>
      <c r="AJ20" s="432"/>
      <c r="AK20" s="432"/>
      <c r="AL20" s="432"/>
      <c r="AM20" s="433"/>
      <c r="AN20" s="431">
        <v>81525058</v>
      </c>
      <c r="AO20" s="432"/>
      <c r="AP20" s="432"/>
      <c r="AQ20" s="432"/>
      <c r="AR20" s="432"/>
      <c r="AS20" s="433"/>
      <c r="AT20" s="431">
        <v>3426</v>
      </c>
      <c r="AU20" s="432"/>
      <c r="AV20" s="432"/>
      <c r="AW20" s="432"/>
      <c r="AX20" s="432"/>
      <c r="AY20" s="434"/>
      <c r="AZ20" s="385" t="s">
        <v>158</v>
      </c>
      <c r="BA20" s="386"/>
      <c r="BB20" s="386"/>
      <c r="BC20" s="386"/>
      <c r="BD20" s="386"/>
      <c r="BE20" s="386"/>
      <c r="BF20" s="386"/>
      <c r="BG20" s="386"/>
      <c r="BH20" s="386"/>
      <c r="BI20" s="386"/>
      <c r="BJ20" s="386"/>
      <c r="BK20" s="386"/>
      <c r="BL20" s="386"/>
      <c r="BM20" s="387"/>
      <c r="BN20" s="388">
        <v>254953499</v>
      </c>
      <c r="BO20" s="389"/>
      <c r="BP20" s="389"/>
      <c r="BQ20" s="389"/>
      <c r="BR20" s="389"/>
      <c r="BS20" s="389"/>
      <c r="BT20" s="389"/>
      <c r="BU20" s="390"/>
      <c r="BV20" s="388">
        <v>272921086</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159</v>
      </c>
      <c r="X21" s="418"/>
      <c r="Y21" s="418"/>
      <c r="Z21" s="418"/>
      <c r="AA21" s="418"/>
      <c r="AB21" s="418"/>
      <c r="AC21" s="418"/>
      <c r="AD21" s="418"/>
      <c r="AE21" s="418"/>
      <c r="AF21" s="418"/>
      <c r="AG21" s="418"/>
      <c r="AH21" s="419"/>
      <c r="AI21" s="420">
        <v>98.1</v>
      </c>
      <c r="AJ21" s="421"/>
      <c r="AK21" s="421"/>
      <c r="AL21" s="421"/>
      <c r="AM21" s="421"/>
      <c r="AN21" s="421"/>
      <c r="AO21" s="421"/>
      <c r="AP21" s="421"/>
      <c r="AQ21" s="421"/>
      <c r="AR21" s="421"/>
      <c r="AS21" s="421"/>
      <c r="AT21" s="421"/>
      <c r="AU21" s="421"/>
      <c r="AV21" s="421"/>
      <c r="AW21" s="421"/>
      <c r="AX21" s="421"/>
      <c r="AY21" s="422"/>
      <c r="AZ21" s="391" t="s">
        <v>160</v>
      </c>
      <c r="BA21" s="392"/>
      <c r="BB21" s="392"/>
      <c r="BC21" s="392"/>
      <c r="BD21" s="392"/>
      <c r="BE21" s="392"/>
      <c r="BF21" s="392"/>
      <c r="BG21" s="392"/>
      <c r="BH21" s="392"/>
      <c r="BI21" s="392"/>
      <c r="BJ21" s="392"/>
      <c r="BK21" s="392"/>
      <c r="BL21" s="392"/>
      <c r="BM21" s="393"/>
      <c r="BN21" s="394">
        <v>275917032</v>
      </c>
      <c r="BO21" s="395"/>
      <c r="BP21" s="395"/>
      <c r="BQ21" s="395"/>
      <c r="BR21" s="395"/>
      <c r="BS21" s="395"/>
      <c r="BT21" s="395"/>
      <c r="BU21" s="396"/>
      <c r="BV21" s="394">
        <v>271056692</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161</v>
      </c>
      <c r="BA22" s="386"/>
      <c r="BB22" s="386"/>
      <c r="BC22" s="386"/>
      <c r="BD22" s="386"/>
      <c r="BE22" s="386"/>
      <c r="BF22" s="386"/>
      <c r="BG22" s="386"/>
      <c r="BH22" s="386"/>
      <c r="BI22" s="386"/>
      <c r="BJ22" s="386"/>
      <c r="BK22" s="386"/>
      <c r="BL22" s="386"/>
      <c r="BM22" s="387"/>
      <c r="BN22" s="388">
        <v>46785714</v>
      </c>
      <c r="BO22" s="389"/>
      <c r="BP22" s="389"/>
      <c r="BQ22" s="389"/>
      <c r="BR22" s="389"/>
      <c r="BS22" s="389"/>
      <c r="BT22" s="389"/>
      <c r="BU22" s="390"/>
      <c r="BV22" s="388">
        <v>38475204</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162</v>
      </c>
      <c r="BA23" s="386"/>
      <c r="BB23" s="386"/>
      <c r="BC23" s="386"/>
      <c r="BD23" s="386"/>
      <c r="BE23" s="386"/>
      <c r="BF23" s="386"/>
      <c r="BG23" s="386"/>
      <c r="BH23" s="386"/>
      <c r="BI23" s="386"/>
      <c r="BJ23" s="386"/>
      <c r="BK23" s="386"/>
      <c r="BL23" s="386"/>
      <c r="BM23" s="387"/>
      <c r="BN23" s="388">
        <v>5625825</v>
      </c>
      <c r="BO23" s="389"/>
      <c r="BP23" s="389"/>
      <c r="BQ23" s="389"/>
      <c r="BR23" s="389"/>
      <c r="BS23" s="389"/>
      <c r="BT23" s="389"/>
      <c r="BU23" s="390"/>
      <c r="BV23" s="388">
        <v>5821740</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163</v>
      </c>
      <c r="BA24" s="386"/>
      <c r="BB24" s="386"/>
      <c r="BC24" s="386"/>
      <c r="BD24" s="386"/>
      <c r="BE24" s="386"/>
      <c r="BF24" s="386"/>
      <c r="BG24" s="386"/>
      <c r="BH24" s="386"/>
      <c r="BI24" s="386"/>
      <c r="BJ24" s="386"/>
      <c r="BK24" s="386"/>
      <c r="BL24" s="386"/>
      <c r="BM24" s="387"/>
      <c r="BN24" s="388">
        <v>16282462</v>
      </c>
      <c r="BO24" s="389"/>
      <c r="BP24" s="389"/>
      <c r="BQ24" s="389"/>
      <c r="BR24" s="389"/>
      <c r="BS24" s="389"/>
      <c r="BT24" s="389"/>
      <c r="BU24" s="390"/>
      <c r="BV24" s="388">
        <v>16285085</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164</v>
      </c>
      <c r="BA25" s="415"/>
      <c r="BB25" s="415"/>
      <c r="BC25" s="415"/>
      <c r="BD25" s="415"/>
      <c r="BE25" s="415"/>
      <c r="BF25" s="415"/>
      <c r="BG25" s="415"/>
      <c r="BH25" s="415"/>
      <c r="BI25" s="415"/>
      <c r="BJ25" s="415"/>
      <c r="BK25" s="415"/>
      <c r="BL25" s="415"/>
      <c r="BM25" s="416"/>
      <c r="BN25" s="394">
        <v>6329044</v>
      </c>
      <c r="BO25" s="395"/>
      <c r="BP25" s="395"/>
      <c r="BQ25" s="395"/>
      <c r="BR25" s="395"/>
      <c r="BS25" s="395"/>
      <c r="BT25" s="395"/>
      <c r="BU25" s="396"/>
      <c r="BV25" s="394">
        <v>6328649</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165</v>
      </c>
      <c r="BA26" s="398"/>
      <c r="BB26" s="398"/>
      <c r="BC26" s="399"/>
      <c r="BD26" s="406" t="s">
        <v>48</v>
      </c>
      <c r="BE26" s="407"/>
      <c r="BF26" s="407"/>
      <c r="BG26" s="407"/>
      <c r="BH26" s="407"/>
      <c r="BI26" s="407"/>
      <c r="BJ26" s="407"/>
      <c r="BK26" s="407"/>
      <c r="BL26" s="407"/>
      <c r="BM26" s="408"/>
      <c r="BN26" s="409">
        <v>42399243</v>
      </c>
      <c r="BO26" s="410"/>
      <c r="BP26" s="410"/>
      <c r="BQ26" s="410"/>
      <c r="BR26" s="410"/>
      <c r="BS26" s="410"/>
      <c r="BT26" s="410"/>
      <c r="BU26" s="411"/>
      <c r="BV26" s="409">
        <v>46550406</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166</v>
      </c>
      <c r="BE27" s="386"/>
      <c r="BF27" s="386"/>
      <c r="BG27" s="386"/>
      <c r="BH27" s="386"/>
      <c r="BI27" s="386"/>
      <c r="BJ27" s="386"/>
      <c r="BK27" s="386"/>
      <c r="BL27" s="386"/>
      <c r="BM27" s="387"/>
      <c r="BN27" s="388">
        <v>39874830</v>
      </c>
      <c r="BO27" s="389"/>
      <c r="BP27" s="389"/>
      <c r="BQ27" s="389"/>
      <c r="BR27" s="389"/>
      <c r="BS27" s="389"/>
      <c r="BT27" s="389"/>
      <c r="BU27" s="390"/>
      <c r="BV27" s="388">
        <v>40627078</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72427765</v>
      </c>
      <c r="BO28" s="395"/>
      <c r="BP28" s="395"/>
      <c r="BQ28" s="395"/>
      <c r="BR28" s="395"/>
      <c r="BS28" s="395"/>
      <c r="BT28" s="395"/>
      <c r="BU28" s="396"/>
      <c r="BV28" s="394">
        <v>61881171</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167</v>
      </c>
      <c r="D30" s="380"/>
      <c r="E30" s="380"/>
      <c r="F30" s="380"/>
      <c r="G30" s="380"/>
      <c r="H30" s="380"/>
      <c r="I30" s="380"/>
      <c r="J30" s="380"/>
      <c r="K30" s="380"/>
      <c r="L30" s="380"/>
      <c r="M30" s="380"/>
      <c r="N30" s="380"/>
      <c r="O30" s="380"/>
      <c r="P30" s="380"/>
      <c r="Q30" s="380"/>
      <c r="R30" s="380"/>
      <c r="S30" s="380"/>
      <c r="U30" s="381" t="s">
        <v>168</v>
      </c>
      <c r="V30" s="381"/>
      <c r="W30" s="381"/>
      <c r="X30" s="381"/>
      <c r="Y30" s="381"/>
      <c r="Z30" s="381"/>
      <c r="AA30" s="381"/>
      <c r="AB30" s="381"/>
      <c r="AC30" s="381"/>
      <c r="AD30" s="381"/>
      <c r="AE30" s="381"/>
      <c r="AF30" s="381"/>
      <c r="AG30" s="381"/>
      <c r="AH30" s="381"/>
      <c r="AI30" s="381"/>
      <c r="AJ30" s="381"/>
      <c r="AK30" s="381"/>
      <c r="AM30" s="381" t="s">
        <v>169</v>
      </c>
      <c r="AN30" s="381"/>
      <c r="AO30" s="381"/>
      <c r="AP30" s="381"/>
      <c r="AQ30" s="381"/>
      <c r="AR30" s="381"/>
      <c r="AS30" s="381"/>
      <c r="AT30" s="381"/>
      <c r="AU30" s="381"/>
      <c r="AV30" s="381"/>
      <c r="AW30" s="381"/>
      <c r="AX30" s="381"/>
      <c r="AY30" s="381"/>
      <c r="AZ30" s="381"/>
      <c r="BA30" s="381"/>
      <c r="BB30" s="381"/>
      <c r="BC30" s="381"/>
      <c r="BE30" s="381" t="s">
        <v>170</v>
      </c>
      <c r="BF30" s="381"/>
      <c r="BG30" s="381"/>
      <c r="BH30" s="381"/>
      <c r="BI30" s="381"/>
      <c r="BJ30" s="381"/>
      <c r="BK30" s="381"/>
      <c r="BL30" s="381"/>
      <c r="BM30" s="381"/>
      <c r="BN30" s="381"/>
      <c r="BO30" s="381"/>
      <c r="BP30" s="381"/>
      <c r="BQ30" s="381"/>
      <c r="BR30" s="381"/>
      <c r="BS30" s="381"/>
      <c r="BT30" s="381"/>
      <c r="BU30" s="381"/>
      <c r="BW30" s="381" t="s">
        <v>171</v>
      </c>
      <c r="BX30" s="381"/>
      <c r="BY30" s="381"/>
      <c r="BZ30" s="381"/>
      <c r="CA30" s="381"/>
      <c r="CB30" s="381"/>
      <c r="CC30" s="381"/>
      <c r="CD30" s="381"/>
      <c r="CE30" s="381"/>
      <c r="CF30" s="381"/>
      <c r="CG30" s="381"/>
      <c r="CH30" s="381"/>
      <c r="CI30" s="381"/>
      <c r="CJ30" s="381"/>
      <c r="CK30" s="381"/>
      <c r="CL30" s="381"/>
      <c r="CM30" s="381"/>
      <c r="CO30" s="381" t="s">
        <v>172</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173</v>
      </c>
      <c r="D31" s="378"/>
      <c r="E31" s="379" t="s">
        <v>174</v>
      </c>
      <c r="F31" s="379"/>
      <c r="G31" s="379"/>
      <c r="H31" s="379"/>
      <c r="I31" s="379"/>
      <c r="J31" s="379"/>
      <c r="K31" s="379"/>
      <c r="L31" s="379"/>
      <c r="M31" s="379"/>
      <c r="N31" s="379"/>
      <c r="O31" s="379"/>
      <c r="P31" s="379"/>
      <c r="Q31" s="379"/>
      <c r="R31" s="379"/>
      <c r="S31" s="379"/>
      <c r="T31" s="177"/>
      <c r="U31" s="378" t="s">
        <v>173</v>
      </c>
      <c r="V31" s="378"/>
      <c r="W31" s="379" t="s">
        <v>175</v>
      </c>
      <c r="X31" s="379"/>
      <c r="Y31" s="379"/>
      <c r="Z31" s="379"/>
      <c r="AA31" s="379"/>
      <c r="AB31" s="379"/>
      <c r="AC31" s="379"/>
      <c r="AD31" s="379"/>
      <c r="AE31" s="379"/>
      <c r="AF31" s="379"/>
      <c r="AG31" s="379"/>
      <c r="AH31" s="379"/>
      <c r="AI31" s="379"/>
      <c r="AJ31" s="379"/>
      <c r="AK31" s="379"/>
      <c r="AL31" s="177"/>
      <c r="AM31" s="378" t="s">
        <v>173</v>
      </c>
      <c r="AN31" s="378"/>
      <c r="AO31" s="379" t="s">
        <v>174</v>
      </c>
      <c r="AP31" s="379"/>
      <c r="AQ31" s="379"/>
      <c r="AR31" s="379"/>
      <c r="AS31" s="379"/>
      <c r="AT31" s="379"/>
      <c r="AU31" s="379"/>
      <c r="AV31" s="379"/>
      <c r="AW31" s="379"/>
      <c r="AX31" s="379"/>
      <c r="AY31" s="379"/>
      <c r="AZ31" s="379"/>
      <c r="BA31" s="379"/>
      <c r="BB31" s="379"/>
      <c r="BC31" s="379"/>
      <c r="BD31" s="163"/>
      <c r="BE31" s="378" t="s">
        <v>176</v>
      </c>
      <c r="BF31" s="378"/>
      <c r="BG31" s="379" t="s">
        <v>175</v>
      </c>
      <c r="BH31" s="379"/>
      <c r="BI31" s="379"/>
      <c r="BJ31" s="379"/>
      <c r="BK31" s="379"/>
      <c r="BL31" s="379"/>
      <c r="BM31" s="379"/>
      <c r="BN31" s="379"/>
      <c r="BO31" s="379"/>
      <c r="BP31" s="379"/>
      <c r="BQ31" s="379"/>
      <c r="BR31" s="379"/>
      <c r="BS31" s="379"/>
      <c r="BT31" s="379"/>
      <c r="BU31" s="379"/>
      <c r="BV31" s="204"/>
      <c r="BW31" s="378" t="s">
        <v>173</v>
      </c>
      <c r="BX31" s="378"/>
      <c r="BY31" s="379" t="s">
        <v>177</v>
      </c>
      <c r="BZ31" s="379"/>
      <c r="CA31" s="379"/>
      <c r="CB31" s="379"/>
      <c r="CC31" s="379"/>
      <c r="CD31" s="379"/>
      <c r="CE31" s="379"/>
      <c r="CF31" s="379"/>
      <c r="CG31" s="379"/>
      <c r="CH31" s="379"/>
      <c r="CI31" s="379"/>
      <c r="CJ31" s="379"/>
      <c r="CK31" s="379"/>
      <c r="CL31" s="379"/>
      <c r="CM31" s="379"/>
      <c r="CN31" s="177"/>
      <c r="CO31" s="378" t="s">
        <v>173</v>
      </c>
      <c r="CP31" s="378"/>
      <c r="CQ31" s="379" t="s">
        <v>178</v>
      </c>
      <c r="CR31" s="379"/>
      <c r="CS31" s="379"/>
      <c r="CT31" s="379"/>
      <c r="CU31" s="379"/>
      <c r="CV31" s="379"/>
      <c r="CW31" s="379"/>
      <c r="CX31" s="379"/>
      <c r="CY31" s="379"/>
      <c r="CZ31" s="379"/>
      <c r="DA31" s="379"/>
      <c r="DB31" s="379"/>
      <c r="DC31" s="379"/>
      <c r="DD31" s="379"/>
      <c r="DE31" s="379"/>
      <c r="DF31" s="177"/>
      <c r="DG31" s="377" t="s">
        <v>179</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沖縄県駐車場事業特別会計</v>
      </c>
      <c r="X32" s="376"/>
      <c r="Y32" s="376"/>
      <c r="Z32" s="376"/>
      <c r="AA32" s="376"/>
      <c r="AB32" s="376"/>
      <c r="AC32" s="376"/>
      <c r="AD32" s="376"/>
      <c r="AE32" s="376"/>
      <c r="AF32" s="376"/>
      <c r="AG32" s="376"/>
      <c r="AH32" s="376"/>
      <c r="AI32" s="376"/>
      <c r="AJ32" s="376"/>
      <c r="AK32" s="376"/>
      <c r="AL32" s="163"/>
      <c r="AM32" s="375">
        <f>IF(AO32="","",MAX(C32:D41,U32:V41)+1)</f>
        <v>13</v>
      </c>
      <c r="AN32" s="375"/>
      <c r="AO32" s="376" t="str">
        <f>IF('各会計、関係団体の財政状況及び健全化判断比率'!B30="","",'各会計、関係団体の財政状況及び健全化判断比率'!B30)</f>
        <v>沖縄県病院事業会計</v>
      </c>
      <c r="AP32" s="376"/>
      <c r="AQ32" s="376"/>
      <c r="AR32" s="376"/>
      <c r="AS32" s="376"/>
      <c r="AT32" s="376"/>
      <c r="AU32" s="376"/>
      <c r="AV32" s="376"/>
      <c r="AW32" s="376"/>
      <c r="AX32" s="376"/>
      <c r="AY32" s="376"/>
      <c r="AZ32" s="376"/>
      <c r="BA32" s="376"/>
      <c r="BB32" s="376"/>
      <c r="BC32" s="376"/>
      <c r="BD32" s="163"/>
      <c r="BE32" s="375">
        <f>IF(BG32="","",MAX(C32:D41,U32:V41,AM32:AN41)+1)</f>
        <v>17</v>
      </c>
      <c r="BF32" s="375"/>
      <c r="BG32" s="376" t="str">
        <f>IF('各会計、関係団体の財政状況及び健全化判断比率'!B34="","",'各会計、関係団体の財政状況及び健全化判断比率'!B34)</f>
        <v>沖縄県中央卸売市場事業特別会計</v>
      </c>
      <c r="BH32" s="376"/>
      <c r="BI32" s="376"/>
      <c r="BJ32" s="376"/>
      <c r="BK32" s="376"/>
      <c r="BL32" s="376"/>
      <c r="BM32" s="376"/>
      <c r="BN32" s="376"/>
      <c r="BO32" s="376"/>
      <c r="BP32" s="376"/>
      <c r="BQ32" s="376"/>
      <c r="BR32" s="376"/>
      <c r="BS32" s="376"/>
      <c r="BT32" s="376"/>
      <c r="BU32" s="376"/>
      <c r="BV32" s="163"/>
      <c r="BW32" s="375">
        <f>IF(BY32="","",MAX(C32:D41,U32:V41,AM32:AN41,BE32:BF41)+1)</f>
        <v>24</v>
      </c>
      <c r="BX32" s="375"/>
      <c r="BY32" s="376" t="str">
        <f>IF('各会計、関係団体の財政状況及び健全化判断比率'!B68="","",'各会計、関係団体の財政状況及び健全化判断比率'!B68)</f>
        <v>沖縄県離島医療組合</v>
      </c>
      <c r="BZ32" s="376"/>
      <c r="CA32" s="376"/>
      <c r="CB32" s="376"/>
      <c r="CC32" s="376"/>
      <c r="CD32" s="376"/>
      <c r="CE32" s="376"/>
      <c r="CF32" s="376"/>
      <c r="CG32" s="376"/>
      <c r="CH32" s="376"/>
      <c r="CI32" s="376"/>
      <c r="CJ32" s="376"/>
      <c r="CK32" s="376"/>
      <c r="CL32" s="376"/>
      <c r="CM32" s="376"/>
      <c r="CN32" s="163"/>
      <c r="CO32" s="375">
        <f>IF(CQ32="","",MAX(C32:D41,U32:V41,AM32:AN41,BE32:BF41,BW32:BX41)+1)</f>
        <v>28</v>
      </c>
      <c r="CP32" s="375"/>
      <c r="CQ32" s="376" t="str">
        <f>IF('各会計、関係団体の財政状況及び健全化判断比率'!BS7="","",'各会計、関係団体の財政状況及び健全化判断比率'!BS7)</f>
        <v>沖縄県私学教育振興会</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沖縄県農業改良資金特別会計</v>
      </c>
      <c r="F33" s="376"/>
      <c r="G33" s="376"/>
      <c r="H33" s="376"/>
      <c r="I33" s="376"/>
      <c r="J33" s="376"/>
      <c r="K33" s="376"/>
      <c r="L33" s="376"/>
      <c r="M33" s="376"/>
      <c r="N33" s="376"/>
      <c r="O33" s="376"/>
      <c r="P33" s="376"/>
      <c r="Q33" s="376"/>
      <c r="R33" s="376"/>
      <c r="S33" s="376"/>
      <c r="T33" s="163"/>
      <c r="U33" s="375">
        <f t="shared" ref="U33:U41" si="0">IF(W33="","",U32+1)</f>
        <v>12</v>
      </c>
      <c r="V33" s="375"/>
      <c r="W33" s="376" t="str">
        <f>IF('各会計、関係団体の財政状況及び健全化判断比率'!B29="","",'各会計、関係団体の財政状況及び健全化判断比率'!B29)</f>
        <v>沖縄県国民健康保険事業特別会計</v>
      </c>
      <c r="X33" s="376"/>
      <c r="Y33" s="376"/>
      <c r="Z33" s="376"/>
      <c r="AA33" s="376"/>
      <c r="AB33" s="376"/>
      <c r="AC33" s="376"/>
      <c r="AD33" s="376"/>
      <c r="AE33" s="376"/>
      <c r="AF33" s="376"/>
      <c r="AG33" s="376"/>
      <c r="AH33" s="376"/>
      <c r="AI33" s="376"/>
      <c r="AJ33" s="376"/>
      <c r="AK33" s="376"/>
      <c r="AL33" s="163"/>
      <c r="AM33" s="375">
        <f t="shared" ref="AM33:AM41" si="1">IF(AO33="","",AM32+1)</f>
        <v>14</v>
      </c>
      <c r="AN33" s="375"/>
      <c r="AO33" s="376" t="str">
        <f>IF('各会計、関係団体の財政状況及び健全化判断比率'!B31="","",'各会計、関係団体の財政状況及び健全化判断比率'!B31)</f>
        <v>沖縄県水道事業会計</v>
      </c>
      <c r="AP33" s="376"/>
      <c r="AQ33" s="376"/>
      <c r="AR33" s="376"/>
      <c r="AS33" s="376"/>
      <c r="AT33" s="376"/>
      <c r="AU33" s="376"/>
      <c r="AV33" s="376"/>
      <c r="AW33" s="376"/>
      <c r="AX33" s="376"/>
      <c r="AY33" s="376"/>
      <c r="AZ33" s="376"/>
      <c r="BA33" s="376"/>
      <c r="BB33" s="376"/>
      <c r="BC33" s="376"/>
      <c r="BD33" s="163"/>
      <c r="BE33" s="375">
        <f t="shared" ref="BE33:BE41" si="2">IF(BG33="","",BE32+1)</f>
        <v>18</v>
      </c>
      <c r="BF33" s="375"/>
      <c r="BG33" s="376" t="str">
        <f>IF('各会計、関係団体の財政状況及び健全化判断比率'!B35="","",'各会計、関係団体の財政状況及び健全化判断比率'!B35)</f>
        <v>沖縄県宜野湾港整備事業特別会計</v>
      </c>
      <c r="BH33" s="376"/>
      <c r="BI33" s="376"/>
      <c r="BJ33" s="376"/>
      <c r="BK33" s="376"/>
      <c r="BL33" s="376"/>
      <c r="BM33" s="376"/>
      <c r="BN33" s="376"/>
      <c r="BO33" s="376"/>
      <c r="BP33" s="376"/>
      <c r="BQ33" s="376"/>
      <c r="BR33" s="376"/>
      <c r="BS33" s="376"/>
      <c r="BT33" s="376"/>
      <c r="BU33" s="376"/>
      <c r="BV33" s="163"/>
      <c r="BW33" s="375">
        <f t="shared" ref="BW33:BW41" si="3">IF(BY33="","",BW32+1)</f>
        <v>25</v>
      </c>
      <c r="BX33" s="375"/>
      <c r="BY33" s="376" t="str">
        <f>IF('各会計、関係団体の財政状況及び健全化判断比率'!B69="","",'各会計、関係団体の財政状況及び健全化判断比率'!B69)</f>
        <v>那覇港管理組合</v>
      </c>
      <c r="BZ33" s="376"/>
      <c r="CA33" s="376"/>
      <c r="CB33" s="376"/>
      <c r="CC33" s="376"/>
      <c r="CD33" s="376"/>
      <c r="CE33" s="376"/>
      <c r="CF33" s="376"/>
      <c r="CG33" s="376"/>
      <c r="CH33" s="376"/>
      <c r="CI33" s="376"/>
      <c r="CJ33" s="376"/>
      <c r="CK33" s="376"/>
      <c r="CL33" s="376"/>
      <c r="CM33" s="376"/>
      <c r="CN33" s="163"/>
      <c r="CO33" s="375">
        <f t="shared" ref="CO33:CO41" si="4">IF(CQ33="","",CO32+1)</f>
        <v>29</v>
      </c>
      <c r="CP33" s="375"/>
      <c r="CQ33" s="376" t="str">
        <f>IF('各会計、関係団体の財政状況及び健全化判断比率'!BS8="","",'各会計、関係団体の財政状況及び健全化判断比率'!BS8)</f>
        <v>おきなわ女性財団</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沖縄県小規模企業者等設備導入資金特別会計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15</v>
      </c>
      <c r="AN34" s="375"/>
      <c r="AO34" s="376" t="str">
        <f>IF('各会計、関係団体の財政状況及び健全化判断比率'!B32="","",'各会計、関係団体の財政状況及び健全化判断比率'!B32)</f>
        <v>沖縄県工業用水道事業会計</v>
      </c>
      <c r="AP34" s="376"/>
      <c r="AQ34" s="376"/>
      <c r="AR34" s="376"/>
      <c r="AS34" s="376"/>
      <c r="AT34" s="376"/>
      <c r="AU34" s="376"/>
      <c r="AV34" s="376"/>
      <c r="AW34" s="376"/>
      <c r="AX34" s="376"/>
      <c r="AY34" s="376"/>
      <c r="AZ34" s="376"/>
      <c r="BA34" s="376"/>
      <c r="BB34" s="376"/>
      <c r="BC34" s="376"/>
      <c r="BD34" s="163"/>
      <c r="BE34" s="375">
        <f t="shared" si="2"/>
        <v>19</v>
      </c>
      <c r="BF34" s="375"/>
      <c r="BG34" s="376" t="str">
        <f>IF('各会計、関係団体の財政状況及び健全化判断比率'!B36="","",'各会計、関係団体の財政状況及び健全化判断比率'!B36)</f>
        <v>沖縄県中城湾港（新港地区）整備事業特別会計</v>
      </c>
      <c r="BH34" s="376"/>
      <c r="BI34" s="376"/>
      <c r="BJ34" s="376"/>
      <c r="BK34" s="376"/>
      <c r="BL34" s="376"/>
      <c r="BM34" s="376"/>
      <c r="BN34" s="376"/>
      <c r="BO34" s="376"/>
      <c r="BP34" s="376"/>
      <c r="BQ34" s="376"/>
      <c r="BR34" s="376"/>
      <c r="BS34" s="376"/>
      <c r="BT34" s="376"/>
      <c r="BU34" s="376"/>
      <c r="BV34" s="163"/>
      <c r="BW34" s="375">
        <f t="shared" si="3"/>
        <v>26</v>
      </c>
      <c r="BX34" s="375"/>
      <c r="BY34" s="376" t="str">
        <f>IF('各会計、関係団体の財政状況及び健全化判断比率'!B70="","",'各会計、関係団体の財政状況及び健全化判断比率'!B70)</f>
        <v>　（うち一般会計）</v>
      </c>
      <c r="BZ34" s="376"/>
      <c r="CA34" s="376"/>
      <c r="CB34" s="376"/>
      <c r="CC34" s="376"/>
      <c r="CD34" s="376"/>
      <c r="CE34" s="376"/>
      <c r="CF34" s="376"/>
      <c r="CG34" s="376"/>
      <c r="CH34" s="376"/>
      <c r="CI34" s="376"/>
      <c r="CJ34" s="376"/>
      <c r="CK34" s="376"/>
      <c r="CL34" s="376"/>
      <c r="CM34" s="376"/>
      <c r="CN34" s="163"/>
      <c r="CO34" s="375">
        <f t="shared" si="4"/>
        <v>30</v>
      </c>
      <c r="CP34" s="375"/>
      <c r="CQ34" s="376" t="str">
        <f>IF('各会計、関係団体の財政状況及び健全化判断比率'!BS9="","",'各会計、関係団体の財政状況及び健全化判断比率'!BS9)</f>
        <v>沖縄科学技術振興センター</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沖縄県中小企業振興資金特別会計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16</v>
      </c>
      <c r="AN35" s="375"/>
      <c r="AO35" s="376" t="str">
        <f>IF('各会計、関係団体の財政状況及び健全化判断比率'!B33="","",'各会計、関係団体の財政状況及び健全化判断比率'!B33)</f>
        <v>沖縄県流域下水道事業会計</v>
      </c>
      <c r="AP35" s="376"/>
      <c r="AQ35" s="376"/>
      <c r="AR35" s="376"/>
      <c r="AS35" s="376"/>
      <c r="AT35" s="376"/>
      <c r="AU35" s="376"/>
      <c r="AV35" s="376"/>
      <c r="AW35" s="376"/>
      <c r="AX35" s="376"/>
      <c r="AY35" s="376"/>
      <c r="AZ35" s="376"/>
      <c r="BA35" s="376"/>
      <c r="BB35" s="376"/>
      <c r="BC35" s="376"/>
      <c r="BD35" s="163"/>
      <c r="BE35" s="375">
        <f t="shared" si="2"/>
        <v>20</v>
      </c>
      <c r="BF35" s="375"/>
      <c r="BG35" s="376" t="str">
        <f>IF('各会計、関係団体の財政状況及び健全化判断比率'!B37="","",'各会計、関係団体の財政状況及び健全化判断比率'!B37)</f>
        <v>沖縄県国際物流拠点産業集積地域那覇地区特別会計</v>
      </c>
      <c r="BH35" s="376"/>
      <c r="BI35" s="376"/>
      <c r="BJ35" s="376"/>
      <c r="BK35" s="376"/>
      <c r="BL35" s="376"/>
      <c r="BM35" s="376"/>
      <c r="BN35" s="376"/>
      <c r="BO35" s="376"/>
      <c r="BP35" s="376"/>
      <c r="BQ35" s="376"/>
      <c r="BR35" s="376"/>
      <c r="BS35" s="376"/>
      <c r="BT35" s="376"/>
      <c r="BU35" s="376"/>
      <c r="BV35" s="163"/>
      <c r="BW35" s="375">
        <f t="shared" si="3"/>
        <v>27</v>
      </c>
      <c r="BX35" s="375"/>
      <c r="BY35" s="376" t="str">
        <f>IF('各会計、関係団体の財政状況及び健全化判断比率'!B71="","",'各会計、関係団体の財政状況及び健全化判断比率'!B71)</f>
        <v>　（うち特別会計）</v>
      </c>
      <c r="BZ35" s="376"/>
      <c r="CA35" s="376"/>
      <c r="CB35" s="376"/>
      <c r="CC35" s="376"/>
      <c r="CD35" s="376"/>
      <c r="CE35" s="376"/>
      <c r="CF35" s="376"/>
      <c r="CG35" s="376"/>
      <c r="CH35" s="376"/>
      <c r="CI35" s="376"/>
      <c r="CJ35" s="376"/>
      <c r="CK35" s="376"/>
      <c r="CL35" s="376"/>
      <c r="CM35" s="376"/>
      <c r="CN35" s="163"/>
      <c r="CO35" s="375">
        <f t="shared" si="4"/>
        <v>31</v>
      </c>
      <c r="CP35" s="375"/>
      <c r="CQ35" s="376" t="str">
        <f>IF('各会計、関係団体の財政状況及び健全化判断比率'!BS10="","",'各会計、関係団体の財政状況及び健全化判断比率'!BS10)</f>
        <v>那覇空港ビルディング</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沖縄県下地島空港特別会計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f t="shared" si="2"/>
        <v>21</v>
      </c>
      <c r="BF36" s="375"/>
      <c r="BG36" s="376" t="str">
        <f>IF('各会計、関係団体の財政状況及び健全化判断比率'!B38="","",'各会計、関係団体の財政状況及び健全化判断比率'!B38)</f>
        <v>沖縄県中城湾港マリン・タウン特別会計</v>
      </c>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32</v>
      </c>
      <c r="CP36" s="375"/>
      <c r="CQ36" s="376" t="str">
        <f>IF('各会計、関係団体の財政状況及び健全化判断比率'!BS11="","",'各会計、関係団体の財政状況及び健全化判断比率'!BS11)</f>
        <v>琉球エアーコミューター</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沖縄県母子父子寡婦福祉資金特別会計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f t="shared" si="2"/>
        <v>22</v>
      </c>
      <c r="BF37" s="375"/>
      <c r="BG37" s="376" t="str">
        <f>IF('各会計、関係団体の財政状況及び健全化判断比率'!B39="","",'各会計、関係団体の財政状況及び健全化判断比率'!B39)</f>
        <v>沖縄県中城湾港（泡瀬地区）臨海部土地造成事業特別会計</v>
      </c>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33</v>
      </c>
      <c r="CP37" s="375"/>
      <c r="CQ37" s="376" t="str">
        <f>IF('各会計、関係団体の財政状況及び健全化判断比率'!BS12="","",'各会計、関係団体の財政状況及び健全化判断比率'!BS12)</f>
        <v>沖縄県文化振興会</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沖縄県所有者不明土地管理特別会計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f t="shared" si="2"/>
        <v>23</v>
      </c>
      <c r="BF38" s="375"/>
      <c r="BG38" s="376" t="str">
        <f>IF('各会計、関係団体の財政状況及び健全化判断比率'!B40="","",'各会計、関係団体の財政状況及び健全化判断比率'!B40)</f>
        <v>沖縄県中城湾港（新港地区）臨海部土地造成事業特別会計</v>
      </c>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34</v>
      </c>
      <c r="CP38" s="375"/>
      <c r="CQ38" s="376" t="str">
        <f>IF('各会計、関係団体の財政状況及び健全化判断比率'!BS13="","",'各会計、関係団体の財政状況及び健全化判断比率'!BS13)</f>
        <v>沖縄県立芸術大学芸術振興財団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沖縄県沿岸漁業改善資金特別会計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35</v>
      </c>
      <c r="CP39" s="375"/>
      <c r="CQ39" s="376" t="str">
        <f>IF('各会計、関係団体の財政状況及び健全化判断比率'!BS14="","",'各会計、関係団体の財政状況及び健全化判断比率'!BS14)</f>
        <v>沖縄県交通遺児育成会</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沖縄県林業・木材産業改善資金特別会計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36</v>
      </c>
      <c r="CP40" s="375"/>
      <c r="CQ40" s="376" t="str">
        <f>IF('各会計、関係団体の財政状況及び健全化判断比率'!BS15="","",'各会計、関係団体の財政状況及び健全化判断比率'!BS15)</f>
        <v>沖縄県看護学術振興財団</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沖縄県産業振興基金特別会計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37</v>
      </c>
      <c r="CP41" s="375"/>
      <c r="CQ41" s="376" t="str">
        <f>IF('各会計、関係団体の財政状況及び健全化判断比率'!BS16="","",'各会計、関係団体の財政状況及び健全化判断比率'!BS16)</f>
        <v>沖縄県保健医療福祉事業団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180</v>
      </c>
      <c r="E44" s="373" t="s">
        <v>181</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182</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183</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184</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185</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186</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187</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zhqu4MZfsDo6DlHtIcOvq5oYReJnFwY8gwI5dbYwsdUVV43aoniDxJJpQ1HKI01qyYcITw2jBS1nmqjihsj5eg==" saltValue="NzLYfn0653kczUqCux8g3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D1" zoomScaleNormal="100" workbookViewId="0">
      <selection activeCell="D1" sqref="D1"/>
    </sheetView>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188</v>
      </c>
      <c r="DD1" s="678"/>
      <c r="DE1" s="678"/>
      <c r="DF1" s="678"/>
      <c r="DG1" s="678"/>
      <c r="DH1" s="678"/>
      <c r="DI1" s="679"/>
      <c r="DK1" s="677" t="s">
        <v>189</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191</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192</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193</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194</v>
      </c>
      <c r="S4" s="648"/>
      <c r="T4" s="648"/>
      <c r="U4" s="648"/>
      <c r="V4" s="648"/>
      <c r="W4" s="648"/>
      <c r="X4" s="648"/>
      <c r="Y4" s="649"/>
      <c r="Z4" s="647" t="s">
        <v>195</v>
      </c>
      <c r="AA4" s="648"/>
      <c r="AB4" s="648"/>
      <c r="AC4" s="649"/>
      <c r="AD4" s="647" t="s">
        <v>196</v>
      </c>
      <c r="AE4" s="648"/>
      <c r="AF4" s="648"/>
      <c r="AG4" s="648"/>
      <c r="AH4" s="648"/>
      <c r="AI4" s="648"/>
      <c r="AJ4" s="648"/>
      <c r="AK4" s="649"/>
      <c r="AL4" s="647" t="s">
        <v>195</v>
      </c>
      <c r="AM4" s="648"/>
      <c r="AN4" s="648"/>
      <c r="AO4" s="649"/>
      <c r="AP4" s="680" t="s">
        <v>197</v>
      </c>
      <c r="AQ4" s="680"/>
      <c r="AR4" s="680"/>
      <c r="AS4" s="680"/>
      <c r="AT4" s="680"/>
      <c r="AU4" s="680"/>
      <c r="AV4" s="680"/>
      <c r="AW4" s="680"/>
      <c r="AX4" s="680"/>
      <c r="AY4" s="680"/>
      <c r="AZ4" s="680"/>
      <c r="BA4" s="680"/>
      <c r="BB4" s="680"/>
      <c r="BC4" s="680"/>
      <c r="BD4" s="680" t="s">
        <v>198</v>
      </c>
      <c r="BE4" s="680"/>
      <c r="BF4" s="680"/>
      <c r="BG4" s="680"/>
      <c r="BH4" s="680"/>
      <c r="BI4" s="680"/>
      <c r="BJ4" s="680"/>
      <c r="BK4" s="680"/>
      <c r="BL4" s="680" t="s">
        <v>195</v>
      </c>
      <c r="BM4" s="680"/>
      <c r="BN4" s="680"/>
      <c r="BO4" s="680"/>
      <c r="BP4" s="680" t="s">
        <v>199</v>
      </c>
      <c r="BQ4" s="680"/>
      <c r="BR4" s="680"/>
      <c r="BS4" s="680"/>
      <c r="BT4" s="680"/>
      <c r="BU4" s="680"/>
      <c r="BV4" s="680"/>
      <c r="BW4" s="680"/>
      <c r="BY4" s="647" t="s">
        <v>200</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201</v>
      </c>
      <c r="C5" s="642"/>
      <c r="D5" s="642"/>
      <c r="E5" s="642"/>
      <c r="F5" s="642"/>
      <c r="G5" s="642"/>
      <c r="H5" s="642"/>
      <c r="I5" s="642"/>
      <c r="J5" s="642"/>
      <c r="K5" s="642"/>
      <c r="L5" s="642"/>
      <c r="M5" s="642"/>
      <c r="N5" s="642"/>
      <c r="O5" s="642"/>
      <c r="P5" s="642"/>
      <c r="Q5" s="643"/>
      <c r="R5" s="664">
        <v>184205358</v>
      </c>
      <c r="S5" s="656"/>
      <c r="T5" s="656"/>
      <c r="U5" s="656"/>
      <c r="V5" s="656"/>
      <c r="W5" s="656"/>
      <c r="X5" s="656"/>
      <c r="Y5" s="657"/>
      <c r="Z5" s="675">
        <v>19.8</v>
      </c>
      <c r="AA5" s="675"/>
      <c r="AB5" s="675"/>
      <c r="AC5" s="675"/>
      <c r="AD5" s="676">
        <v>144581340</v>
      </c>
      <c r="AE5" s="676"/>
      <c r="AF5" s="676"/>
      <c r="AG5" s="676"/>
      <c r="AH5" s="676"/>
      <c r="AI5" s="676"/>
      <c r="AJ5" s="676"/>
      <c r="AK5" s="676"/>
      <c r="AL5" s="658">
        <v>35.5</v>
      </c>
      <c r="AM5" s="659"/>
      <c r="AN5" s="659"/>
      <c r="AO5" s="660"/>
      <c r="AP5" s="641" t="s">
        <v>202</v>
      </c>
      <c r="AQ5" s="642"/>
      <c r="AR5" s="642"/>
      <c r="AS5" s="642"/>
      <c r="AT5" s="642"/>
      <c r="AU5" s="642"/>
      <c r="AV5" s="642"/>
      <c r="AW5" s="642"/>
      <c r="AX5" s="642"/>
      <c r="AY5" s="642"/>
      <c r="AZ5" s="642"/>
      <c r="BA5" s="642"/>
      <c r="BB5" s="642"/>
      <c r="BC5" s="643"/>
      <c r="BD5" s="574">
        <v>184149235</v>
      </c>
      <c r="BE5" s="575"/>
      <c r="BF5" s="575"/>
      <c r="BG5" s="575"/>
      <c r="BH5" s="575"/>
      <c r="BI5" s="575"/>
      <c r="BJ5" s="575"/>
      <c r="BK5" s="576"/>
      <c r="BL5" s="652">
        <v>100</v>
      </c>
      <c r="BM5" s="652"/>
      <c r="BN5" s="652"/>
      <c r="BO5" s="652"/>
      <c r="BP5" s="650">
        <v>679533</v>
      </c>
      <c r="BQ5" s="650"/>
      <c r="BR5" s="650"/>
      <c r="BS5" s="650"/>
      <c r="BT5" s="650"/>
      <c r="BU5" s="650"/>
      <c r="BV5" s="650"/>
      <c r="BW5" s="651"/>
      <c r="BY5" s="647" t="s">
        <v>197</v>
      </c>
      <c r="BZ5" s="648"/>
      <c r="CA5" s="648"/>
      <c r="CB5" s="648"/>
      <c r="CC5" s="648"/>
      <c r="CD5" s="648"/>
      <c r="CE5" s="648"/>
      <c r="CF5" s="648"/>
      <c r="CG5" s="648"/>
      <c r="CH5" s="648"/>
      <c r="CI5" s="648"/>
      <c r="CJ5" s="648"/>
      <c r="CK5" s="648"/>
      <c r="CL5" s="649"/>
      <c r="CM5" s="647" t="s">
        <v>203</v>
      </c>
      <c r="CN5" s="648"/>
      <c r="CO5" s="648"/>
      <c r="CP5" s="648"/>
      <c r="CQ5" s="648"/>
      <c r="CR5" s="648"/>
      <c r="CS5" s="648"/>
      <c r="CT5" s="649"/>
      <c r="CU5" s="647" t="s">
        <v>195</v>
      </c>
      <c r="CV5" s="648"/>
      <c r="CW5" s="648"/>
      <c r="CX5" s="649"/>
      <c r="CY5" s="647" t="s">
        <v>204</v>
      </c>
      <c r="CZ5" s="648"/>
      <c r="DA5" s="648"/>
      <c r="DB5" s="648"/>
      <c r="DC5" s="648"/>
      <c r="DD5" s="648"/>
      <c r="DE5" s="648"/>
      <c r="DF5" s="648"/>
      <c r="DG5" s="648"/>
      <c r="DH5" s="648"/>
      <c r="DI5" s="648"/>
      <c r="DJ5" s="648"/>
      <c r="DK5" s="649"/>
      <c r="DL5" s="647" t="s">
        <v>205</v>
      </c>
      <c r="DM5" s="648"/>
      <c r="DN5" s="648"/>
      <c r="DO5" s="648"/>
      <c r="DP5" s="648"/>
      <c r="DQ5" s="648"/>
      <c r="DR5" s="648"/>
      <c r="DS5" s="648"/>
      <c r="DT5" s="648"/>
      <c r="DU5" s="648"/>
      <c r="DV5" s="648"/>
      <c r="DW5" s="648"/>
      <c r="DX5" s="649"/>
    </row>
    <row r="6" spans="2:138" ht="11.25" customHeight="1" x14ac:dyDescent="0.15">
      <c r="B6" s="571" t="s">
        <v>206</v>
      </c>
      <c r="C6" s="572"/>
      <c r="D6" s="572"/>
      <c r="E6" s="572"/>
      <c r="F6" s="572"/>
      <c r="G6" s="572"/>
      <c r="H6" s="572"/>
      <c r="I6" s="572"/>
      <c r="J6" s="572"/>
      <c r="K6" s="572"/>
      <c r="L6" s="572"/>
      <c r="M6" s="572"/>
      <c r="N6" s="572"/>
      <c r="O6" s="572"/>
      <c r="P6" s="572"/>
      <c r="Q6" s="573"/>
      <c r="R6" s="574">
        <v>28504202</v>
      </c>
      <c r="S6" s="575"/>
      <c r="T6" s="575"/>
      <c r="U6" s="575"/>
      <c r="V6" s="575"/>
      <c r="W6" s="575"/>
      <c r="X6" s="575"/>
      <c r="Y6" s="576"/>
      <c r="Z6" s="652">
        <v>3.1</v>
      </c>
      <c r="AA6" s="652"/>
      <c r="AB6" s="652"/>
      <c r="AC6" s="652"/>
      <c r="AD6" s="650">
        <v>28504202</v>
      </c>
      <c r="AE6" s="650"/>
      <c r="AF6" s="650"/>
      <c r="AG6" s="650"/>
      <c r="AH6" s="650"/>
      <c r="AI6" s="650"/>
      <c r="AJ6" s="650"/>
      <c r="AK6" s="650"/>
      <c r="AL6" s="577">
        <v>7</v>
      </c>
      <c r="AM6" s="653"/>
      <c r="AN6" s="653"/>
      <c r="AO6" s="654"/>
      <c r="AP6" s="571" t="s">
        <v>207</v>
      </c>
      <c r="AQ6" s="572"/>
      <c r="AR6" s="572"/>
      <c r="AS6" s="572"/>
      <c r="AT6" s="572"/>
      <c r="AU6" s="572"/>
      <c r="AV6" s="572"/>
      <c r="AW6" s="572"/>
      <c r="AX6" s="572"/>
      <c r="AY6" s="572"/>
      <c r="AZ6" s="572"/>
      <c r="BA6" s="572"/>
      <c r="BB6" s="572"/>
      <c r="BC6" s="573"/>
      <c r="BD6" s="574">
        <v>183206376</v>
      </c>
      <c r="BE6" s="575"/>
      <c r="BF6" s="575"/>
      <c r="BG6" s="575"/>
      <c r="BH6" s="575"/>
      <c r="BI6" s="575"/>
      <c r="BJ6" s="575"/>
      <c r="BK6" s="576"/>
      <c r="BL6" s="652">
        <v>99.5</v>
      </c>
      <c r="BM6" s="652"/>
      <c r="BN6" s="652"/>
      <c r="BO6" s="652"/>
      <c r="BP6" s="650">
        <v>679533</v>
      </c>
      <c r="BQ6" s="650"/>
      <c r="BR6" s="650"/>
      <c r="BS6" s="650"/>
      <c r="BT6" s="650"/>
      <c r="BU6" s="650"/>
      <c r="BV6" s="650"/>
      <c r="BW6" s="651"/>
      <c r="BY6" s="641" t="s">
        <v>208</v>
      </c>
      <c r="BZ6" s="642"/>
      <c r="CA6" s="642"/>
      <c r="CB6" s="642"/>
      <c r="CC6" s="642"/>
      <c r="CD6" s="642"/>
      <c r="CE6" s="642"/>
      <c r="CF6" s="642"/>
      <c r="CG6" s="642"/>
      <c r="CH6" s="642"/>
      <c r="CI6" s="642"/>
      <c r="CJ6" s="642"/>
      <c r="CK6" s="642"/>
      <c r="CL6" s="643"/>
      <c r="CM6" s="574">
        <v>1375548</v>
      </c>
      <c r="CN6" s="575"/>
      <c r="CO6" s="575"/>
      <c r="CP6" s="575"/>
      <c r="CQ6" s="575"/>
      <c r="CR6" s="575"/>
      <c r="CS6" s="575"/>
      <c r="CT6" s="576"/>
      <c r="CU6" s="652">
        <v>0.2</v>
      </c>
      <c r="CV6" s="652"/>
      <c r="CW6" s="652"/>
      <c r="CX6" s="652"/>
      <c r="CY6" s="580">
        <v>38368</v>
      </c>
      <c r="CZ6" s="575"/>
      <c r="DA6" s="575"/>
      <c r="DB6" s="575"/>
      <c r="DC6" s="575"/>
      <c r="DD6" s="575"/>
      <c r="DE6" s="575"/>
      <c r="DF6" s="575"/>
      <c r="DG6" s="575"/>
      <c r="DH6" s="575"/>
      <c r="DI6" s="575"/>
      <c r="DJ6" s="575"/>
      <c r="DK6" s="576"/>
      <c r="DL6" s="580">
        <v>1336722</v>
      </c>
      <c r="DM6" s="575"/>
      <c r="DN6" s="575"/>
      <c r="DO6" s="575"/>
      <c r="DP6" s="575"/>
      <c r="DQ6" s="575"/>
      <c r="DR6" s="575"/>
      <c r="DS6" s="575"/>
      <c r="DT6" s="575"/>
      <c r="DU6" s="575"/>
      <c r="DV6" s="575"/>
      <c r="DW6" s="575"/>
      <c r="DX6" s="671"/>
    </row>
    <row r="7" spans="2:138" ht="11.25" customHeight="1" x14ac:dyDescent="0.15">
      <c r="B7" s="571" t="s">
        <v>209</v>
      </c>
      <c r="C7" s="572"/>
      <c r="D7" s="572"/>
      <c r="E7" s="572"/>
      <c r="F7" s="572"/>
      <c r="G7" s="572"/>
      <c r="H7" s="572"/>
      <c r="I7" s="572"/>
      <c r="J7" s="572"/>
      <c r="K7" s="572"/>
      <c r="L7" s="572"/>
      <c r="M7" s="572"/>
      <c r="N7" s="572"/>
      <c r="O7" s="572"/>
      <c r="P7" s="572"/>
      <c r="Q7" s="573"/>
      <c r="R7" s="574">
        <v>516398</v>
      </c>
      <c r="S7" s="575"/>
      <c r="T7" s="575"/>
      <c r="U7" s="575"/>
      <c r="V7" s="575"/>
      <c r="W7" s="575"/>
      <c r="X7" s="575"/>
      <c r="Y7" s="576"/>
      <c r="Z7" s="652">
        <v>0.1</v>
      </c>
      <c r="AA7" s="652"/>
      <c r="AB7" s="652"/>
      <c r="AC7" s="652"/>
      <c r="AD7" s="650">
        <v>516398</v>
      </c>
      <c r="AE7" s="650"/>
      <c r="AF7" s="650"/>
      <c r="AG7" s="650"/>
      <c r="AH7" s="650"/>
      <c r="AI7" s="650"/>
      <c r="AJ7" s="650"/>
      <c r="AK7" s="650"/>
      <c r="AL7" s="577">
        <v>0.1</v>
      </c>
      <c r="AM7" s="653"/>
      <c r="AN7" s="653"/>
      <c r="AO7" s="654"/>
      <c r="AP7" s="571" t="s">
        <v>210</v>
      </c>
      <c r="AQ7" s="572"/>
      <c r="AR7" s="572"/>
      <c r="AS7" s="572"/>
      <c r="AT7" s="572"/>
      <c r="AU7" s="572"/>
      <c r="AV7" s="572"/>
      <c r="AW7" s="572"/>
      <c r="AX7" s="572"/>
      <c r="AY7" s="572"/>
      <c r="AZ7" s="572"/>
      <c r="BA7" s="572"/>
      <c r="BB7" s="572"/>
      <c r="BC7" s="573"/>
      <c r="BD7" s="574">
        <v>47790136</v>
      </c>
      <c r="BE7" s="575"/>
      <c r="BF7" s="575"/>
      <c r="BG7" s="575"/>
      <c r="BH7" s="575"/>
      <c r="BI7" s="575"/>
      <c r="BJ7" s="575"/>
      <c r="BK7" s="576"/>
      <c r="BL7" s="652">
        <v>25.9</v>
      </c>
      <c r="BM7" s="652"/>
      <c r="BN7" s="652"/>
      <c r="BO7" s="652"/>
      <c r="BP7" s="650">
        <v>679533</v>
      </c>
      <c r="BQ7" s="650"/>
      <c r="BR7" s="650"/>
      <c r="BS7" s="650"/>
      <c r="BT7" s="650"/>
      <c r="BU7" s="650"/>
      <c r="BV7" s="650"/>
      <c r="BW7" s="651"/>
      <c r="BY7" s="571" t="s">
        <v>211</v>
      </c>
      <c r="BZ7" s="572"/>
      <c r="CA7" s="572"/>
      <c r="CB7" s="572"/>
      <c r="CC7" s="572"/>
      <c r="CD7" s="572"/>
      <c r="CE7" s="572"/>
      <c r="CF7" s="572"/>
      <c r="CG7" s="572"/>
      <c r="CH7" s="572"/>
      <c r="CI7" s="572"/>
      <c r="CJ7" s="572"/>
      <c r="CK7" s="572"/>
      <c r="CL7" s="573"/>
      <c r="CM7" s="574">
        <v>81026087</v>
      </c>
      <c r="CN7" s="575"/>
      <c r="CO7" s="575"/>
      <c r="CP7" s="575"/>
      <c r="CQ7" s="575"/>
      <c r="CR7" s="575"/>
      <c r="CS7" s="575"/>
      <c r="CT7" s="576"/>
      <c r="CU7" s="652">
        <v>8.9</v>
      </c>
      <c r="CV7" s="652"/>
      <c r="CW7" s="652"/>
      <c r="CX7" s="652"/>
      <c r="CY7" s="580">
        <v>4309571</v>
      </c>
      <c r="CZ7" s="575"/>
      <c r="DA7" s="575"/>
      <c r="DB7" s="575"/>
      <c r="DC7" s="575"/>
      <c r="DD7" s="575"/>
      <c r="DE7" s="575"/>
      <c r="DF7" s="575"/>
      <c r="DG7" s="575"/>
      <c r="DH7" s="575"/>
      <c r="DI7" s="575"/>
      <c r="DJ7" s="575"/>
      <c r="DK7" s="576"/>
      <c r="DL7" s="580">
        <v>48330337</v>
      </c>
      <c r="DM7" s="575"/>
      <c r="DN7" s="575"/>
      <c r="DO7" s="575"/>
      <c r="DP7" s="575"/>
      <c r="DQ7" s="575"/>
      <c r="DR7" s="575"/>
      <c r="DS7" s="575"/>
      <c r="DT7" s="575"/>
      <c r="DU7" s="575"/>
      <c r="DV7" s="575"/>
      <c r="DW7" s="575"/>
      <c r="DX7" s="671"/>
    </row>
    <row r="8" spans="2:138" ht="11.25" customHeight="1" x14ac:dyDescent="0.15">
      <c r="B8" s="571" t="s">
        <v>212</v>
      </c>
      <c r="C8" s="572"/>
      <c r="D8" s="572"/>
      <c r="E8" s="572"/>
      <c r="F8" s="572"/>
      <c r="G8" s="572"/>
      <c r="H8" s="572"/>
      <c r="I8" s="572"/>
      <c r="J8" s="572"/>
      <c r="K8" s="572"/>
      <c r="L8" s="572"/>
      <c r="M8" s="572"/>
      <c r="N8" s="572"/>
      <c r="O8" s="572"/>
      <c r="P8" s="572"/>
      <c r="Q8" s="573"/>
      <c r="R8" s="574" t="s">
        <v>213</v>
      </c>
      <c r="S8" s="575"/>
      <c r="T8" s="575"/>
      <c r="U8" s="575"/>
      <c r="V8" s="575"/>
      <c r="W8" s="575"/>
      <c r="X8" s="575"/>
      <c r="Y8" s="576"/>
      <c r="Z8" s="652" t="s">
        <v>214</v>
      </c>
      <c r="AA8" s="652"/>
      <c r="AB8" s="652"/>
      <c r="AC8" s="652"/>
      <c r="AD8" s="650" t="s">
        <v>214</v>
      </c>
      <c r="AE8" s="650"/>
      <c r="AF8" s="650"/>
      <c r="AG8" s="650"/>
      <c r="AH8" s="650"/>
      <c r="AI8" s="650"/>
      <c r="AJ8" s="650"/>
      <c r="AK8" s="650"/>
      <c r="AL8" s="577" t="s">
        <v>215</v>
      </c>
      <c r="AM8" s="653"/>
      <c r="AN8" s="653"/>
      <c r="AO8" s="654"/>
      <c r="AP8" s="571" t="s">
        <v>216</v>
      </c>
      <c r="AQ8" s="572"/>
      <c r="AR8" s="572"/>
      <c r="AS8" s="572"/>
      <c r="AT8" s="572"/>
      <c r="AU8" s="572"/>
      <c r="AV8" s="572"/>
      <c r="AW8" s="572"/>
      <c r="AX8" s="572"/>
      <c r="AY8" s="572"/>
      <c r="AZ8" s="572"/>
      <c r="BA8" s="572"/>
      <c r="BB8" s="572"/>
      <c r="BC8" s="573"/>
      <c r="BD8" s="574">
        <v>1006862</v>
      </c>
      <c r="BE8" s="575"/>
      <c r="BF8" s="575"/>
      <c r="BG8" s="575"/>
      <c r="BH8" s="575"/>
      <c r="BI8" s="575"/>
      <c r="BJ8" s="575"/>
      <c r="BK8" s="576"/>
      <c r="BL8" s="652">
        <v>0.5</v>
      </c>
      <c r="BM8" s="652"/>
      <c r="BN8" s="652"/>
      <c r="BO8" s="652"/>
      <c r="BP8" s="650" t="s">
        <v>214</v>
      </c>
      <c r="BQ8" s="650"/>
      <c r="BR8" s="650"/>
      <c r="BS8" s="650"/>
      <c r="BT8" s="650"/>
      <c r="BU8" s="650"/>
      <c r="BV8" s="650"/>
      <c r="BW8" s="651"/>
      <c r="BY8" s="571" t="s">
        <v>217</v>
      </c>
      <c r="BZ8" s="572"/>
      <c r="CA8" s="572"/>
      <c r="CB8" s="572"/>
      <c r="CC8" s="572"/>
      <c r="CD8" s="572"/>
      <c r="CE8" s="572"/>
      <c r="CF8" s="572"/>
      <c r="CG8" s="572"/>
      <c r="CH8" s="572"/>
      <c r="CI8" s="572"/>
      <c r="CJ8" s="572"/>
      <c r="CK8" s="572"/>
      <c r="CL8" s="573"/>
      <c r="CM8" s="574">
        <v>150354959</v>
      </c>
      <c r="CN8" s="575"/>
      <c r="CO8" s="575"/>
      <c r="CP8" s="575"/>
      <c r="CQ8" s="575"/>
      <c r="CR8" s="575"/>
      <c r="CS8" s="575"/>
      <c r="CT8" s="576"/>
      <c r="CU8" s="577">
        <v>16.5</v>
      </c>
      <c r="CV8" s="653"/>
      <c r="CW8" s="653"/>
      <c r="CX8" s="661"/>
      <c r="CY8" s="580">
        <v>1592250</v>
      </c>
      <c r="CZ8" s="575"/>
      <c r="DA8" s="575"/>
      <c r="DB8" s="575"/>
      <c r="DC8" s="575"/>
      <c r="DD8" s="575"/>
      <c r="DE8" s="575"/>
      <c r="DF8" s="575"/>
      <c r="DG8" s="575"/>
      <c r="DH8" s="575"/>
      <c r="DI8" s="575"/>
      <c r="DJ8" s="575"/>
      <c r="DK8" s="576"/>
      <c r="DL8" s="580">
        <v>118333724</v>
      </c>
      <c r="DM8" s="575"/>
      <c r="DN8" s="575"/>
      <c r="DO8" s="575"/>
      <c r="DP8" s="575"/>
      <c r="DQ8" s="575"/>
      <c r="DR8" s="575"/>
      <c r="DS8" s="575"/>
      <c r="DT8" s="575"/>
      <c r="DU8" s="575"/>
      <c r="DV8" s="575"/>
      <c r="DW8" s="575"/>
      <c r="DX8" s="671"/>
    </row>
    <row r="9" spans="2:138" ht="11.25" customHeight="1" x14ac:dyDescent="0.15">
      <c r="B9" s="571" t="s">
        <v>218</v>
      </c>
      <c r="C9" s="572"/>
      <c r="D9" s="572"/>
      <c r="E9" s="572"/>
      <c r="F9" s="572"/>
      <c r="G9" s="572"/>
      <c r="H9" s="572"/>
      <c r="I9" s="572"/>
      <c r="J9" s="572"/>
      <c r="K9" s="572"/>
      <c r="L9" s="572"/>
      <c r="M9" s="572"/>
      <c r="N9" s="572"/>
      <c r="O9" s="572"/>
      <c r="P9" s="572"/>
      <c r="Q9" s="573"/>
      <c r="R9" s="574" t="s">
        <v>215</v>
      </c>
      <c r="S9" s="575"/>
      <c r="T9" s="575"/>
      <c r="U9" s="575"/>
      <c r="V9" s="575"/>
      <c r="W9" s="575"/>
      <c r="X9" s="575"/>
      <c r="Y9" s="576"/>
      <c r="Z9" s="652" t="s">
        <v>219</v>
      </c>
      <c r="AA9" s="652"/>
      <c r="AB9" s="652"/>
      <c r="AC9" s="652"/>
      <c r="AD9" s="650" t="s">
        <v>213</v>
      </c>
      <c r="AE9" s="650"/>
      <c r="AF9" s="650"/>
      <c r="AG9" s="650"/>
      <c r="AH9" s="650"/>
      <c r="AI9" s="650"/>
      <c r="AJ9" s="650"/>
      <c r="AK9" s="650"/>
      <c r="AL9" s="577" t="s">
        <v>213</v>
      </c>
      <c r="AM9" s="653"/>
      <c r="AN9" s="653"/>
      <c r="AO9" s="654"/>
      <c r="AP9" s="571" t="s">
        <v>220</v>
      </c>
      <c r="AQ9" s="572"/>
      <c r="AR9" s="572"/>
      <c r="AS9" s="572"/>
      <c r="AT9" s="572"/>
      <c r="AU9" s="572"/>
      <c r="AV9" s="572"/>
      <c r="AW9" s="572"/>
      <c r="AX9" s="572"/>
      <c r="AY9" s="572"/>
      <c r="AZ9" s="572"/>
      <c r="BA9" s="572"/>
      <c r="BB9" s="572"/>
      <c r="BC9" s="573"/>
      <c r="BD9" s="574">
        <v>42248020</v>
      </c>
      <c r="BE9" s="575"/>
      <c r="BF9" s="575"/>
      <c r="BG9" s="575"/>
      <c r="BH9" s="575"/>
      <c r="BI9" s="575"/>
      <c r="BJ9" s="575"/>
      <c r="BK9" s="576"/>
      <c r="BL9" s="652">
        <v>22.9</v>
      </c>
      <c r="BM9" s="652"/>
      <c r="BN9" s="652"/>
      <c r="BO9" s="652"/>
      <c r="BP9" s="650" t="s">
        <v>215</v>
      </c>
      <c r="BQ9" s="650"/>
      <c r="BR9" s="650"/>
      <c r="BS9" s="650"/>
      <c r="BT9" s="650"/>
      <c r="BU9" s="650"/>
      <c r="BV9" s="650"/>
      <c r="BW9" s="651"/>
      <c r="BY9" s="571" t="s">
        <v>221</v>
      </c>
      <c r="BZ9" s="572"/>
      <c r="CA9" s="572"/>
      <c r="CB9" s="572"/>
      <c r="CC9" s="572"/>
      <c r="CD9" s="572"/>
      <c r="CE9" s="572"/>
      <c r="CF9" s="572"/>
      <c r="CG9" s="572"/>
      <c r="CH9" s="572"/>
      <c r="CI9" s="572"/>
      <c r="CJ9" s="572"/>
      <c r="CK9" s="572"/>
      <c r="CL9" s="573"/>
      <c r="CM9" s="574">
        <v>95630024</v>
      </c>
      <c r="CN9" s="575"/>
      <c r="CO9" s="575"/>
      <c r="CP9" s="575"/>
      <c r="CQ9" s="575"/>
      <c r="CR9" s="575"/>
      <c r="CS9" s="575"/>
      <c r="CT9" s="576"/>
      <c r="CU9" s="577">
        <v>10.5</v>
      </c>
      <c r="CV9" s="653"/>
      <c r="CW9" s="653"/>
      <c r="CX9" s="661"/>
      <c r="CY9" s="580">
        <v>3389211</v>
      </c>
      <c r="CZ9" s="575"/>
      <c r="DA9" s="575"/>
      <c r="DB9" s="575"/>
      <c r="DC9" s="575"/>
      <c r="DD9" s="575"/>
      <c r="DE9" s="575"/>
      <c r="DF9" s="575"/>
      <c r="DG9" s="575"/>
      <c r="DH9" s="575"/>
      <c r="DI9" s="575"/>
      <c r="DJ9" s="575"/>
      <c r="DK9" s="576"/>
      <c r="DL9" s="580">
        <v>37267389</v>
      </c>
      <c r="DM9" s="575"/>
      <c r="DN9" s="575"/>
      <c r="DO9" s="575"/>
      <c r="DP9" s="575"/>
      <c r="DQ9" s="575"/>
      <c r="DR9" s="575"/>
      <c r="DS9" s="575"/>
      <c r="DT9" s="575"/>
      <c r="DU9" s="575"/>
      <c r="DV9" s="575"/>
      <c r="DW9" s="575"/>
      <c r="DX9" s="671"/>
    </row>
    <row r="10" spans="2:138" ht="11.25" customHeight="1" x14ac:dyDescent="0.15">
      <c r="B10" s="571" t="s">
        <v>222</v>
      </c>
      <c r="C10" s="572"/>
      <c r="D10" s="572"/>
      <c r="E10" s="572"/>
      <c r="F10" s="572"/>
      <c r="G10" s="572"/>
      <c r="H10" s="572"/>
      <c r="I10" s="572"/>
      <c r="J10" s="572"/>
      <c r="K10" s="572"/>
      <c r="L10" s="572"/>
      <c r="M10" s="572"/>
      <c r="N10" s="572"/>
      <c r="O10" s="572"/>
      <c r="P10" s="572"/>
      <c r="Q10" s="573"/>
      <c r="R10" s="574">
        <v>14437</v>
      </c>
      <c r="S10" s="575"/>
      <c r="T10" s="575"/>
      <c r="U10" s="575"/>
      <c r="V10" s="575"/>
      <c r="W10" s="575"/>
      <c r="X10" s="575"/>
      <c r="Y10" s="576"/>
      <c r="Z10" s="652">
        <v>0</v>
      </c>
      <c r="AA10" s="652"/>
      <c r="AB10" s="652"/>
      <c r="AC10" s="652"/>
      <c r="AD10" s="650">
        <v>14437</v>
      </c>
      <c r="AE10" s="650"/>
      <c r="AF10" s="650"/>
      <c r="AG10" s="650"/>
      <c r="AH10" s="650"/>
      <c r="AI10" s="650"/>
      <c r="AJ10" s="650"/>
      <c r="AK10" s="650"/>
      <c r="AL10" s="577">
        <v>0</v>
      </c>
      <c r="AM10" s="653"/>
      <c r="AN10" s="653"/>
      <c r="AO10" s="654"/>
      <c r="AP10" s="571" t="s">
        <v>223</v>
      </c>
      <c r="AQ10" s="572"/>
      <c r="AR10" s="572"/>
      <c r="AS10" s="572"/>
      <c r="AT10" s="572"/>
      <c r="AU10" s="572"/>
      <c r="AV10" s="572"/>
      <c r="AW10" s="572"/>
      <c r="AX10" s="572"/>
      <c r="AY10" s="572"/>
      <c r="AZ10" s="572"/>
      <c r="BA10" s="572"/>
      <c r="BB10" s="572"/>
      <c r="BC10" s="573"/>
      <c r="BD10" s="574">
        <v>1701731</v>
      </c>
      <c r="BE10" s="575"/>
      <c r="BF10" s="575"/>
      <c r="BG10" s="575"/>
      <c r="BH10" s="575"/>
      <c r="BI10" s="575"/>
      <c r="BJ10" s="575"/>
      <c r="BK10" s="576"/>
      <c r="BL10" s="652">
        <v>0.9</v>
      </c>
      <c r="BM10" s="652"/>
      <c r="BN10" s="652"/>
      <c r="BO10" s="652"/>
      <c r="BP10" s="650" t="s">
        <v>214</v>
      </c>
      <c r="BQ10" s="650"/>
      <c r="BR10" s="650"/>
      <c r="BS10" s="650"/>
      <c r="BT10" s="650"/>
      <c r="BU10" s="650"/>
      <c r="BV10" s="650"/>
      <c r="BW10" s="651"/>
      <c r="BY10" s="571" t="s">
        <v>224</v>
      </c>
      <c r="BZ10" s="572"/>
      <c r="CA10" s="572"/>
      <c r="CB10" s="572"/>
      <c r="CC10" s="572"/>
      <c r="CD10" s="572"/>
      <c r="CE10" s="572"/>
      <c r="CF10" s="572"/>
      <c r="CG10" s="572"/>
      <c r="CH10" s="572"/>
      <c r="CI10" s="572"/>
      <c r="CJ10" s="572"/>
      <c r="CK10" s="572"/>
      <c r="CL10" s="573"/>
      <c r="CM10" s="574">
        <v>2343453</v>
      </c>
      <c r="CN10" s="575"/>
      <c r="CO10" s="575"/>
      <c r="CP10" s="575"/>
      <c r="CQ10" s="575"/>
      <c r="CR10" s="575"/>
      <c r="CS10" s="575"/>
      <c r="CT10" s="576"/>
      <c r="CU10" s="577">
        <v>0.3</v>
      </c>
      <c r="CV10" s="653"/>
      <c r="CW10" s="653"/>
      <c r="CX10" s="661"/>
      <c r="CY10" s="580">
        <v>86525</v>
      </c>
      <c r="CZ10" s="575"/>
      <c r="DA10" s="575"/>
      <c r="DB10" s="575"/>
      <c r="DC10" s="575"/>
      <c r="DD10" s="575"/>
      <c r="DE10" s="575"/>
      <c r="DF10" s="575"/>
      <c r="DG10" s="575"/>
      <c r="DH10" s="575"/>
      <c r="DI10" s="575"/>
      <c r="DJ10" s="575"/>
      <c r="DK10" s="576"/>
      <c r="DL10" s="580">
        <v>1186940</v>
      </c>
      <c r="DM10" s="575"/>
      <c r="DN10" s="575"/>
      <c r="DO10" s="575"/>
      <c r="DP10" s="575"/>
      <c r="DQ10" s="575"/>
      <c r="DR10" s="575"/>
      <c r="DS10" s="575"/>
      <c r="DT10" s="575"/>
      <c r="DU10" s="575"/>
      <c r="DV10" s="575"/>
      <c r="DW10" s="575"/>
      <c r="DX10" s="671"/>
    </row>
    <row r="11" spans="2:138" ht="11.25" customHeight="1" x14ac:dyDescent="0.15">
      <c r="B11" s="571" t="s">
        <v>225</v>
      </c>
      <c r="C11" s="572"/>
      <c r="D11" s="572"/>
      <c r="E11" s="572"/>
      <c r="F11" s="572"/>
      <c r="G11" s="572"/>
      <c r="H11" s="572"/>
      <c r="I11" s="572"/>
      <c r="J11" s="572"/>
      <c r="K11" s="572"/>
      <c r="L11" s="572"/>
      <c r="M11" s="572"/>
      <c r="N11" s="572"/>
      <c r="O11" s="572"/>
      <c r="P11" s="572"/>
      <c r="Q11" s="573"/>
      <c r="R11" s="574">
        <v>170881</v>
      </c>
      <c r="S11" s="575"/>
      <c r="T11" s="575"/>
      <c r="U11" s="575"/>
      <c r="V11" s="575"/>
      <c r="W11" s="575"/>
      <c r="X11" s="575"/>
      <c r="Y11" s="576"/>
      <c r="Z11" s="652">
        <v>0</v>
      </c>
      <c r="AA11" s="652"/>
      <c r="AB11" s="652"/>
      <c r="AC11" s="652"/>
      <c r="AD11" s="650">
        <v>170881</v>
      </c>
      <c r="AE11" s="650"/>
      <c r="AF11" s="650"/>
      <c r="AG11" s="650"/>
      <c r="AH11" s="650"/>
      <c r="AI11" s="650"/>
      <c r="AJ11" s="650"/>
      <c r="AK11" s="650"/>
      <c r="AL11" s="577">
        <v>0</v>
      </c>
      <c r="AM11" s="653"/>
      <c r="AN11" s="653"/>
      <c r="AO11" s="654"/>
      <c r="AP11" s="571" t="s">
        <v>226</v>
      </c>
      <c r="AQ11" s="572"/>
      <c r="AR11" s="572"/>
      <c r="AS11" s="572"/>
      <c r="AT11" s="572"/>
      <c r="AU11" s="572"/>
      <c r="AV11" s="572"/>
      <c r="AW11" s="572"/>
      <c r="AX11" s="572"/>
      <c r="AY11" s="572"/>
      <c r="AZ11" s="572"/>
      <c r="BA11" s="572"/>
      <c r="BB11" s="572"/>
      <c r="BC11" s="573"/>
      <c r="BD11" s="574">
        <v>1680939</v>
      </c>
      <c r="BE11" s="575"/>
      <c r="BF11" s="575"/>
      <c r="BG11" s="575"/>
      <c r="BH11" s="575"/>
      <c r="BI11" s="575"/>
      <c r="BJ11" s="575"/>
      <c r="BK11" s="576"/>
      <c r="BL11" s="652">
        <v>0.9</v>
      </c>
      <c r="BM11" s="652"/>
      <c r="BN11" s="652"/>
      <c r="BO11" s="652"/>
      <c r="BP11" s="650">
        <v>679533</v>
      </c>
      <c r="BQ11" s="650"/>
      <c r="BR11" s="650"/>
      <c r="BS11" s="650"/>
      <c r="BT11" s="650"/>
      <c r="BU11" s="650"/>
      <c r="BV11" s="650"/>
      <c r="BW11" s="651"/>
      <c r="BY11" s="571" t="s">
        <v>227</v>
      </c>
      <c r="BZ11" s="572"/>
      <c r="CA11" s="572"/>
      <c r="CB11" s="572"/>
      <c r="CC11" s="572"/>
      <c r="CD11" s="572"/>
      <c r="CE11" s="572"/>
      <c r="CF11" s="572"/>
      <c r="CG11" s="572"/>
      <c r="CH11" s="572"/>
      <c r="CI11" s="572"/>
      <c r="CJ11" s="572"/>
      <c r="CK11" s="572"/>
      <c r="CL11" s="573"/>
      <c r="CM11" s="574">
        <v>51651211</v>
      </c>
      <c r="CN11" s="575"/>
      <c r="CO11" s="575"/>
      <c r="CP11" s="575"/>
      <c r="CQ11" s="575"/>
      <c r="CR11" s="575"/>
      <c r="CS11" s="575"/>
      <c r="CT11" s="576"/>
      <c r="CU11" s="577">
        <v>5.7</v>
      </c>
      <c r="CV11" s="653"/>
      <c r="CW11" s="653"/>
      <c r="CX11" s="661"/>
      <c r="CY11" s="580">
        <v>33957901</v>
      </c>
      <c r="CZ11" s="575"/>
      <c r="DA11" s="575"/>
      <c r="DB11" s="575"/>
      <c r="DC11" s="575"/>
      <c r="DD11" s="575"/>
      <c r="DE11" s="575"/>
      <c r="DF11" s="575"/>
      <c r="DG11" s="575"/>
      <c r="DH11" s="575"/>
      <c r="DI11" s="575"/>
      <c r="DJ11" s="575"/>
      <c r="DK11" s="576"/>
      <c r="DL11" s="580">
        <v>12800306</v>
      </c>
      <c r="DM11" s="575"/>
      <c r="DN11" s="575"/>
      <c r="DO11" s="575"/>
      <c r="DP11" s="575"/>
      <c r="DQ11" s="575"/>
      <c r="DR11" s="575"/>
      <c r="DS11" s="575"/>
      <c r="DT11" s="575"/>
      <c r="DU11" s="575"/>
      <c r="DV11" s="575"/>
      <c r="DW11" s="575"/>
      <c r="DX11" s="671"/>
    </row>
    <row r="12" spans="2:138" ht="11.25" customHeight="1" x14ac:dyDescent="0.15">
      <c r="B12" s="571" t="s">
        <v>228</v>
      </c>
      <c r="C12" s="572"/>
      <c r="D12" s="572"/>
      <c r="E12" s="572"/>
      <c r="F12" s="572"/>
      <c r="G12" s="572"/>
      <c r="H12" s="572"/>
      <c r="I12" s="572"/>
      <c r="J12" s="572"/>
      <c r="K12" s="572"/>
      <c r="L12" s="572"/>
      <c r="M12" s="572"/>
      <c r="N12" s="572"/>
      <c r="O12" s="572"/>
      <c r="P12" s="572"/>
      <c r="Q12" s="573"/>
      <c r="R12" s="574">
        <v>212644</v>
      </c>
      <c r="S12" s="575"/>
      <c r="T12" s="575"/>
      <c r="U12" s="575"/>
      <c r="V12" s="575"/>
      <c r="W12" s="575"/>
      <c r="X12" s="575"/>
      <c r="Y12" s="576"/>
      <c r="Z12" s="652">
        <v>0</v>
      </c>
      <c r="AA12" s="652"/>
      <c r="AB12" s="652"/>
      <c r="AC12" s="652"/>
      <c r="AD12" s="650">
        <v>212644</v>
      </c>
      <c r="AE12" s="650"/>
      <c r="AF12" s="650"/>
      <c r="AG12" s="650"/>
      <c r="AH12" s="650"/>
      <c r="AI12" s="650"/>
      <c r="AJ12" s="650"/>
      <c r="AK12" s="650"/>
      <c r="AL12" s="577">
        <v>0.1</v>
      </c>
      <c r="AM12" s="653"/>
      <c r="AN12" s="653"/>
      <c r="AO12" s="654"/>
      <c r="AP12" s="571" t="s">
        <v>229</v>
      </c>
      <c r="AQ12" s="572"/>
      <c r="AR12" s="572"/>
      <c r="AS12" s="572"/>
      <c r="AT12" s="572"/>
      <c r="AU12" s="572"/>
      <c r="AV12" s="572"/>
      <c r="AW12" s="572"/>
      <c r="AX12" s="572"/>
      <c r="AY12" s="572"/>
      <c r="AZ12" s="572"/>
      <c r="BA12" s="572"/>
      <c r="BB12" s="572"/>
      <c r="BC12" s="573"/>
      <c r="BD12" s="574">
        <v>54404</v>
      </c>
      <c r="BE12" s="575"/>
      <c r="BF12" s="575"/>
      <c r="BG12" s="575"/>
      <c r="BH12" s="575"/>
      <c r="BI12" s="575"/>
      <c r="BJ12" s="575"/>
      <c r="BK12" s="576"/>
      <c r="BL12" s="652">
        <v>0</v>
      </c>
      <c r="BM12" s="652"/>
      <c r="BN12" s="652"/>
      <c r="BO12" s="652"/>
      <c r="BP12" s="650" t="s">
        <v>213</v>
      </c>
      <c r="BQ12" s="650"/>
      <c r="BR12" s="650"/>
      <c r="BS12" s="650"/>
      <c r="BT12" s="650"/>
      <c r="BU12" s="650"/>
      <c r="BV12" s="650"/>
      <c r="BW12" s="651"/>
      <c r="BY12" s="571" t="s">
        <v>230</v>
      </c>
      <c r="BZ12" s="572"/>
      <c r="CA12" s="572"/>
      <c r="CB12" s="572"/>
      <c r="CC12" s="572"/>
      <c r="CD12" s="572"/>
      <c r="CE12" s="572"/>
      <c r="CF12" s="572"/>
      <c r="CG12" s="572"/>
      <c r="CH12" s="572"/>
      <c r="CI12" s="572"/>
      <c r="CJ12" s="572"/>
      <c r="CK12" s="572"/>
      <c r="CL12" s="573"/>
      <c r="CM12" s="574">
        <v>133367349</v>
      </c>
      <c r="CN12" s="575"/>
      <c r="CO12" s="575"/>
      <c r="CP12" s="575"/>
      <c r="CQ12" s="575"/>
      <c r="CR12" s="575"/>
      <c r="CS12" s="575"/>
      <c r="CT12" s="576"/>
      <c r="CU12" s="577">
        <v>14.6</v>
      </c>
      <c r="CV12" s="653"/>
      <c r="CW12" s="653"/>
      <c r="CX12" s="661"/>
      <c r="CY12" s="580">
        <v>783267</v>
      </c>
      <c r="CZ12" s="575"/>
      <c r="DA12" s="575"/>
      <c r="DB12" s="575"/>
      <c r="DC12" s="575"/>
      <c r="DD12" s="575"/>
      <c r="DE12" s="575"/>
      <c r="DF12" s="575"/>
      <c r="DG12" s="575"/>
      <c r="DH12" s="575"/>
      <c r="DI12" s="575"/>
      <c r="DJ12" s="575"/>
      <c r="DK12" s="576"/>
      <c r="DL12" s="580">
        <v>15389073</v>
      </c>
      <c r="DM12" s="575"/>
      <c r="DN12" s="575"/>
      <c r="DO12" s="575"/>
      <c r="DP12" s="575"/>
      <c r="DQ12" s="575"/>
      <c r="DR12" s="575"/>
      <c r="DS12" s="575"/>
      <c r="DT12" s="575"/>
      <c r="DU12" s="575"/>
      <c r="DV12" s="575"/>
      <c r="DW12" s="575"/>
      <c r="DX12" s="671"/>
    </row>
    <row r="13" spans="2:138" ht="11.25" customHeight="1" x14ac:dyDescent="0.15">
      <c r="B13" s="571" t="s">
        <v>231</v>
      </c>
      <c r="C13" s="572"/>
      <c r="D13" s="572"/>
      <c r="E13" s="572"/>
      <c r="F13" s="572"/>
      <c r="G13" s="572"/>
      <c r="H13" s="572"/>
      <c r="I13" s="572"/>
      <c r="J13" s="572"/>
      <c r="K13" s="572"/>
      <c r="L13" s="572"/>
      <c r="M13" s="572"/>
      <c r="N13" s="572"/>
      <c r="O13" s="572"/>
      <c r="P13" s="572"/>
      <c r="Q13" s="573"/>
      <c r="R13" s="574">
        <v>25468</v>
      </c>
      <c r="S13" s="575"/>
      <c r="T13" s="575"/>
      <c r="U13" s="575"/>
      <c r="V13" s="575"/>
      <c r="W13" s="575"/>
      <c r="X13" s="575"/>
      <c r="Y13" s="576"/>
      <c r="Z13" s="652">
        <v>0</v>
      </c>
      <c r="AA13" s="652"/>
      <c r="AB13" s="652"/>
      <c r="AC13" s="652"/>
      <c r="AD13" s="650">
        <v>25468</v>
      </c>
      <c r="AE13" s="650"/>
      <c r="AF13" s="650"/>
      <c r="AG13" s="650"/>
      <c r="AH13" s="650"/>
      <c r="AI13" s="650"/>
      <c r="AJ13" s="650"/>
      <c r="AK13" s="650"/>
      <c r="AL13" s="577">
        <v>0</v>
      </c>
      <c r="AM13" s="653"/>
      <c r="AN13" s="653"/>
      <c r="AO13" s="654"/>
      <c r="AP13" s="571" t="s">
        <v>232</v>
      </c>
      <c r="AQ13" s="572"/>
      <c r="AR13" s="572"/>
      <c r="AS13" s="572"/>
      <c r="AT13" s="572"/>
      <c r="AU13" s="572"/>
      <c r="AV13" s="572"/>
      <c r="AW13" s="572"/>
      <c r="AX13" s="572"/>
      <c r="AY13" s="572"/>
      <c r="AZ13" s="572"/>
      <c r="BA13" s="572"/>
      <c r="BB13" s="572"/>
      <c r="BC13" s="573"/>
      <c r="BD13" s="574">
        <v>568981</v>
      </c>
      <c r="BE13" s="575"/>
      <c r="BF13" s="575"/>
      <c r="BG13" s="575"/>
      <c r="BH13" s="575"/>
      <c r="BI13" s="575"/>
      <c r="BJ13" s="575"/>
      <c r="BK13" s="576"/>
      <c r="BL13" s="652">
        <v>0.3</v>
      </c>
      <c r="BM13" s="652"/>
      <c r="BN13" s="652"/>
      <c r="BO13" s="652"/>
      <c r="BP13" s="650" t="s">
        <v>214</v>
      </c>
      <c r="BQ13" s="650"/>
      <c r="BR13" s="650"/>
      <c r="BS13" s="650"/>
      <c r="BT13" s="650"/>
      <c r="BU13" s="650"/>
      <c r="BV13" s="650"/>
      <c r="BW13" s="651"/>
      <c r="BY13" s="571" t="s">
        <v>233</v>
      </c>
      <c r="BZ13" s="572"/>
      <c r="CA13" s="572"/>
      <c r="CB13" s="572"/>
      <c r="CC13" s="572"/>
      <c r="CD13" s="572"/>
      <c r="CE13" s="572"/>
      <c r="CF13" s="572"/>
      <c r="CG13" s="572"/>
      <c r="CH13" s="572"/>
      <c r="CI13" s="572"/>
      <c r="CJ13" s="572"/>
      <c r="CK13" s="572"/>
      <c r="CL13" s="573"/>
      <c r="CM13" s="574">
        <v>77349871</v>
      </c>
      <c r="CN13" s="575"/>
      <c r="CO13" s="575"/>
      <c r="CP13" s="575"/>
      <c r="CQ13" s="575"/>
      <c r="CR13" s="575"/>
      <c r="CS13" s="575"/>
      <c r="CT13" s="576"/>
      <c r="CU13" s="577">
        <v>8.5</v>
      </c>
      <c r="CV13" s="653"/>
      <c r="CW13" s="653"/>
      <c r="CX13" s="661"/>
      <c r="CY13" s="580">
        <v>60042462</v>
      </c>
      <c r="CZ13" s="575"/>
      <c r="DA13" s="575"/>
      <c r="DB13" s="575"/>
      <c r="DC13" s="575"/>
      <c r="DD13" s="575"/>
      <c r="DE13" s="575"/>
      <c r="DF13" s="575"/>
      <c r="DG13" s="575"/>
      <c r="DH13" s="575"/>
      <c r="DI13" s="575"/>
      <c r="DJ13" s="575"/>
      <c r="DK13" s="576"/>
      <c r="DL13" s="580">
        <v>13014298</v>
      </c>
      <c r="DM13" s="575"/>
      <c r="DN13" s="575"/>
      <c r="DO13" s="575"/>
      <c r="DP13" s="575"/>
      <c r="DQ13" s="575"/>
      <c r="DR13" s="575"/>
      <c r="DS13" s="575"/>
      <c r="DT13" s="575"/>
      <c r="DU13" s="575"/>
      <c r="DV13" s="575"/>
      <c r="DW13" s="575"/>
      <c r="DX13" s="671"/>
    </row>
    <row r="14" spans="2:138" ht="11.25" customHeight="1" x14ac:dyDescent="0.15">
      <c r="B14" s="571" t="s">
        <v>234</v>
      </c>
      <c r="C14" s="572"/>
      <c r="D14" s="572"/>
      <c r="E14" s="572"/>
      <c r="F14" s="572"/>
      <c r="G14" s="572"/>
      <c r="H14" s="572"/>
      <c r="I14" s="572"/>
      <c r="J14" s="572"/>
      <c r="K14" s="572"/>
      <c r="L14" s="572"/>
      <c r="M14" s="572"/>
      <c r="N14" s="572"/>
      <c r="O14" s="572"/>
      <c r="P14" s="572"/>
      <c r="Q14" s="573"/>
      <c r="R14" s="574">
        <v>27564374</v>
      </c>
      <c r="S14" s="575"/>
      <c r="T14" s="575"/>
      <c r="U14" s="575"/>
      <c r="V14" s="575"/>
      <c r="W14" s="575"/>
      <c r="X14" s="575"/>
      <c r="Y14" s="576"/>
      <c r="Z14" s="652">
        <v>3</v>
      </c>
      <c r="AA14" s="652"/>
      <c r="AB14" s="652"/>
      <c r="AC14" s="652"/>
      <c r="AD14" s="650">
        <v>27564374</v>
      </c>
      <c r="AE14" s="650"/>
      <c r="AF14" s="650"/>
      <c r="AG14" s="650"/>
      <c r="AH14" s="650"/>
      <c r="AI14" s="650"/>
      <c r="AJ14" s="650"/>
      <c r="AK14" s="650"/>
      <c r="AL14" s="577">
        <v>6.8</v>
      </c>
      <c r="AM14" s="653"/>
      <c r="AN14" s="653"/>
      <c r="AO14" s="654"/>
      <c r="AP14" s="571" t="s">
        <v>235</v>
      </c>
      <c r="AQ14" s="572"/>
      <c r="AR14" s="572"/>
      <c r="AS14" s="572"/>
      <c r="AT14" s="572"/>
      <c r="AU14" s="572"/>
      <c r="AV14" s="572"/>
      <c r="AW14" s="572"/>
      <c r="AX14" s="572"/>
      <c r="AY14" s="572"/>
      <c r="AZ14" s="572"/>
      <c r="BA14" s="572"/>
      <c r="BB14" s="572"/>
      <c r="BC14" s="573"/>
      <c r="BD14" s="574">
        <v>529199</v>
      </c>
      <c r="BE14" s="575"/>
      <c r="BF14" s="575"/>
      <c r="BG14" s="575"/>
      <c r="BH14" s="575"/>
      <c r="BI14" s="575"/>
      <c r="BJ14" s="575"/>
      <c r="BK14" s="576"/>
      <c r="BL14" s="652">
        <v>0.3</v>
      </c>
      <c r="BM14" s="652"/>
      <c r="BN14" s="652"/>
      <c r="BO14" s="652"/>
      <c r="BP14" s="650" t="s">
        <v>214</v>
      </c>
      <c r="BQ14" s="650"/>
      <c r="BR14" s="650"/>
      <c r="BS14" s="650"/>
      <c r="BT14" s="650"/>
      <c r="BU14" s="650"/>
      <c r="BV14" s="650"/>
      <c r="BW14" s="651"/>
      <c r="BY14" s="571" t="s">
        <v>236</v>
      </c>
      <c r="BZ14" s="572"/>
      <c r="CA14" s="572"/>
      <c r="CB14" s="572"/>
      <c r="CC14" s="572"/>
      <c r="CD14" s="572"/>
      <c r="CE14" s="572"/>
      <c r="CF14" s="572"/>
      <c r="CG14" s="572"/>
      <c r="CH14" s="572"/>
      <c r="CI14" s="572"/>
      <c r="CJ14" s="572"/>
      <c r="CK14" s="572"/>
      <c r="CL14" s="573"/>
      <c r="CM14" s="574">
        <v>35398739</v>
      </c>
      <c r="CN14" s="575"/>
      <c r="CO14" s="575"/>
      <c r="CP14" s="575"/>
      <c r="CQ14" s="575"/>
      <c r="CR14" s="575"/>
      <c r="CS14" s="575"/>
      <c r="CT14" s="576"/>
      <c r="CU14" s="577">
        <v>3.9</v>
      </c>
      <c r="CV14" s="653"/>
      <c r="CW14" s="653"/>
      <c r="CX14" s="661"/>
      <c r="CY14" s="580">
        <v>1981536</v>
      </c>
      <c r="CZ14" s="575"/>
      <c r="DA14" s="575"/>
      <c r="DB14" s="575"/>
      <c r="DC14" s="575"/>
      <c r="DD14" s="575"/>
      <c r="DE14" s="575"/>
      <c r="DF14" s="575"/>
      <c r="DG14" s="575"/>
      <c r="DH14" s="575"/>
      <c r="DI14" s="575"/>
      <c r="DJ14" s="575"/>
      <c r="DK14" s="576"/>
      <c r="DL14" s="580">
        <v>30530000</v>
      </c>
      <c r="DM14" s="575"/>
      <c r="DN14" s="575"/>
      <c r="DO14" s="575"/>
      <c r="DP14" s="575"/>
      <c r="DQ14" s="575"/>
      <c r="DR14" s="575"/>
      <c r="DS14" s="575"/>
      <c r="DT14" s="575"/>
      <c r="DU14" s="575"/>
      <c r="DV14" s="575"/>
      <c r="DW14" s="575"/>
      <c r="DX14" s="671"/>
    </row>
    <row r="15" spans="2:138" ht="11.25" customHeight="1" x14ac:dyDescent="0.15">
      <c r="B15" s="571" t="s">
        <v>237</v>
      </c>
      <c r="C15" s="572"/>
      <c r="D15" s="572"/>
      <c r="E15" s="572"/>
      <c r="F15" s="572"/>
      <c r="G15" s="572"/>
      <c r="H15" s="572"/>
      <c r="I15" s="572"/>
      <c r="J15" s="572"/>
      <c r="K15" s="572"/>
      <c r="L15" s="572"/>
      <c r="M15" s="572"/>
      <c r="N15" s="572"/>
      <c r="O15" s="572"/>
      <c r="P15" s="572"/>
      <c r="Q15" s="573"/>
      <c r="R15" s="574">
        <v>597318</v>
      </c>
      <c r="S15" s="575"/>
      <c r="T15" s="575"/>
      <c r="U15" s="575"/>
      <c r="V15" s="575"/>
      <c r="W15" s="575"/>
      <c r="X15" s="575"/>
      <c r="Y15" s="576"/>
      <c r="Z15" s="652">
        <v>0.1</v>
      </c>
      <c r="AA15" s="652"/>
      <c r="AB15" s="652"/>
      <c r="AC15" s="652"/>
      <c r="AD15" s="650">
        <v>597318</v>
      </c>
      <c r="AE15" s="650"/>
      <c r="AF15" s="650"/>
      <c r="AG15" s="650"/>
      <c r="AH15" s="650"/>
      <c r="AI15" s="650"/>
      <c r="AJ15" s="650"/>
      <c r="AK15" s="650"/>
      <c r="AL15" s="577">
        <v>0.1</v>
      </c>
      <c r="AM15" s="653"/>
      <c r="AN15" s="653"/>
      <c r="AO15" s="654"/>
      <c r="AP15" s="571" t="s">
        <v>238</v>
      </c>
      <c r="AQ15" s="572"/>
      <c r="AR15" s="572"/>
      <c r="AS15" s="572"/>
      <c r="AT15" s="572"/>
      <c r="AU15" s="572"/>
      <c r="AV15" s="572"/>
      <c r="AW15" s="572"/>
      <c r="AX15" s="572"/>
      <c r="AY15" s="572"/>
      <c r="AZ15" s="572"/>
      <c r="BA15" s="572"/>
      <c r="BB15" s="572"/>
      <c r="BC15" s="573"/>
      <c r="BD15" s="574">
        <v>35019341</v>
      </c>
      <c r="BE15" s="575"/>
      <c r="BF15" s="575"/>
      <c r="BG15" s="575"/>
      <c r="BH15" s="575"/>
      <c r="BI15" s="575"/>
      <c r="BJ15" s="575"/>
      <c r="BK15" s="576"/>
      <c r="BL15" s="652">
        <v>19</v>
      </c>
      <c r="BM15" s="652"/>
      <c r="BN15" s="652"/>
      <c r="BO15" s="652"/>
      <c r="BP15" s="650" t="s">
        <v>219</v>
      </c>
      <c r="BQ15" s="650"/>
      <c r="BR15" s="650"/>
      <c r="BS15" s="650"/>
      <c r="BT15" s="650"/>
      <c r="BU15" s="650"/>
      <c r="BV15" s="650"/>
      <c r="BW15" s="651"/>
      <c r="BY15" s="571" t="s">
        <v>239</v>
      </c>
      <c r="BZ15" s="572"/>
      <c r="CA15" s="572"/>
      <c r="CB15" s="572"/>
      <c r="CC15" s="572"/>
      <c r="CD15" s="572"/>
      <c r="CE15" s="572"/>
      <c r="CF15" s="572"/>
      <c r="CG15" s="572"/>
      <c r="CH15" s="572"/>
      <c r="CI15" s="572"/>
      <c r="CJ15" s="572"/>
      <c r="CK15" s="572"/>
      <c r="CL15" s="573"/>
      <c r="CM15" s="574" t="s">
        <v>214</v>
      </c>
      <c r="CN15" s="575"/>
      <c r="CO15" s="575"/>
      <c r="CP15" s="575"/>
      <c r="CQ15" s="575"/>
      <c r="CR15" s="575"/>
      <c r="CS15" s="575"/>
      <c r="CT15" s="576"/>
      <c r="CU15" s="577" t="s">
        <v>219</v>
      </c>
      <c r="CV15" s="653"/>
      <c r="CW15" s="653"/>
      <c r="CX15" s="661"/>
      <c r="CY15" s="580" t="s">
        <v>219</v>
      </c>
      <c r="CZ15" s="575"/>
      <c r="DA15" s="575"/>
      <c r="DB15" s="575"/>
      <c r="DC15" s="575"/>
      <c r="DD15" s="575"/>
      <c r="DE15" s="575"/>
      <c r="DF15" s="575"/>
      <c r="DG15" s="575"/>
      <c r="DH15" s="575"/>
      <c r="DI15" s="575"/>
      <c r="DJ15" s="575"/>
      <c r="DK15" s="576"/>
      <c r="DL15" s="580" t="s">
        <v>214</v>
      </c>
      <c r="DM15" s="575"/>
      <c r="DN15" s="575"/>
      <c r="DO15" s="575"/>
      <c r="DP15" s="575"/>
      <c r="DQ15" s="575"/>
      <c r="DR15" s="575"/>
      <c r="DS15" s="575"/>
      <c r="DT15" s="575"/>
      <c r="DU15" s="575"/>
      <c r="DV15" s="575"/>
      <c r="DW15" s="575"/>
      <c r="DX15" s="671"/>
    </row>
    <row r="16" spans="2:138" ht="11.25" customHeight="1" x14ac:dyDescent="0.15">
      <c r="B16" s="571" t="s">
        <v>240</v>
      </c>
      <c r="C16" s="572"/>
      <c r="D16" s="572"/>
      <c r="E16" s="572"/>
      <c r="F16" s="572"/>
      <c r="G16" s="572"/>
      <c r="H16" s="572"/>
      <c r="I16" s="572"/>
      <c r="J16" s="572"/>
      <c r="K16" s="572"/>
      <c r="L16" s="572"/>
      <c r="M16" s="572"/>
      <c r="N16" s="572"/>
      <c r="O16" s="572"/>
      <c r="P16" s="572"/>
      <c r="Q16" s="573"/>
      <c r="R16" s="574">
        <v>656310</v>
      </c>
      <c r="S16" s="575"/>
      <c r="T16" s="575"/>
      <c r="U16" s="575"/>
      <c r="V16" s="575"/>
      <c r="W16" s="575"/>
      <c r="X16" s="575"/>
      <c r="Y16" s="576"/>
      <c r="Z16" s="652">
        <v>0.1</v>
      </c>
      <c r="AA16" s="652"/>
      <c r="AB16" s="652"/>
      <c r="AC16" s="652"/>
      <c r="AD16" s="650">
        <v>656310</v>
      </c>
      <c r="AE16" s="650"/>
      <c r="AF16" s="650"/>
      <c r="AG16" s="650"/>
      <c r="AH16" s="650"/>
      <c r="AI16" s="650"/>
      <c r="AJ16" s="650"/>
      <c r="AK16" s="650"/>
      <c r="AL16" s="577">
        <v>0.2</v>
      </c>
      <c r="AM16" s="653"/>
      <c r="AN16" s="653"/>
      <c r="AO16" s="654"/>
      <c r="AP16" s="571" t="s">
        <v>241</v>
      </c>
      <c r="AQ16" s="572"/>
      <c r="AR16" s="572"/>
      <c r="AS16" s="572"/>
      <c r="AT16" s="572"/>
      <c r="AU16" s="572"/>
      <c r="AV16" s="572"/>
      <c r="AW16" s="572"/>
      <c r="AX16" s="572"/>
      <c r="AY16" s="572"/>
      <c r="AZ16" s="572"/>
      <c r="BA16" s="572"/>
      <c r="BB16" s="572"/>
      <c r="BC16" s="573"/>
      <c r="BD16" s="574">
        <v>3103031</v>
      </c>
      <c r="BE16" s="575"/>
      <c r="BF16" s="575"/>
      <c r="BG16" s="575"/>
      <c r="BH16" s="575"/>
      <c r="BI16" s="575"/>
      <c r="BJ16" s="575"/>
      <c r="BK16" s="576"/>
      <c r="BL16" s="652">
        <v>1.7</v>
      </c>
      <c r="BM16" s="652"/>
      <c r="BN16" s="652"/>
      <c r="BO16" s="652"/>
      <c r="BP16" s="650" t="s">
        <v>214</v>
      </c>
      <c r="BQ16" s="650"/>
      <c r="BR16" s="650"/>
      <c r="BS16" s="650"/>
      <c r="BT16" s="650"/>
      <c r="BU16" s="650"/>
      <c r="BV16" s="650"/>
      <c r="BW16" s="651"/>
      <c r="BY16" s="571" t="s">
        <v>242</v>
      </c>
      <c r="BZ16" s="572"/>
      <c r="CA16" s="572"/>
      <c r="CB16" s="572"/>
      <c r="CC16" s="572"/>
      <c r="CD16" s="572"/>
      <c r="CE16" s="572"/>
      <c r="CF16" s="572"/>
      <c r="CG16" s="572"/>
      <c r="CH16" s="572"/>
      <c r="CI16" s="572"/>
      <c r="CJ16" s="572"/>
      <c r="CK16" s="572"/>
      <c r="CL16" s="573"/>
      <c r="CM16" s="574">
        <v>176490200</v>
      </c>
      <c r="CN16" s="575"/>
      <c r="CO16" s="575"/>
      <c r="CP16" s="575"/>
      <c r="CQ16" s="575"/>
      <c r="CR16" s="575"/>
      <c r="CS16" s="575"/>
      <c r="CT16" s="576"/>
      <c r="CU16" s="577">
        <v>19.3</v>
      </c>
      <c r="CV16" s="653"/>
      <c r="CW16" s="653"/>
      <c r="CX16" s="661"/>
      <c r="CY16" s="580">
        <v>9642907</v>
      </c>
      <c r="CZ16" s="575"/>
      <c r="DA16" s="575"/>
      <c r="DB16" s="575"/>
      <c r="DC16" s="575"/>
      <c r="DD16" s="575"/>
      <c r="DE16" s="575"/>
      <c r="DF16" s="575"/>
      <c r="DG16" s="575"/>
      <c r="DH16" s="575"/>
      <c r="DI16" s="575"/>
      <c r="DJ16" s="575"/>
      <c r="DK16" s="576"/>
      <c r="DL16" s="580">
        <v>126973823</v>
      </c>
      <c r="DM16" s="575"/>
      <c r="DN16" s="575"/>
      <c r="DO16" s="575"/>
      <c r="DP16" s="575"/>
      <c r="DQ16" s="575"/>
      <c r="DR16" s="575"/>
      <c r="DS16" s="575"/>
      <c r="DT16" s="575"/>
      <c r="DU16" s="575"/>
      <c r="DV16" s="575"/>
      <c r="DW16" s="575"/>
      <c r="DX16" s="671"/>
    </row>
    <row r="17" spans="2:128" ht="11.25" customHeight="1" x14ac:dyDescent="0.15">
      <c r="B17" s="571" t="s">
        <v>243</v>
      </c>
      <c r="C17" s="572"/>
      <c r="D17" s="572"/>
      <c r="E17" s="572"/>
      <c r="F17" s="572"/>
      <c r="G17" s="572"/>
      <c r="H17" s="572"/>
      <c r="I17" s="572"/>
      <c r="J17" s="572"/>
      <c r="K17" s="572"/>
      <c r="L17" s="572"/>
      <c r="M17" s="572"/>
      <c r="N17" s="572"/>
      <c r="O17" s="572"/>
      <c r="P17" s="572"/>
      <c r="Q17" s="573"/>
      <c r="R17" s="574">
        <v>656310</v>
      </c>
      <c r="S17" s="575"/>
      <c r="T17" s="575"/>
      <c r="U17" s="575"/>
      <c r="V17" s="575"/>
      <c r="W17" s="575"/>
      <c r="X17" s="575"/>
      <c r="Y17" s="576"/>
      <c r="Z17" s="652">
        <v>0.1</v>
      </c>
      <c r="AA17" s="652"/>
      <c r="AB17" s="652"/>
      <c r="AC17" s="652"/>
      <c r="AD17" s="650">
        <v>656310</v>
      </c>
      <c r="AE17" s="650"/>
      <c r="AF17" s="650"/>
      <c r="AG17" s="650"/>
      <c r="AH17" s="650"/>
      <c r="AI17" s="650"/>
      <c r="AJ17" s="650"/>
      <c r="AK17" s="650"/>
      <c r="AL17" s="577">
        <v>0.2</v>
      </c>
      <c r="AM17" s="653"/>
      <c r="AN17" s="653"/>
      <c r="AO17" s="654"/>
      <c r="AP17" s="571" t="s">
        <v>244</v>
      </c>
      <c r="AQ17" s="572"/>
      <c r="AR17" s="572"/>
      <c r="AS17" s="572"/>
      <c r="AT17" s="572"/>
      <c r="AU17" s="572"/>
      <c r="AV17" s="572"/>
      <c r="AW17" s="572"/>
      <c r="AX17" s="572"/>
      <c r="AY17" s="572"/>
      <c r="AZ17" s="572"/>
      <c r="BA17" s="572"/>
      <c r="BB17" s="572"/>
      <c r="BC17" s="573"/>
      <c r="BD17" s="574">
        <v>31916310</v>
      </c>
      <c r="BE17" s="575"/>
      <c r="BF17" s="575"/>
      <c r="BG17" s="575"/>
      <c r="BH17" s="575"/>
      <c r="BI17" s="575"/>
      <c r="BJ17" s="575"/>
      <c r="BK17" s="576"/>
      <c r="BL17" s="652">
        <v>17.3</v>
      </c>
      <c r="BM17" s="652"/>
      <c r="BN17" s="652"/>
      <c r="BO17" s="652"/>
      <c r="BP17" s="650" t="s">
        <v>219</v>
      </c>
      <c r="BQ17" s="650"/>
      <c r="BR17" s="650"/>
      <c r="BS17" s="650"/>
      <c r="BT17" s="650"/>
      <c r="BU17" s="650"/>
      <c r="BV17" s="650"/>
      <c r="BW17" s="651"/>
      <c r="BY17" s="571" t="s">
        <v>245</v>
      </c>
      <c r="BZ17" s="572"/>
      <c r="CA17" s="572"/>
      <c r="CB17" s="572"/>
      <c r="CC17" s="572"/>
      <c r="CD17" s="572"/>
      <c r="CE17" s="572"/>
      <c r="CF17" s="572"/>
      <c r="CG17" s="572"/>
      <c r="CH17" s="572"/>
      <c r="CI17" s="572"/>
      <c r="CJ17" s="572"/>
      <c r="CK17" s="572"/>
      <c r="CL17" s="573"/>
      <c r="CM17" s="574">
        <v>1391215</v>
      </c>
      <c r="CN17" s="575"/>
      <c r="CO17" s="575"/>
      <c r="CP17" s="575"/>
      <c r="CQ17" s="575"/>
      <c r="CR17" s="575"/>
      <c r="CS17" s="575"/>
      <c r="CT17" s="576"/>
      <c r="CU17" s="577">
        <v>0.2</v>
      </c>
      <c r="CV17" s="653"/>
      <c r="CW17" s="653"/>
      <c r="CX17" s="661"/>
      <c r="CY17" s="580" t="s">
        <v>213</v>
      </c>
      <c r="CZ17" s="575"/>
      <c r="DA17" s="575"/>
      <c r="DB17" s="575"/>
      <c r="DC17" s="575"/>
      <c r="DD17" s="575"/>
      <c r="DE17" s="575"/>
      <c r="DF17" s="575"/>
      <c r="DG17" s="575"/>
      <c r="DH17" s="575"/>
      <c r="DI17" s="575"/>
      <c r="DJ17" s="575"/>
      <c r="DK17" s="576"/>
      <c r="DL17" s="580">
        <v>170182</v>
      </c>
      <c r="DM17" s="575"/>
      <c r="DN17" s="575"/>
      <c r="DO17" s="575"/>
      <c r="DP17" s="575"/>
      <c r="DQ17" s="575"/>
      <c r="DR17" s="575"/>
      <c r="DS17" s="575"/>
      <c r="DT17" s="575"/>
      <c r="DU17" s="575"/>
      <c r="DV17" s="575"/>
      <c r="DW17" s="575"/>
      <c r="DX17" s="671"/>
    </row>
    <row r="18" spans="2:128" ht="11.25" customHeight="1" x14ac:dyDescent="0.15">
      <c r="B18" s="672" t="s">
        <v>246</v>
      </c>
      <c r="C18" s="673"/>
      <c r="D18" s="673"/>
      <c r="E18" s="673"/>
      <c r="F18" s="673"/>
      <c r="G18" s="673"/>
      <c r="H18" s="673"/>
      <c r="I18" s="673"/>
      <c r="J18" s="673"/>
      <c r="K18" s="673"/>
      <c r="L18" s="673"/>
      <c r="M18" s="673"/>
      <c r="N18" s="673"/>
      <c r="O18" s="673"/>
      <c r="P18" s="673"/>
      <c r="Q18" s="674"/>
      <c r="R18" s="574" t="s">
        <v>219</v>
      </c>
      <c r="S18" s="575"/>
      <c r="T18" s="575"/>
      <c r="U18" s="575"/>
      <c r="V18" s="575"/>
      <c r="W18" s="575"/>
      <c r="X18" s="575"/>
      <c r="Y18" s="576"/>
      <c r="Z18" s="652" t="s">
        <v>213</v>
      </c>
      <c r="AA18" s="652"/>
      <c r="AB18" s="652"/>
      <c r="AC18" s="652"/>
      <c r="AD18" s="650" t="s">
        <v>214</v>
      </c>
      <c r="AE18" s="650"/>
      <c r="AF18" s="650"/>
      <c r="AG18" s="650"/>
      <c r="AH18" s="650"/>
      <c r="AI18" s="650"/>
      <c r="AJ18" s="650"/>
      <c r="AK18" s="650"/>
      <c r="AL18" s="577" t="s">
        <v>214</v>
      </c>
      <c r="AM18" s="653"/>
      <c r="AN18" s="653"/>
      <c r="AO18" s="654"/>
      <c r="AP18" s="571" t="s">
        <v>247</v>
      </c>
      <c r="AQ18" s="572"/>
      <c r="AR18" s="572"/>
      <c r="AS18" s="572"/>
      <c r="AT18" s="572"/>
      <c r="AU18" s="572"/>
      <c r="AV18" s="572"/>
      <c r="AW18" s="572"/>
      <c r="AX18" s="572"/>
      <c r="AY18" s="572"/>
      <c r="AZ18" s="572"/>
      <c r="BA18" s="572"/>
      <c r="BB18" s="572"/>
      <c r="BC18" s="573"/>
      <c r="BD18" s="574">
        <v>68470600</v>
      </c>
      <c r="BE18" s="575"/>
      <c r="BF18" s="575"/>
      <c r="BG18" s="575"/>
      <c r="BH18" s="575"/>
      <c r="BI18" s="575"/>
      <c r="BJ18" s="575"/>
      <c r="BK18" s="576"/>
      <c r="BL18" s="652">
        <v>37.200000000000003</v>
      </c>
      <c r="BM18" s="652"/>
      <c r="BN18" s="652"/>
      <c r="BO18" s="652"/>
      <c r="BP18" s="650" t="s">
        <v>213</v>
      </c>
      <c r="BQ18" s="650"/>
      <c r="BR18" s="650"/>
      <c r="BS18" s="650"/>
      <c r="BT18" s="650"/>
      <c r="BU18" s="650"/>
      <c r="BV18" s="650"/>
      <c r="BW18" s="651"/>
      <c r="BY18" s="571" t="s">
        <v>248</v>
      </c>
      <c r="BZ18" s="572"/>
      <c r="CA18" s="572"/>
      <c r="CB18" s="572"/>
      <c r="CC18" s="572"/>
      <c r="CD18" s="572"/>
      <c r="CE18" s="572"/>
      <c r="CF18" s="572"/>
      <c r="CG18" s="572"/>
      <c r="CH18" s="572"/>
      <c r="CI18" s="572"/>
      <c r="CJ18" s="572"/>
      <c r="CK18" s="572"/>
      <c r="CL18" s="573"/>
      <c r="CM18" s="574">
        <v>67858795</v>
      </c>
      <c r="CN18" s="575"/>
      <c r="CO18" s="575"/>
      <c r="CP18" s="575"/>
      <c r="CQ18" s="575"/>
      <c r="CR18" s="575"/>
      <c r="CS18" s="575"/>
      <c r="CT18" s="576"/>
      <c r="CU18" s="577">
        <v>7.4</v>
      </c>
      <c r="CV18" s="653"/>
      <c r="CW18" s="653"/>
      <c r="CX18" s="661"/>
      <c r="CY18" s="580" t="s">
        <v>213</v>
      </c>
      <c r="CZ18" s="575"/>
      <c r="DA18" s="575"/>
      <c r="DB18" s="575"/>
      <c r="DC18" s="575"/>
      <c r="DD18" s="575"/>
      <c r="DE18" s="575"/>
      <c r="DF18" s="575"/>
      <c r="DG18" s="575"/>
      <c r="DH18" s="575"/>
      <c r="DI18" s="575"/>
      <c r="DJ18" s="575"/>
      <c r="DK18" s="576"/>
      <c r="DL18" s="580">
        <v>65731790</v>
      </c>
      <c r="DM18" s="575"/>
      <c r="DN18" s="575"/>
      <c r="DO18" s="575"/>
      <c r="DP18" s="575"/>
      <c r="DQ18" s="575"/>
      <c r="DR18" s="575"/>
      <c r="DS18" s="575"/>
      <c r="DT18" s="575"/>
      <c r="DU18" s="575"/>
      <c r="DV18" s="575"/>
      <c r="DW18" s="575"/>
      <c r="DX18" s="671"/>
    </row>
    <row r="19" spans="2:128" ht="11.25" customHeight="1" x14ac:dyDescent="0.15">
      <c r="B19" s="571" t="s">
        <v>249</v>
      </c>
      <c r="C19" s="572"/>
      <c r="D19" s="572"/>
      <c r="E19" s="572"/>
      <c r="F19" s="572"/>
      <c r="G19" s="572"/>
      <c r="H19" s="572"/>
      <c r="I19" s="572"/>
      <c r="J19" s="572"/>
      <c r="K19" s="572"/>
      <c r="L19" s="572"/>
      <c r="M19" s="572"/>
      <c r="N19" s="572"/>
      <c r="O19" s="572"/>
      <c r="P19" s="572"/>
      <c r="Q19" s="573"/>
      <c r="R19" s="574">
        <v>235676733</v>
      </c>
      <c r="S19" s="575"/>
      <c r="T19" s="575"/>
      <c r="U19" s="575"/>
      <c r="V19" s="575"/>
      <c r="W19" s="575"/>
      <c r="X19" s="575"/>
      <c r="Y19" s="576"/>
      <c r="Z19" s="652">
        <v>25.3</v>
      </c>
      <c r="AA19" s="652"/>
      <c r="AB19" s="652"/>
      <c r="AC19" s="652"/>
      <c r="AD19" s="650">
        <v>231012065</v>
      </c>
      <c r="AE19" s="650"/>
      <c r="AF19" s="650"/>
      <c r="AG19" s="650"/>
      <c r="AH19" s="650"/>
      <c r="AI19" s="650"/>
      <c r="AJ19" s="650"/>
      <c r="AK19" s="650"/>
      <c r="AL19" s="577">
        <v>56.8</v>
      </c>
      <c r="AM19" s="653"/>
      <c r="AN19" s="653"/>
      <c r="AO19" s="654"/>
      <c r="AP19" s="571" t="s">
        <v>250</v>
      </c>
      <c r="AQ19" s="572"/>
      <c r="AR19" s="572"/>
      <c r="AS19" s="572"/>
      <c r="AT19" s="572"/>
      <c r="AU19" s="572"/>
      <c r="AV19" s="572"/>
      <c r="AW19" s="572"/>
      <c r="AX19" s="572"/>
      <c r="AY19" s="572"/>
      <c r="AZ19" s="572"/>
      <c r="BA19" s="572"/>
      <c r="BB19" s="572"/>
      <c r="BC19" s="573"/>
      <c r="BD19" s="574">
        <v>5423295</v>
      </c>
      <c r="BE19" s="575"/>
      <c r="BF19" s="575"/>
      <c r="BG19" s="575"/>
      <c r="BH19" s="575"/>
      <c r="BI19" s="575"/>
      <c r="BJ19" s="575"/>
      <c r="BK19" s="576"/>
      <c r="BL19" s="577">
        <v>2.9</v>
      </c>
      <c r="BM19" s="653"/>
      <c r="BN19" s="653"/>
      <c r="BO19" s="661"/>
      <c r="BP19" s="580" t="s">
        <v>213</v>
      </c>
      <c r="BQ19" s="575"/>
      <c r="BR19" s="575"/>
      <c r="BS19" s="575"/>
      <c r="BT19" s="575"/>
      <c r="BU19" s="575"/>
      <c r="BV19" s="575"/>
      <c r="BW19" s="671"/>
      <c r="BY19" s="571" t="s">
        <v>251</v>
      </c>
      <c r="BZ19" s="572"/>
      <c r="CA19" s="572"/>
      <c r="CB19" s="572"/>
      <c r="CC19" s="572"/>
      <c r="CD19" s="572"/>
      <c r="CE19" s="572"/>
      <c r="CF19" s="572"/>
      <c r="CG19" s="572"/>
      <c r="CH19" s="572"/>
      <c r="CI19" s="572"/>
      <c r="CJ19" s="572"/>
      <c r="CK19" s="572"/>
      <c r="CL19" s="573"/>
      <c r="CM19" s="574" t="s">
        <v>214</v>
      </c>
      <c r="CN19" s="575"/>
      <c r="CO19" s="575"/>
      <c r="CP19" s="575"/>
      <c r="CQ19" s="575"/>
      <c r="CR19" s="575"/>
      <c r="CS19" s="575"/>
      <c r="CT19" s="576"/>
      <c r="CU19" s="577" t="s">
        <v>214</v>
      </c>
      <c r="CV19" s="653"/>
      <c r="CW19" s="653"/>
      <c r="CX19" s="661"/>
      <c r="CY19" s="580" t="s">
        <v>219</v>
      </c>
      <c r="CZ19" s="575"/>
      <c r="DA19" s="575"/>
      <c r="DB19" s="575"/>
      <c r="DC19" s="575"/>
      <c r="DD19" s="575"/>
      <c r="DE19" s="575"/>
      <c r="DF19" s="575"/>
      <c r="DG19" s="575"/>
      <c r="DH19" s="575"/>
      <c r="DI19" s="575"/>
      <c r="DJ19" s="575"/>
      <c r="DK19" s="576"/>
      <c r="DL19" s="580" t="s">
        <v>213</v>
      </c>
      <c r="DM19" s="575"/>
      <c r="DN19" s="575"/>
      <c r="DO19" s="575"/>
      <c r="DP19" s="575"/>
      <c r="DQ19" s="575"/>
      <c r="DR19" s="575"/>
      <c r="DS19" s="575"/>
      <c r="DT19" s="575"/>
      <c r="DU19" s="575"/>
      <c r="DV19" s="575"/>
      <c r="DW19" s="575"/>
      <c r="DX19" s="671"/>
    </row>
    <row r="20" spans="2:128" ht="11.25" customHeight="1" x14ac:dyDescent="0.15">
      <c r="B20" s="571" t="s">
        <v>252</v>
      </c>
      <c r="C20" s="572"/>
      <c r="D20" s="572"/>
      <c r="E20" s="572"/>
      <c r="F20" s="572"/>
      <c r="G20" s="572"/>
      <c r="H20" s="572"/>
      <c r="I20" s="572"/>
      <c r="J20" s="572"/>
      <c r="K20" s="572"/>
      <c r="L20" s="572"/>
      <c r="M20" s="572"/>
      <c r="N20" s="572"/>
      <c r="O20" s="572"/>
      <c r="P20" s="572"/>
      <c r="Q20" s="573"/>
      <c r="R20" s="574">
        <v>231012065</v>
      </c>
      <c r="S20" s="575"/>
      <c r="T20" s="575"/>
      <c r="U20" s="575"/>
      <c r="V20" s="575"/>
      <c r="W20" s="575"/>
      <c r="X20" s="575"/>
      <c r="Y20" s="576"/>
      <c r="Z20" s="577">
        <v>24.8</v>
      </c>
      <c r="AA20" s="653"/>
      <c r="AB20" s="653"/>
      <c r="AC20" s="661"/>
      <c r="AD20" s="580">
        <v>231012065</v>
      </c>
      <c r="AE20" s="575"/>
      <c r="AF20" s="575"/>
      <c r="AG20" s="575"/>
      <c r="AH20" s="575"/>
      <c r="AI20" s="575"/>
      <c r="AJ20" s="575"/>
      <c r="AK20" s="576"/>
      <c r="AL20" s="577">
        <v>56.8</v>
      </c>
      <c r="AM20" s="653"/>
      <c r="AN20" s="653"/>
      <c r="AO20" s="654"/>
      <c r="AP20" s="571" t="s">
        <v>253</v>
      </c>
      <c r="AQ20" s="662"/>
      <c r="AR20" s="662"/>
      <c r="AS20" s="662"/>
      <c r="AT20" s="662"/>
      <c r="AU20" s="662"/>
      <c r="AV20" s="662"/>
      <c r="AW20" s="662"/>
      <c r="AX20" s="662"/>
      <c r="AY20" s="662"/>
      <c r="AZ20" s="662"/>
      <c r="BA20" s="662"/>
      <c r="BB20" s="662"/>
      <c r="BC20" s="663"/>
      <c r="BD20" s="574">
        <v>1995455</v>
      </c>
      <c r="BE20" s="575"/>
      <c r="BF20" s="575"/>
      <c r="BG20" s="575"/>
      <c r="BH20" s="575"/>
      <c r="BI20" s="575"/>
      <c r="BJ20" s="575"/>
      <c r="BK20" s="576"/>
      <c r="BL20" s="577">
        <v>1.1000000000000001</v>
      </c>
      <c r="BM20" s="653"/>
      <c r="BN20" s="653"/>
      <c r="BO20" s="661"/>
      <c r="BP20" s="580" t="s">
        <v>219</v>
      </c>
      <c r="BQ20" s="575"/>
      <c r="BR20" s="575"/>
      <c r="BS20" s="575"/>
      <c r="BT20" s="575"/>
      <c r="BU20" s="575"/>
      <c r="BV20" s="575"/>
      <c r="BW20" s="671"/>
      <c r="BY20" s="571" t="s">
        <v>254</v>
      </c>
      <c r="BZ20" s="662"/>
      <c r="CA20" s="662"/>
      <c r="CB20" s="662"/>
      <c r="CC20" s="662"/>
      <c r="CD20" s="662"/>
      <c r="CE20" s="662"/>
      <c r="CF20" s="662"/>
      <c r="CG20" s="662"/>
      <c r="CH20" s="662"/>
      <c r="CI20" s="662"/>
      <c r="CJ20" s="662"/>
      <c r="CK20" s="662"/>
      <c r="CL20" s="663"/>
      <c r="CM20" s="574" t="s">
        <v>214</v>
      </c>
      <c r="CN20" s="575"/>
      <c r="CO20" s="575"/>
      <c r="CP20" s="575"/>
      <c r="CQ20" s="575"/>
      <c r="CR20" s="575"/>
      <c r="CS20" s="575"/>
      <c r="CT20" s="576"/>
      <c r="CU20" s="577" t="s">
        <v>213</v>
      </c>
      <c r="CV20" s="653"/>
      <c r="CW20" s="653"/>
      <c r="CX20" s="661"/>
      <c r="CY20" s="580" t="s">
        <v>213</v>
      </c>
      <c r="CZ20" s="575"/>
      <c r="DA20" s="575"/>
      <c r="DB20" s="575"/>
      <c r="DC20" s="575"/>
      <c r="DD20" s="575"/>
      <c r="DE20" s="575"/>
      <c r="DF20" s="575"/>
      <c r="DG20" s="575"/>
      <c r="DH20" s="575"/>
      <c r="DI20" s="575"/>
      <c r="DJ20" s="575"/>
      <c r="DK20" s="576"/>
      <c r="DL20" s="580" t="s">
        <v>213</v>
      </c>
      <c r="DM20" s="575"/>
      <c r="DN20" s="575"/>
      <c r="DO20" s="575"/>
      <c r="DP20" s="575"/>
      <c r="DQ20" s="575"/>
      <c r="DR20" s="575"/>
      <c r="DS20" s="575"/>
      <c r="DT20" s="575"/>
      <c r="DU20" s="575"/>
      <c r="DV20" s="575"/>
      <c r="DW20" s="575"/>
      <c r="DX20" s="671"/>
    </row>
    <row r="21" spans="2:128" ht="11.25" customHeight="1" x14ac:dyDescent="0.15">
      <c r="B21" s="571" t="s">
        <v>255</v>
      </c>
      <c r="C21" s="572"/>
      <c r="D21" s="572"/>
      <c r="E21" s="572"/>
      <c r="F21" s="572"/>
      <c r="G21" s="572"/>
      <c r="H21" s="572"/>
      <c r="I21" s="572"/>
      <c r="J21" s="572"/>
      <c r="K21" s="572"/>
      <c r="L21" s="572"/>
      <c r="M21" s="572"/>
      <c r="N21" s="572"/>
      <c r="O21" s="572"/>
      <c r="P21" s="572"/>
      <c r="Q21" s="573"/>
      <c r="R21" s="574">
        <v>4658295</v>
      </c>
      <c r="S21" s="575"/>
      <c r="T21" s="575"/>
      <c r="U21" s="575"/>
      <c r="V21" s="575"/>
      <c r="W21" s="575"/>
      <c r="X21" s="575"/>
      <c r="Y21" s="576"/>
      <c r="Z21" s="577">
        <v>0.5</v>
      </c>
      <c r="AA21" s="653"/>
      <c r="AB21" s="653"/>
      <c r="AC21" s="661"/>
      <c r="AD21" s="580" t="s">
        <v>214</v>
      </c>
      <c r="AE21" s="575"/>
      <c r="AF21" s="575"/>
      <c r="AG21" s="575"/>
      <c r="AH21" s="575"/>
      <c r="AI21" s="575"/>
      <c r="AJ21" s="575"/>
      <c r="AK21" s="576"/>
      <c r="AL21" s="577" t="s">
        <v>213</v>
      </c>
      <c r="AM21" s="653"/>
      <c r="AN21" s="653"/>
      <c r="AO21" s="654"/>
      <c r="AP21" s="571" t="s">
        <v>256</v>
      </c>
      <c r="AQ21" s="662"/>
      <c r="AR21" s="662"/>
      <c r="AS21" s="662"/>
      <c r="AT21" s="662"/>
      <c r="AU21" s="662"/>
      <c r="AV21" s="662"/>
      <c r="AW21" s="662"/>
      <c r="AX21" s="662"/>
      <c r="AY21" s="662"/>
      <c r="AZ21" s="662"/>
      <c r="BA21" s="662"/>
      <c r="BB21" s="662"/>
      <c r="BC21" s="663"/>
      <c r="BD21" s="574">
        <v>878220</v>
      </c>
      <c r="BE21" s="575"/>
      <c r="BF21" s="575"/>
      <c r="BG21" s="575"/>
      <c r="BH21" s="575"/>
      <c r="BI21" s="575"/>
      <c r="BJ21" s="575"/>
      <c r="BK21" s="576"/>
      <c r="BL21" s="577">
        <v>0.5</v>
      </c>
      <c r="BM21" s="653"/>
      <c r="BN21" s="653"/>
      <c r="BO21" s="661"/>
      <c r="BP21" s="580" t="s">
        <v>213</v>
      </c>
      <c r="BQ21" s="575"/>
      <c r="BR21" s="575"/>
      <c r="BS21" s="575"/>
      <c r="BT21" s="575"/>
      <c r="BU21" s="575"/>
      <c r="BV21" s="575"/>
      <c r="BW21" s="671"/>
      <c r="BY21" s="571" t="s">
        <v>257</v>
      </c>
      <c r="BZ21" s="662"/>
      <c r="CA21" s="662"/>
      <c r="CB21" s="662"/>
      <c r="CC21" s="662"/>
      <c r="CD21" s="662"/>
      <c r="CE21" s="662"/>
      <c r="CF21" s="662"/>
      <c r="CG21" s="662"/>
      <c r="CH21" s="662"/>
      <c r="CI21" s="662"/>
      <c r="CJ21" s="662"/>
      <c r="CK21" s="662"/>
      <c r="CL21" s="663"/>
      <c r="CM21" s="574">
        <v>33807</v>
      </c>
      <c r="CN21" s="575"/>
      <c r="CO21" s="575"/>
      <c r="CP21" s="575"/>
      <c r="CQ21" s="575"/>
      <c r="CR21" s="575"/>
      <c r="CS21" s="575"/>
      <c r="CT21" s="576"/>
      <c r="CU21" s="577">
        <v>0</v>
      </c>
      <c r="CV21" s="653"/>
      <c r="CW21" s="653"/>
      <c r="CX21" s="661"/>
      <c r="CY21" s="580" t="s">
        <v>213</v>
      </c>
      <c r="CZ21" s="575"/>
      <c r="DA21" s="575"/>
      <c r="DB21" s="575"/>
      <c r="DC21" s="575"/>
      <c r="DD21" s="575"/>
      <c r="DE21" s="575"/>
      <c r="DF21" s="575"/>
      <c r="DG21" s="575"/>
      <c r="DH21" s="575"/>
      <c r="DI21" s="575"/>
      <c r="DJ21" s="575"/>
      <c r="DK21" s="576"/>
      <c r="DL21" s="580">
        <v>33807</v>
      </c>
      <c r="DM21" s="575"/>
      <c r="DN21" s="575"/>
      <c r="DO21" s="575"/>
      <c r="DP21" s="575"/>
      <c r="DQ21" s="575"/>
      <c r="DR21" s="575"/>
      <c r="DS21" s="575"/>
      <c r="DT21" s="575"/>
      <c r="DU21" s="575"/>
      <c r="DV21" s="575"/>
      <c r="DW21" s="575"/>
      <c r="DX21" s="671"/>
    </row>
    <row r="22" spans="2:128" ht="11.25" customHeight="1" x14ac:dyDescent="0.15">
      <c r="B22" s="571" t="s">
        <v>258</v>
      </c>
      <c r="C22" s="572"/>
      <c r="D22" s="572"/>
      <c r="E22" s="572"/>
      <c r="F22" s="572"/>
      <c r="G22" s="572"/>
      <c r="H22" s="572"/>
      <c r="I22" s="572"/>
      <c r="J22" s="572"/>
      <c r="K22" s="572"/>
      <c r="L22" s="572"/>
      <c r="M22" s="572"/>
      <c r="N22" s="572"/>
      <c r="O22" s="572"/>
      <c r="P22" s="572"/>
      <c r="Q22" s="573"/>
      <c r="R22" s="574">
        <v>6373</v>
      </c>
      <c r="S22" s="575"/>
      <c r="T22" s="575"/>
      <c r="U22" s="575"/>
      <c r="V22" s="575"/>
      <c r="W22" s="575"/>
      <c r="X22" s="575"/>
      <c r="Y22" s="576"/>
      <c r="Z22" s="577">
        <v>0</v>
      </c>
      <c r="AA22" s="653"/>
      <c r="AB22" s="653"/>
      <c r="AC22" s="661"/>
      <c r="AD22" s="580" t="s">
        <v>214</v>
      </c>
      <c r="AE22" s="575"/>
      <c r="AF22" s="575"/>
      <c r="AG22" s="575"/>
      <c r="AH22" s="575"/>
      <c r="AI22" s="575"/>
      <c r="AJ22" s="575"/>
      <c r="AK22" s="576"/>
      <c r="AL22" s="577" t="s">
        <v>214</v>
      </c>
      <c r="AM22" s="653"/>
      <c r="AN22" s="653"/>
      <c r="AO22" s="654"/>
      <c r="AP22" s="571" t="s">
        <v>259</v>
      </c>
      <c r="AQ22" s="572"/>
      <c r="AR22" s="572"/>
      <c r="AS22" s="572"/>
      <c r="AT22" s="572"/>
      <c r="AU22" s="572"/>
      <c r="AV22" s="572"/>
      <c r="AW22" s="572"/>
      <c r="AX22" s="572"/>
      <c r="AY22" s="572"/>
      <c r="AZ22" s="572"/>
      <c r="BA22" s="572"/>
      <c r="BB22" s="572"/>
      <c r="BC22" s="573"/>
      <c r="BD22" s="574">
        <v>7268317</v>
      </c>
      <c r="BE22" s="575"/>
      <c r="BF22" s="575"/>
      <c r="BG22" s="575"/>
      <c r="BH22" s="575"/>
      <c r="BI22" s="575"/>
      <c r="BJ22" s="575"/>
      <c r="BK22" s="576"/>
      <c r="BL22" s="577">
        <v>3.9</v>
      </c>
      <c r="BM22" s="653"/>
      <c r="BN22" s="653"/>
      <c r="BO22" s="661"/>
      <c r="BP22" s="580" t="s">
        <v>213</v>
      </c>
      <c r="BQ22" s="575"/>
      <c r="BR22" s="575"/>
      <c r="BS22" s="575"/>
      <c r="BT22" s="575"/>
      <c r="BU22" s="575"/>
      <c r="BV22" s="575"/>
      <c r="BW22" s="671"/>
      <c r="BY22" s="571" t="s">
        <v>260</v>
      </c>
      <c r="BZ22" s="662"/>
      <c r="CA22" s="662"/>
      <c r="CB22" s="662"/>
      <c r="CC22" s="662"/>
      <c r="CD22" s="662"/>
      <c r="CE22" s="662"/>
      <c r="CF22" s="662"/>
      <c r="CG22" s="662"/>
      <c r="CH22" s="662"/>
      <c r="CI22" s="662"/>
      <c r="CJ22" s="662"/>
      <c r="CK22" s="662"/>
      <c r="CL22" s="663"/>
      <c r="CM22" s="574">
        <v>297795</v>
      </c>
      <c r="CN22" s="575"/>
      <c r="CO22" s="575"/>
      <c r="CP22" s="575"/>
      <c r="CQ22" s="575"/>
      <c r="CR22" s="575"/>
      <c r="CS22" s="575"/>
      <c r="CT22" s="576"/>
      <c r="CU22" s="577">
        <v>0</v>
      </c>
      <c r="CV22" s="653"/>
      <c r="CW22" s="653"/>
      <c r="CX22" s="661"/>
      <c r="CY22" s="580" t="s">
        <v>219</v>
      </c>
      <c r="CZ22" s="575"/>
      <c r="DA22" s="575"/>
      <c r="DB22" s="575"/>
      <c r="DC22" s="575"/>
      <c r="DD22" s="575"/>
      <c r="DE22" s="575"/>
      <c r="DF22" s="575"/>
      <c r="DG22" s="575"/>
      <c r="DH22" s="575"/>
      <c r="DI22" s="575"/>
      <c r="DJ22" s="575"/>
      <c r="DK22" s="576"/>
      <c r="DL22" s="580">
        <v>297795</v>
      </c>
      <c r="DM22" s="575"/>
      <c r="DN22" s="575"/>
      <c r="DO22" s="575"/>
      <c r="DP22" s="575"/>
      <c r="DQ22" s="575"/>
      <c r="DR22" s="575"/>
      <c r="DS22" s="575"/>
      <c r="DT22" s="575"/>
      <c r="DU22" s="575"/>
      <c r="DV22" s="575"/>
      <c r="DW22" s="575"/>
      <c r="DX22" s="671"/>
    </row>
    <row r="23" spans="2:128" ht="11.25" customHeight="1" x14ac:dyDescent="0.15">
      <c r="B23" s="571" t="s">
        <v>261</v>
      </c>
      <c r="C23" s="572"/>
      <c r="D23" s="572"/>
      <c r="E23" s="572"/>
      <c r="F23" s="572"/>
      <c r="G23" s="572"/>
      <c r="H23" s="572"/>
      <c r="I23" s="572"/>
      <c r="J23" s="572"/>
      <c r="K23" s="572"/>
      <c r="L23" s="572"/>
      <c r="M23" s="572"/>
      <c r="N23" s="572"/>
      <c r="O23" s="572"/>
      <c r="P23" s="572"/>
      <c r="Q23" s="573"/>
      <c r="R23" s="574">
        <v>449639921</v>
      </c>
      <c r="S23" s="575"/>
      <c r="T23" s="575"/>
      <c r="U23" s="575"/>
      <c r="V23" s="575"/>
      <c r="W23" s="575"/>
      <c r="X23" s="575"/>
      <c r="Y23" s="576"/>
      <c r="Z23" s="577">
        <v>48.2</v>
      </c>
      <c r="AA23" s="653"/>
      <c r="AB23" s="653"/>
      <c r="AC23" s="661"/>
      <c r="AD23" s="580">
        <v>405351235</v>
      </c>
      <c r="AE23" s="575"/>
      <c r="AF23" s="575"/>
      <c r="AG23" s="575"/>
      <c r="AH23" s="575"/>
      <c r="AI23" s="575"/>
      <c r="AJ23" s="575"/>
      <c r="AK23" s="576"/>
      <c r="AL23" s="577">
        <v>99.6</v>
      </c>
      <c r="AM23" s="653"/>
      <c r="AN23" s="653"/>
      <c r="AO23" s="654"/>
      <c r="AP23" s="571" t="s">
        <v>262</v>
      </c>
      <c r="AQ23" s="572"/>
      <c r="AR23" s="572"/>
      <c r="AS23" s="572"/>
      <c r="AT23" s="572"/>
      <c r="AU23" s="572"/>
      <c r="AV23" s="572"/>
      <c r="AW23" s="572"/>
      <c r="AX23" s="572"/>
      <c r="AY23" s="572"/>
      <c r="AZ23" s="572"/>
      <c r="BA23" s="572"/>
      <c r="BB23" s="572"/>
      <c r="BC23" s="573"/>
      <c r="BD23" s="574">
        <v>16354241</v>
      </c>
      <c r="BE23" s="575"/>
      <c r="BF23" s="575"/>
      <c r="BG23" s="575"/>
      <c r="BH23" s="575"/>
      <c r="BI23" s="575"/>
      <c r="BJ23" s="575"/>
      <c r="BK23" s="576"/>
      <c r="BL23" s="577">
        <v>8.9</v>
      </c>
      <c r="BM23" s="653"/>
      <c r="BN23" s="653"/>
      <c r="BO23" s="661"/>
      <c r="BP23" s="580" t="s">
        <v>213</v>
      </c>
      <c r="BQ23" s="575"/>
      <c r="BR23" s="575"/>
      <c r="BS23" s="575"/>
      <c r="BT23" s="575"/>
      <c r="BU23" s="575"/>
      <c r="BV23" s="575"/>
      <c r="BW23" s="671"/>
      <c r="BY23" s="571" t="s">
        <v>263</v>
      </c>
      <c r="BZ23" s="662"/>
      <c r="CA23" s="662"/>
      <c r="CB23" s="662"/>
      <c r="CC23" s="662"/>
      <c r="CD23" s="662"/>
      <c r="CE23" s="662"/>
      <c r="CF23" s="662"/>
      <c r="CG23" s="662"/>
      <c r="CH23" s="662"/>
      <c r="CI23" s="662"/>
      <c r="CJ23" s="662"/>
      <c r="CK23" s="662"/>
      <c r="CL23" s="663"/>
      <c r="CM23" s="574">
        <v>286245</v>
      </c>
      <c r="CN23" s="575"/>
      <c r="CO23" s="575"/>
      <c r="CP23" s="575"/>
      <c r="CQ23" s="575"/>
      <c r="CR23" s="575"/>
      <c r="CS23" s="575"/>
      <c r="CT23" s="576"/>
      <c r="CU23" s="577">
        <v>0</v>
      </c>
      <c r="CV23" s="653"/>
      <c r="CW23" s="653"/>
      <c r="CX23" s="661"/>
      <c r="CY23" s="580" t="s">
        <v>219</v>
      </c>
      <c r="CZ23" s="575"/>
      <c r="DA23" s="575"/>
      <c r="DB23" s="575"/>
      <c r="DC23" s="575"/>
      <c r="DD23" s="575"/>
      <c r="DE23" s="575"/>
      <c r="DF23" s="575"/>
      <c r="DG23" s="575"/>
      <c r="DH23" s="575"/>
      <c r="DI23" s="575"/>
      <c r="DJ23" s="575"/>
      <c r="DK23" s="576"/>
      <c r="DL23" s="580">
        <v>286245</v>
      </c>
      <c r="DM23" s="575"/>
      <c r="DN23" s="575"/>
      <c r="DO23" s="575"/>
      <c r="DP23" s="575"/>
      <c r="DQ23" s="575"/>
      <c r="DR23" s="575"/>
      <c r="DS23" s="575"/>
      <c r="DT23" s="575"/>
      <c r="DU23" s="575"/>
      <c r="DV23" s="575"/>
      <c r="DW23" s="575"/>
      <c r="DX23" s="671"/>
    </row>
    <row r="24" spans="2:128" ht="11.25" customHeight="1" x14ac:dyDescent="0.15">
      <c r="B24" s="571" t="s">
        <v>264</v>
      </c>
      <c r="C24" s="572"/>
      <c r="D24" s="572"/>
      <c r="E24" s="572"/>
      <c r="F24" s="572"/>
      <c r="G24" s="572"/>
      <c r="H24" s="572"/>
      <c r="I24" s="572"/>
      <c r="J24" s="572"/>
      <c r="K24" s="572"/>
      <c r="L24" s="572"/>
      <c r="M24" s="572"/>
      <c r="N24" s="572"/>
      <c r="O24" s="572"/>
      <c r="P24" s="572"/>
      <c r="Q24" s="573"/>
      <c r="R24" s="574">
        <v>287680</v>
      </c>
      <c r="S24" s="575"/>
      <c r="T24" s="575"/>
      <c r="U24" s="575"/>
      <c r="V24" s="575"/>
      <c r="W24" s="575"/>
      <c r="X24" s="575"/>
      <c r="Y24" s="576"/>
      <c r="Z24" s="577">
        <v>0</v>
      </c>
      <c r="AA24" s="653"/>
      <c r="AB24" s="653"/>
      <c r="AC24" s="661"/>
      <c r="AD24" s="580">
        <v>287680</v>
      </c>
      <c r="AE24" s="575"/>
      <c r="AF24" s="575"/>
      <c r="AG24" s="575"/>
      <c r="AH24" s="575"/>
      <c r="AI24" s="575"/>
      <c r="AJ24" s="575"/>
      <c r="AK24" s="576"/>
      <c r="AL24" s="577">
        <v>0.1</v>
      </c>
      <c r="AM24" s="653"/>
      <c r="AN24" s="653"/>
      <c r="AO24" s="654"/>
      <c r="AP24" s="571" t="s">
        <v>265</v>
      </c>
      <c r="AQ24" s="572"/>
      <c r="AR24" s="572"/>
      <c r="AS24" s="572"/>
      <c r="AT24" s="572"/>
      <c r="AU24" s="572"/>
      <c r="AV24" s="572"/>
      <c r="AW24" s="572"/>
      <c r="AX24" s="572"/>
      <c r="AY24" s="572"/>
      <c r="AZ24" s="572"/>
      <c r="BA24" s="572"/>
      <c r="BB24" s="572"/>
      <c r="BC24" s="573"/>
      <c r="BD24" s="574">
        <v>6771</v>
      </c>
      <c r="BE24" s="575"/>
      <c r="BF24" s="575"/>
      <c r="BG24" s="575"/>
      <c r="BH24" s="575"/>
      <c r="BI24" s="575"/>
      <c r="BJ24" s="575"/>
      <c r="BK24" s="576"/>
      <c r="BL24" s="577">
        <v>0</v>
      </c>
      <c r="BM24" s="653"/>
      <c r="BN24" s="653"/>
      <c r="BO24" s="661"/>
      <c r="BP24" s="580" t="s">
        <v>214</v>
      </c>
      <c r="BQ24" s="575"/>
      <c r="BR24" s="575"/>
      <c r="BS24" s="575"/>
      <c r="BT24" s="575"/>
      <c r="BU24" s="575"/>
      <c r="BV24" s="575"/>
      <c r="BW24" s="671"/>
      <c r="BY24" s="571" t="s">
        <v>266</v>
      </c>
      <c r="BZ24" s="662"/>
      <c r="CA24" s="662"/>
      <c r="CB24" s="662"/>
      <c r="CC24" s="662"/>
      <c r="CD24" s="662"/>
      <c r="CE24" s="662"/>
      <c r="CF24" s="662"/>
      <c r="CG24" s="662"/>
      <c r="CH24" s="662"/>
      <c r="CI24" s="662"/>
      <c r="CJ24" s="662"/>
      <c r="CK24" s="662"/>
      <c r="CL24" s="663"/>
      <c r="CM24" s="574" t="s">
        <v>214</v>
      </c>
      <c r="CN24" s="575"/>
      <c r="CO24" s="575"/>
      <c r="CP24" s="575"/>
      <c r="CQ24" s="575"/>
      <c r="CR24" s="575"/>
      <c r="CS24" s="575"/>
      <c r="CT24" s="576"/>
      <c r="CU24" s="577" t="s">
        <v>214</v>
      </c>
      <c r="CV24" s="653"/>
      <c r="CW24" s="653"/>
      <c r="CX24" s="661"/>
      <c r="CY24" s="580" t="s">
        <v>214</v>
      </c>
      <c r="CZ24" s="575"/>
      <c r="DA24" s="575"/>
      <c r="DB24" s="575"/>
      <c r="DC24" s="575"/>
      <c r="DD24" s="575"/>
      <c r="DE24" s="575"/>
      <c r="DF24" s="575"/>
      <c r="DG24" s="575"/>
      <c r="DH24" s="575"/>
      <c r="DI24" s="575"/>
      <c r="DJ24" s="575"/>
      <c r="DK24" s="576"/>
      <c r="DL24" s="580" t="s">
        <v>214</v>
      </c>
      <c r="DM24" s="575"/>
      <c r="DN24" s="575"/>
      <c r="DO24" s="575"/>
      <c r="DP24" s="575"/>
      <c r="DQ24" s="575"/>
      <c r="DR24" s="575"/>
      <c r="DS24" s="575"/>
      <c r="DT24" s="575"/>
      <c r="DU24" s="575"/>
      <c r="DV24" s="575"/>
      <c r="DW24" s="575"/>
      <c r="DX24" s="671"/>
    </row>
    <row r="25" spans="2:128" ht="11.25" customHeight="1" x14ac:dyDescent="0.15">
      <c r="B25" s="571" t="s">
        <v>267</v>
      </c>
      <c r="C25" s="572"/>
      <c r="D25" s="572"/>
      <c r="E25" s="572"/>
      <c r="F25" s="572"/>
      <c r="G25" s="572"/>
      <c r="H25" s="572"/>
      <c r="I25" s="572"/>
      <c r="J25" s="572"/>
      <c r="K25" s="572"/>
      <c r="L25" s="572"/>
      <c r="M25" s="572"/>
      <c r="N25" s="572"/>
      <c r="O25" s="572"/>
      <c r="P25" s="572"/>
      <c r="Q25" s="573"/>
      <c r="R25" s="574">
        <v>820237</v>
      </c>
      <c r="S25" s="575"/>
      <c r="T25" s="575"/>
      <c r="U25" s="575"/>
      <c r="V25" s="575"/>
      <c r="W25" s="575"/>
      <c r="X25" s="575"/>
      <c r="Y25" s="576"/>
      <c r="Z25" s="577">
        <v>0.1</v>
      </c>
      <c r="AA25" s="653"/>
      <c r="AB25" s="653"/>
      <c r="AC25" s="661"/>
      <c r="AD25" s="580" t="s">
        <v>219</v>
      </c>
      <c r="AE25" s="575"/>
      <c r="AF25" s="575"/>
      <c r="AG25" s="575"/>
      <c r="AH25" s="575"/>
      <c r="AI25" s="575"/>
      <c r="AJ25" s="575"/>
      <c r="AK25" s="576"/>
      <c r="AL25" s="577" t="s">
        <v>213</v>
      </c>
      <c r="AM25" s="653"/>
      <c r="AN25" s="653"/>
      <c r="AO25" s="654"/>
      <c r="AP25" s="571" t="s">
        <v>268</v>
      </c>
      <c r="AQ25" s="572"/>
      <c r="AR25" s="572"/>
      <c r="AS25" s="572"/>
      <c r="AT25" s="572"/>
      <c r="AU25" s="572"/>
      <c r="AV25" s="572"/>
      <c r="AW25" s="572"/>
      <c r="AX25" s="572"/>
      <c r="AY25" s="572"/>
      <c r="AZ25" s="572"/>
      <c r="BA25" s="572"/>
      <c r="BB25" s="572"/>
      <c r="BC25" s="573"/>
      <c r="BD25" s="574" t="s">
        <v>219</v>
      </c>
      <c r="BE25" s="575"/>
      <c r="BF25" s="575"/>
      <c r="BG25" s="575"/>
      <c r="BH25" s="575"/>
      <c r="BI25" s="575"/>
      <c r="BJ25" s="575"/>
      <c r="BK25" s="576"/>
      <c r="BL25" s="577" t="s">
        <v>215</v>
      </c>
      <c r="BM25" s="653"/>
      <c r="BN25" s="653"/>
      <c r="BO25" s="661"/>
      <c r="BP25" s="580" t="s">
        <v>213</v>
      </c>
      <c r="BQ25" s="575"/>
      <c r="BR25" s="575"/>
      <c r="BS25" s="575"/>
      <c r="BT25" s="575"/>
      <c r="BU25" s="575"/>
      <c r="BV25" s="575"/>
      <c r="BW25" s="671"/>
      <c r="BY25" s="571" t="s">
        <v>269</v>
      </c>
      <c r="BZ25" s="662"/>
      <c r="CA25" s="662"/>
      <c r="CB25" s="662"/>
      <c r="CC25" s="662"/>
      <c r="CD25" s="662"/>
      <c r="CE25" s="662"/>
      <c r="CF25" s="662"/>
      <c r="CG25" s="662"/>
      <c r="CH25" s="662"/>
      <c r="CI25" s="662"/>
      <c r="CJ25" s="662"/>
      <c r="CK25" s="662"/>
      <c r="CL25" s="663"/>
      <c r="CM25" s="574">
        <v>34023251</v>
      </c>
      <c r="CN25" s="575"/>
      <c r="CO25" s="575"/>
      <c r="CP25" s="575"/>
      <c r="CQ25" s="575"/>
      <c r="CR25" s="575"/>
      <c r="CS25" s="575"/>
      <c r="CT25" s="576"/>
      <c r="CU25" s="577">
        <v>3.7</v>
      </c>
      <c r="CV25" s="653"/>
      <c r="CW25" s="653"/>
      <c r="CX25" s="661"/>
      <c r="CY25" s="580" t="s">
        <v>214</v>
      </c>
      <c r="CZ25" s="575"/>
      <c r="DA25" s="575"/>
      <c r="DB25" s="575"/>
      <c r="DC25" s="575"/>
      <c r="DD25" s="575"/>
      <c r="DE25" s="575"/>
      <c r="DF25" s="575"/>
      <c r="DG25" s="575"/>
      <c r="DH25" s="575"/>
      <c r="DI25" s="575"/>
      <c r="DJ25" s="575"/>
      <c r="DK25" s="576"/>
      <c r="DL25" s="580">
        <v>34023251</v>
      </c>
      <c r="DM25" s="575"/>
      <c r="DN25" s="575"/>
      <c r="DO25" s="575"/>
      <c r="DP25" s="575"/>
      <c r="DQ25" s="575"/>
      <c r="DR25" s="575"/>
      <c r="DS25" s="575"/>
      <c r="DT25" s="575"/>
      <c r="DU25" s="575"/>
      <c r="DV25" s="575"/>
      <c r="DW25" s="575"/>
      <c r="DX25" s="671"/>
    </row>
    <row r="26" spans="2:128" ht="11.25" customHeight="1" x14ac:dyDescent="0.15">
      <c r="B26" s="571" t="s">
        <v>270</v>
      </c>
      <c r="C26" s="572"/>
      <c r="D26" s="572"/>
      <c r="E26" s="572"/>
      <c r="F26" s="572"/>
      <c r="G26" s="572"/>
      <c r="H26" s="572"/>
      <c r="I26" s="572"/>
      <c r="J26" s="572"/>
      <c r="K26" s="572"/>
      <c r="L26" s="572"/>
      <c r="M26" s="572"/>
      <c r="N26" s="572"/>
      <c r="O26" s="572"/>
      <c r="P26" s="572"/>
      <c r="Q26" s="573"/>
      <c r="R26" s="574">
        <v>12941578</v>
      </c>
      <c r="S26" s="575"/>
      <c r="T26" s="575"/>
      <c r="U26" s="575"/>
      <c r="V26" s="575"/>
      <c r="W26" s="575"/>
      <c r="X26" s="575"/>
      <c r="Y26" s="576"/>
      <c r="Z26" s="577">
        <v>1.4</v>
      </c>
      <c r="AA26" s="653"/>
      <c r="AB26" s="653"/>
      <c r="AC26" s="661"/>
      <c r="AD26" s="580">
        <v>40389</v>
      </c>
      <c r="AE26" s="575"/>
      <c r="AF26" s="575"/>
      <c r="AG26" s="575"/>
      <c r="AH26" s="575"/>
      <c r="AI26" s="575"/>
      <c r="AJ26" s="575"/>
      <c r="AK26" s="576"/>
      <c r="AL26" s="577">
        <v>0</v>
      </c>
      <c r="AM26" s="653"/>
      <c r="AN26" s="653"/>
      <c r="AO26" s="654"/>
      <c r="AP26" s="571" t="s">
        <v>271</v>
      </c>
      <c r="AQ26" s="572"/>
      <c r="AR26" s="572"/>
      <c r="AS26" s="572"/>
      <c r="AT26" s="572"/>
      <c r="AU26" s="572"/>
      <c r="AV26" s="572"/>
      <c r="AW26" s="572"/>
      <c r="AX26" s="572"/>
      <c r="AY26" s="572"/>
      <c r="AZ26" s="572"/>
      <c r="BA26" s="572"/>
      <c r="BB26" s="572"/>
      <c r="BC26" s="573"/>
      <c r="BD26" s="574">
        <v>942859</v>
      </c>
      <c r="BE26" s="575"/>
      <c r="BF26" s="575"/>
      <c r="BG26" s="575"/>
      <c r="BH26" s="575"/>
      <c r="BI26" s="575"/>
      <c r="BJ26" s="575"/>
      <c r="BK26" s="576"/>
      <c r="BL26" s="577">
        <v>0.5</v>
      </c>
      <c r="BM26" s="653"/>
      <c r="BN26" s="653"/>
      <c r="BO26" s="661"/>
      <c r="BP26" s="580" t="s">
        <v>219</v>
      </c>
      <c r="BQ26" s="575"/>
      <c r="BR26" s="575"/>
      <c r="BS26" s="575"/>
      <c r="BT26" s="575"/>
      <c r="BU26" s="575"/>
      <c r="BV26" s="575"/>
      <c r="BW26" s="671"/>
      <c r="BY26" s="571" t="s">
        <v>272</v>
      </c>
      <c r="BZ26" s="662"/>
      <c r="CA26" s="662"/>
      <c r="CB26" s="662"/>
      <c r="CC26" s="662"/>
      <c r="CD26" s="662"/>
      <c r="CE26" s="662"/>
      <c r="CF26" s="662"/>
      <c r="CG26" s="662"/>
      <c r="CH26" s="662"/>
      <c r="CI26" s="662"/>
      <c r="CJ26" s="662"/>
      <c r="CK26" s="662"/>
      <c r="CL26" s="663"/>
      <c r="CM26" s="574">
        <v>607839</v>
      </c>
      <c r="CN26" s="575"/>
      <c r="CO26" s="575"/>
      <c r="CP26" s="575"/>
      <c r="CQ26" s="575"/>
      <c r="CR26" s="575"/>
      <c r="CS26" s="575"/>
      <c r="CT26" s="576"/>
      <c r="CU26" s="577">
        <v>0.1</v>
      </c>
      <c r="CV26" s="653"/>
      <c r="CW26" s="653"/>
      <c r="CX26" s="661"/>
      <c r="CY26" s="580" t="s">
        <v>215</v>
      </c>
      <c r="CZ26" s="575"/>
      <c r="DA26" s="575"/>
      <c r="DB26" s="575"/>
      <c r="DC26" s="575"/>
      <c r="DD26" s="575"/>
      <c r="DE26" s="575"/>
      <c r="DF26" s="575"/>
      <c r="DG26" s="575"/>
      <c r="DH26" s="575"/>
      <c r="DI26" s="575"/>
      <c r="DJ26" s="575"/>
      <c r="DK26" s="576"/>
      <c r="DL26" s="580">
        <v>607839</v>
      </c>
      <c r="DM26" s="575"/>
      <c r="DN26" s="575"/>
      <c r="DO26" s="575"/>
      <c r="DP26" s="575"/>
      <c r="DQ26" s="575"/>
      <c r="DR26" s="575"/>
      <c r="DS26" s="575"/>
      <c r="DT26" s="575"/>
      <c r="DU26" s="575"/>
      <c r="DV26" s="575"/>
      <c r="DW26" s="575"/>
      <c r="DX26" s="671"/>
    </row>
    <row r="27" spans="2:128" ht="11.25" customHeight="1" x14ac:dyDescent="0.15">
      <c r="B27" s="571" t="s">
        <v>273</v>
      </c>
      <c r="C27" s="572"/>
      <c r="D27" s="572"/>
      <c r="E27" s="572"/>
      <c r="F27" s="572"/>
      <c r="G27" s="572"/>
      <c r="H27" s="572"/>
      <c r="I27" s="572"/>
      <c r="J27" s="572"/>
      <c r="K27" s="572"/>
      <c r="L27" s="572"/>
      <c r="M27" s="572"/>
      <c r="N27" s="572"/>
      <c r="O27" s="572"/>
      <c r="P27" s="572"/>
      <c r="Q27" s="573"/>
      <c r="R27" s="574">
        <v>2373792</v>
      </c>
      <c r="S27" s="575"/>
      <c r="T27" s="575"/>
      <c r="U27" s="575"/>
      <c r="V27" s="575"/>
      <c r="W27" s="575"/>
      <c r="X27" s="575"/>
      <c r="Y27" s="576"/>
      <c r="Z27" s="577">
        <v>0.3</v>
      </c>
      <c r="AA27" s="653"/>
      <c r="AB27" s="653"/>
      <c r="AC27" s="661"/>
      <c r="AD27" s="580">
        <v>210917</v>
      </c>
      <c r="AE27" s="575"/>
      <c r="AF27" s="575"/>
      <c r="AG27" s="575"/>
      <c r="AH27" s="575"/>
      <c r="AI27" s="575"/>
      <c r="AJ27" s="575"/>
      <c r="AK27" s="576"/>
      <c r="AL27" s="577">
        <v>0.1</v>
      </c>
      <c r="AM27" s="653"/>
      <c r="AN27" s="653"/>
      <c r="AO27" s="654"/>
      <c r="AP27" s="571" t="s">
        <v>274</v>
      </c>
      <c r="AQ27" s="572"/>
      <c r="AR27" s="572"/>
      <c r="AS27" s="572"/>
      <c r="AT27" s="572"/>
      <c r="AU27" s="572"/>
      <c r="AV27" s="572"/>
      <c r="AW27" s="572"/>
      <c r="AX27" s="572"/>
      <c r="AY27" s="572"/>
      <c r="AZ27" s="572"/>
      <c r="BA27" s="572"/>
      <c r="BB27" s="572"/>
      <c r="BC27" s="573"/>
      <c r="BD27" s="574">
        <v>49942</v>
      </c>
      <c r="BE27" s="575"/>
      <c r="BF27" s="575"/>
      <c r="BG27" s="575"/>
      <c r="BH27" s="575"/>
      <c r="BI27" s="575"/>
      <c r="BJ27" s="575"/>
      <c r="BK27" s="576"/>
      <c r="BL27" s="577">
        <v>0</v>
      </c>
      <c r="BM27" s="653"/>
      <c r="BN27" s="653"/>
      <c r="BO27" s="661"/>
      <c r="BP27" s="580" t="s">
        <v>215</v>
      </c>
      <c r="BQ27" s="575"/>
      <c r="BR27" s="575"/>
      <c r="BS27" s="575"/>
      <c r="BT27" s="575"/>
      <c r="BU27" s="575"/>
      <c r="BV27" s="575"/>
      <c r="BW27" s="671"/>
      <c r="BY27" s="571" t="s">
        <v>275</v>
      </c>
      <c r="BZ27" s="662"/>
      <c r="CA27" s="662"/>
      <c r="CB27" s="662"/>
      <c r="CC27" s="662"/>
      <c r="CD27" s="662"/>
      <c r="CE27" s="662"/>
      <c r="CF27" s="662"/>
      <c r="CG27" s="662"/>
      <c r="CH27" s="662"/>
      <c r="CI27" s="662"/>
      <c r="CJ27" s="662"/>
      <c r="CK27" s="662"/>
      <c r="CL27" s="663"/>
      <c r="CM27" s="574" t="s">
        <v>213</v>
      </c>
      <c r="CN27" s="575"/>
      <c r="CO27" s="575"/>
      <c r="CP27" s="575"/>
      <c r="CQ27" s="575"/>
      <c r="CR27" s="575"/>
      <c r="CS27" s="575"/>
      <c r="CT27" s="576"/>
      <c r="CU27" s="577" t="s">
        <v>213</v>
      </c>
      <c r="CV27" s="653"/>
      <c r="CW27" s="653"/>
      <c r="CX27" s="661"/>
      <c r="CY27" s="580" t="s">
        <v>213</v>
      </c>
      <c r="CZ27" s="575"/>
      <c r="DA27" s="575"/>
      <c r="DB27" s="575"/>
      <c r="DC27" s="575"/>
      <c r="DD27" s="575"/>
      <c r="DE27" s="575"/>
      <c r="DF27" s="575"/>
      <c r="DG27" s="575"/>
      <c r="DH27" s="575"/>
      <c r="DI27" s="575"/>
      <c r="DJ27" s="575"/>
      <c r="DK27" s="576"/>
      <c r="DL27" s="580" t="s">
        <v>213</v>
      </c>
      <c r="DM27" s="575"/>
      <c r="DN27" s="575"/>
      <c r="DO27" s="575"/>
      <c r="DP27" s="575"/>
      <c r="DQ27" s="575"/>
      <c r="DR27" s="575"/>
      <c r="DS27" s="575"/>
      <c r="DT27" s="575"/>
      <c r="DU27" s="575"/>
      <c r="DV27" s="575"/>
      <c r="DW27" s="575"/>
      <c r="DX27" s="671"/>
    </row>
    <row r="28" spans="2:128" ht="11.25" customHeight="1" x14ac:dyDescent="0.15">
      <c r="B28" s="571" t="s">
        <v>276</v>
      </c>
      <c r="C28" s="572"/>
      <c r="D28" s="572"/>
      <c r="E28" s="572"/>
      <c r="F28" s="572"/>
      <c r="G28" s="572"/>
      <c r="H28" s="572"/>
      <c r="I28" s="572"/>
      <c r="J28" s="572"/>
      <c r="K28" s="572"/>
      <c r="L28" s="572"/>
      <c r="M28" s="572"/>
      <c r="N28" s="572"/>
      <c r="O28" s="572"/>
      <c r="P28" s="572"/>
      <c r="Q28" s="573"/>
      <c r="R28" s="574">
        <v>303100739</v>
      </c>
      <c r="S28" s="575"/>
      <c r="T28" s="575"/>
      <c r="U28" s="575"/>
      <c r="V28" s="575"/>
      <c r="W28" s="575"/>
      <c r="X28" s="575"/>
      <c r="Y28" s="576"/>
      <c r="Z28" s="577">
        <v>32.5</v>
      </c>
      <c r="AA28" s="653"/>
      <c r="AB28" s="653"/>
      <c r="AC28" s="661"/>
      <c r="AD28" s="580" t="s">
        <v>214</v>
      </c>
      <c r="AE28" s="575"/>
      <c r="AF28" s="575"/>
      <c r="AG28" s="575"/>
      <c r="AH28" s="575"/>
      <c r="AI28" s="575"/>
      <c r="AJ28" s="575"/>
      <c r="AK28" s="576"/>
      <c r="AL28" s="577" t="s">
        <v>219</v>
      </c>
      <c r="AM28" s="653"/>
      <c r="AN28" s="653"/>
      <c r="AO28" s="654"/>
      <c r="AP28" s="571" t="s">
        <v>277</v>
      </c>
      <c r="AQ28" s="572"/>
      <c r="AR28" s="572"/>
      <c r="AS28" s="572"/>
      <c r="AT28" s="572"/>
      <c r="AU28" s="572"/>
      <c r="AV28" s="572"/>
      <c r="AW28" s="572"/>
      <c r="AX28" s="572"/>
      <c r="AY28" s="572"/>
      <c r="AZ28" s="572"/>
      <c r="BA28" s="572"/>
      <c r="BB28" s="572"/>
      <c r="BC28" s="573"/>
      <c r="BD28" s="574">
        <v>2922</v>
      </c>
      <c r="BE28" s="575"/>
      <c r="BF28" s="575"/>
      <c r="BG28" s="575"/>
      <c r="BH28" s="575"/>
      <c r="BI28" s="575"/>
      <c r="BJ28" s="575"/>
      <c r="BK28" s="576"/>
      <c r="BL28" s="577">
        <v>0</v>
      </c>
      <c r="BM28" s="653"/>
      <c r="BN28" s="653"/>
      <c r="BO28" s="661"/>
      <c r="BP28" s="580" t="s">
        <v>219</v>
      </c>
      <c r="BQ28" s="575"/>
      <c r="BR28" s="575"/>
      <c r="BS28" s="575"/>
      <c r="BT28" s="575"/>
      <c r="BU28" s="575"/>
      <c r="BV28" s="575"/>
      <c r="BW28" s="671"/>
      <c r="BY28" s="571" t="s">
        <v>278</v>
      </c>
      <c r="BZ28" s="662"/>
      <c r="CA28" s="662"/>
      <c r="CB28" s="662"/>
      <c r="CC28" s="662"/>
      <c r="CD28" s="662"/>
      <c r="CE28" s="662"/>
      <c r="CF28" s="662"/>
      <c r="CG28" s="662"/>
      <c r="CH28" s="662"/>
      <c r="CI28" s="662"/>
      <c r="CJ28" s="662"/>
      <c r="CK28" s="662"/>
      <c r="CL28" s="663"/>
      <c r="CM28" s="574">
        <v>4110</v>
      </c>
      <c r="CN28" s="575"/>
      <c r="CO28" s="575"/>
      <c r="CP28" s="575"/>
      <c r="CQ28" s="575"/>
      <c r="CR28" s="575"/>
      <c r="CS28" s="575"/>
      <c r="CT28" s="576"/>
      <c r="CU28" s="577">
        <v>0</v>
      </c>
      <c r="CV28" s="653"/>
      <c r="CW28" s="653"/>
      <c r="CX28" s="661"/>
      <c r="CY28" s="580" t="s">
        <v>214</v>
      </c>
      <c r="CZ28" s="575"/>
      <c r="DA28" s="575"/>
      <c r="DB28" s="575"/>
      <c r="DC28" s="575"/>
      <c r="DD28" s="575"/>
      <c r="DE28" s="575"/>
      <c r="DF28" s="575"/>
      <c r="DG28" s="575"/>
      <c r="DH28" s="575"/>
      <c r="DI28" s="575"/>
      <c r="DJ28" s="575"/>
      <c r="DK28" s="576"/>
      <c r="DL28" s="580">
        <v>4110</v>
      </c>
      <c r="DM28" s="575"/>
      <c r="DN28" s="575"/>
      <c r="DO28" s="575"/>
      <c r="DP28" s="575"/>
      <c r="DQ28" s="575"/>
      <c r="DR28" s="575"/>
      <c r="DS28" s="575"/>
      <c r="DT28" s="575"/>
      <c r="DU28" s="575"/>
      <c r="DV28" s="575"/>
      <c r="DW28" s="575"/>
      <c r="DX28" s="671"/>
    </row>
    <row r="29" spans="2:128" ht="11.25" customHeight="1" x14ac:dyDescent="0.15">
      <c r="B29" s="571" t="s">
        <v>279</v>
      </c>
      <c r="C29" s="572"/>
      <c r="D29" s="572"/>
      <c r="E29" s="572"/>
      <c r="F29" s="572"/>
      <c r="G29" s="572"/>
      <c r="H29" s="572"/>
      <c r="I29" s="572"/>
      <c r="J29" s="572"/>
      <c r="K29" s="572"/>
      <c r="L29" s="572"/>
      <c r="M29" s="572"/>
      <c r="N29" s="572"/>
      <c r="O29" s="572"/>
      <c r="P29" s="572"/>
      <c r="Q29" s="573"/>
      <c r="R29" s="574" t="s">
        <v>213</v>
      </c>
      <c r="S29" s="575"/>
      <c r="T29" s="575"/>
      <c r="U29" s="575"/>
      <c r="V29" s="575"/>
      <c r="W29" s="575"/>
      <c r="X29" s="575"/>
      <c r="Y29" s="576"/>
      <c r="Z29" s="577" t="s">
        <v>213</v>
      </c>
      <c r="AA29" s="653"/>
      <c r="AB29" s="653"/>
      <c r="AC29" s="661"/>
      <c r="AD29" s="580" t="s">
        <v>219</v>
      </c>
      <c r="AE29" s="575"/>
      <c r="AF29" s="575"/>
      <c r="AG29" s="575"/>
      <c r="AH29" s="575"/>
      <c r="AI29" s="575"/>
      <c r="AJ29" s="575"/>
      <c r="AK29" s="576"/>
      <c r="AL29" s="577" t="s">
        <v>213</v>
      </c>
      <c r="AM29" s="653"/>
      <c r="AN29" s="653"/>
      <c r="AO29" s="654"/>
      <c r="AP29" s="571" t="s">
        <v>280</v>
      </c>
      <c r="AQ29" s="572"/>
      <c r="AR29" s="572"/>
      <c r="AS29" s="572"/>
      <c r="AT29" s="572"/>
      <c r="AU29" s="572"/>
      <c r="AV29" s="572"/>
      <c r="AW29" s="572"/>
      <c r="AX29" s="572"/>
      <c r="AY29" s="572"/>
      <c r="AZ29" s="572"/>
      <c r="BA29" s="572"/>
      <c r="BB29" s="572"/>
      <c r="BC29" s="573"/>
      <c r="BD29" s="574">
        <v>2922</v>
      </c>
      <c r="BE29" s="575"/>
      <c r="BF29" s="575"/>
      <c r="BG29" s="575"/>
      <c r="BH29" s="575"/>
      <c r="BI29" s="575"/>
      <c r="BJ29" s="575"/>
      <c r="BK29" s="576"/>
      <c r="BL29" s="577">
        <v>0</v>
      </c>
      <c r="BM29" s="653"/>
      <c r="BN29" s="653"/>
      <c r="BO29" s="661"/>
      <c r="BP29" s="580" t="s">
        <v>213</v>
      </c>
      <c r="BQ29" s="575"/>
      <c r="BR29" s="575"/>
      <c r="BS29" s="575"/>
      <c r="BT29" s="575"/>
      <c r="BU29" s="575"/>
      <c r="BV29" s="575"/>
      <c r="BW29" s="671"/>
      <c r="BY29" s="571" t="s">
        <v>281</v>
      </c>
      <c r="BZ29" s="662"/>
      <c r="CA29" s="662"/>
      <c r="CB29" s="662"/>
      <c r="CC29" s="662"/>
      <c r="CD29" s="662"/>
      <c r="CE29" s="662"/>
      <c r="CF29" s="662"/>
      <c r="CG29" s="662"/>
      <c r="CH29" s="662"/>
      <c r="CI29" s="662"/>
      <c r="CJ29" s="662"/>
      <c r="CK29" s="662"/>
      <c r="CL29" s="663"/>
      <c r="CM29" s="574" t="s">
        <v>215</v>
      </c>
      <c r="CN29" s="575"/>
      <c r="CO29" s="575"/>
      <c r="CP29" s="575"/>
      <c r="CQ29" s="575"/>
      <c r="CR29" s="575"/>
      <c r="CS29" s="575"/>
      <c r="CT29" s="576"/>
      <c r="CU29" s="577" t="s">
        <v>213</v>
      </c>
      <c r="CV29" s="653"/>
      <c r="CW29" s="653"/>
      <c r="CX29" s="661"/>
      <c r="CY29" s="580" t="s">
        <v>219</v>
      </c>
      <c r="CZ29" s="575"/>
      <c r="DA29" s="575"/>
      <c r="DB29" s="575"/>
      <c r="DC29" s="575"/>
      <c r="DD29" s="575"/>
      <c r="DE29" s="575"/>
      <c r="DF29" s="575"/>
      <c r="DG29" s="575"/>
      <c r="DH29" s="575"/>
      <c r="DI29" s="575"/>
      <c r="DJ29" s="575"/>
      <c r="DK29" s="576"/>
      <c r="DL29" s="580" t="s">
        <v>214</v>
      </c>
      <c r="DM29" s="575"/>
      <c r="DN29" s="575"/>
      <c r="DO29" s="575"/>
      <c r="DP29" s="575"/>
      <c r="DQ29" s="575"/>
      <c r="DR29" s="575"/>
      <c r="DS29" s="575"/>
      <c r="DT29" s="575"/>
      <c r="DU29" s="575"/>
      <c r="DV29" s="575"/>
      <c r="DW29" s="575"/>
      <c r="DX29" s="671"/>
    </row>
    <row r="30" spans="2:128" ht="11.25" customHeight="1" x14ac:dyDescent="0.15">
      <c r="B30" s="571" t="s">
        <v>282</v>
      </c>
      <c r="C30" s="572"/>
      <c r="D30" s="572"/>
      <c r="E30" s="572"/>
      <c r="F30" s="572"/>
      <c r="G30" s="572"/>
      <c r="H30" s="572"/>
      <c r="I30" s="572"/>
      <c r="J30" s="572"/>
      <c r="K30" s="572"/>
      <c r="L30" s="572"/>
      <c r="M30" s="572"/>
      <c r="N30" s="572"/>
      <c r="O30" s="572"/>
      <c r="P30" s="572"/>
      <c r="Q30" s="573"/>
      <c r="R30" s="574">
        <v>4061806</v>
      </c>
      <c r="S30" s="575"/>
      <c r="T30" s="575"/>
      <c r="U30" s="575"/>
      <c r="V30" s="575"/>
      <c r="W30" s="575"/>
      <c r="X30" s="575"/>
      <c r="Y30" s="576"/>
      <c r="Z30" s="577">
        <v>0.4</v>
      </c>
      <c r="AA30" s="653"/>
      <c r="AB30" s="653"/>
      <c r="AC30" s="661"/>
      <c r="AD30" s="580">
        <v>482805</v>
      </c>
      <c r="AE30" s="575"/>
      <c r="AF30" s="575"/>
      <c r="AG30" s="575"/>
      <c r="AH30" s="575"/>
      <c r="AI30" s="575"/>
      <c r="AJ30" s="575"/>
      <c r="AK30" s="576"/>
      <c r="AL30" s="577">
        <v>0.1</v>
      </c>
      <c r="AM30" s="653"/>
      <c r="AN30" s="653"/>
      <c r="AO30" s="654"/>
      <c r="AP30" s="571" t="s">
        <v>283</v>
      </c>
      <c r="AQ30" s="572"/>
      <c r="AR30" s="572"/>
      <c r="AS30" s="572"/>
      <c r="AT30" s="572"/>
      <c r="AU30" s="572"/>
      <c r="AV30" s="572"/>
      <c r="AW30" s="572"/>
      <c r="AX30" s="572"/>
      <c r="AY30" s="572"/>
      <c r="AZ30" s="572"/>
      <c r="BA30" s="572"/>
      <c r="BB30" s="572"/>
      <c r="BC30" s="573"/>
      <c r="BD30" s="574">
        <v>47020</v>
      </c>
      <c r="BE30" s="575"/>
      <c r="BF30" s="575"/>
      <c r="BG30" s="575"/>
      <c r="BH30" s="575"/>
      <c r="BI30" s="575"/>
      <c r="BJ30" s="575"/>
      <c r="BK30" s="576"/>
      <c r="BL30" s="577">
        <v>0</v>
      </c>
      <c r="BM30" s="653"/>
      <c r="BN30" s="653"/>
      <c r="BO30" s="661"/>
      <c r="BP30" s="580" t="s">
        <v>213</v>
      </c>
      <c r="BQ30" s="575"/>
      <c r="BR30" s="575"/>
      <c r="BS30" s="575"/>
      <c r="BT30" s="575"/>
      <c r="BU30" s="575"/>
      <c r="BV30" s="575"/>
      <c r="BW30" s="671"/>
      <c r="BY30" s="571" t="s">
        <v>284</v>
      </c>
      <c r="BZ30" s="662"/>
      <c r="CA30" s="662"/>
      <c r="CB30" s="662"/>
      <c r="CC30" s="662"/>
      <c r="CD30" s="662"/>
      <c r="CE30" s="662"/>
      <c r="CF30" s="662"/>
      <c r="CG30" s="662"/>
      <c r="CH30" s="662"/>
      <c r="CI30" s="662"/>
      <c r="CJ30" s="662"/>
      <c r="CK30" s="662"/>
      <c r="CL30" s="663"/>
      <c r="CM30" s="574">
        <v>322661</v>
      </c>
      <c r="CN30" s="575"/>
      <c r="CO30" s="575"/>
      <c r="CP30" s="575"/>
      <c r="CQ30" s="575"/>
      <c r="CR30" s="575"/>
      <c r="CS30" s="575"/>
      <c r="CT30" s="576"/>
      <c r="CU30" s="577">
        <v>0</v>
      </c>
      <c r="CV30" s="653"/>
      <c r="CW30" s="653"/>
      <c r="CX30" s="661"/>
      <c r="CY30" s="580" t="s">
        <v>214</v>
      </c>
      <c r="CZ30" s="575"/>
      <c r="DA30" s="575"/>
      <c r="DB30" s="575"/>
      <c r="DC30" s="575"/>
      <c r="DD30" s="575"/>
      <c r="DE30" s="575"/>
      <c r="DF30" s="575"/>
      <c r="DG30" s="575"/>
      <c r="DH30" s="575"/>
      <c r="DI30" s="575"/>
      <c r="DJ30" s="575"/>
      <c r="DK30" s="576"/>
      <c r="DL30" s="580">
        <v>322661</v>
      </c>
      <c r="DM30" s="575"/>
      <c r="DN30" s="575"/>
      <c r="DO30" s="575"/>
      <c r="DP30" s="575"/>
      <c r="DQ30" s="575"/>
      <c r="DR30" s="575"/>
      <c r="DS30" s="575"/>
      <c r="DT30" s="575"/>
      <c r="DU30" s="575"/>
      <c r="DV30" s="575"/>
      <c r="DW30" s="575"/>
      <c r="DX30" s="671"/>
    </row>
    <row r="31" spans="2:128" ht="11.25" customHeight="1" x14ac:dyDescent="0.15">
      <c r="B31" s="571" t="s">
        <v>285</v>
      </c>
      <c r="C31" s="572"/>
      <c r="D31" s="572"/>
      <c r="E31" s="572"/>
      <c r="F31" s="572"/>
      <c r="G31" s="572"/>
      <c r="H31" s="572"/>
      <c r="I31" s="572"/>
      <c r="J31" s="572"/>
      <c r="K31" s="572"/>
      <c r="L31" s="572"/>
      <c r="M31" s="572"/>
      <c r="N31" s="572"/>
      <c r="O31" s="572"/>
      <c r="P31" s="572"/>
      <c r="Q31" s="573"/>
      <c r="R31" s="574">
        <v>236145</v>
      </c>
      <c r="S31" s="575"/>
      <c r="T31" s="575"/>
      <c r="U31" s="575"/>
      <c r="V31" s="575"/>
      <c r="W31" s="575"/>
      <c r="X31" s="575"/>
      <c r="Y31" s="576"/>
      <c r="Z31" s="577">
        <v>0</v>
      </c>
      <c r="AA31" s="653"/>
      <c r="AB31" s="653"/>
      <c r="AC31" s="661"/>
      <c r="AD31" s="580" t="s">
        <v>213</v>
      </c>
      <c r="AE31" s="575"/>
      <c r="AF31" s="575"/>
      <c r="AG31" s="575"/>
      <c r="AH31" s="575"/>
      <c r="AI31" s="575"/>
      <c r="AJ31" s="575"/>
      <c r="AK31" s="576"/>
      <c r="AL31" s="577" t="s">
        <v>213</v>
      </c>
      <c r="AM31" s="653"/>
      <c r="AN31" s="653"/>
      <c r="AO31" s="654"/>
      <c r="AP31" s="571" t="s">
        <v>286</v>
      </c>
      <c r="AQ31" s="572"/>
      <c r="AR31" s="572"/>
      <c r="AS31" s="572"/>
      <c r="AT31" s="572"/>
      <c r="AU31" s="572"/>
      <c r="AV31" s="572"/>
      <c r="AW31" s="572"/>
      <c r="AX31" s="572"/>
      <c r="AY31" s="572"/>
      <c r="AZ31" s="572"/>
      <c r="BA31" s="572"/>
      <c r="BB31" s="572"/>
      <c r="BC31" s="573"/>
      <c r="BD31" s="574">
        <v>6181</v>
      </c>
      <c r="BE31" s="575"/>
      <c r="BF31" s="575"/>
      <c r="BG31" s="575"/>
      <c r="BH31" s="575"/>
      <c r="BI31" s="575"/>
      <c r="BJ31" s="575"/>
      <c r="BK31" s="576"/>
      <c r="BL31" s="577">
        <v>0</v>
      </c>
      <c r="BM31" s="653"/>
      <c r="BN31" s="653"/>
      <c r="BO31" s="661"/>
      <c r="BP31" s="580" t="s">
        <v>213</v>
      </c>
      <c r="BQ31" s="575"/>
      <c r="BR31" s="575"/>
      <c r="BS31" s="575"/>
      <c r="BT31" s="575"/>
      <c r="BU31" s="575"/>
      <c r="BV31" s="575"/>
      <c r="BW31" s="671"/>
      <c r="BY31" s="571" t="s">
        <v>287</v>
      </c>
      <c r="BZ31" s="662"/>
      <c r="CA31" s="662"/>
      <c r="CB31" s="662"/>
      <c r="CC31" s="662"/>
      <c r="CD31" s="662"/>
      <c r="CE31" s="662"/>
      <c r="CF31" s="662"/>
      <c r="CG31" s="662"/>
      <c r="CH31" s="662"/>
      <c r="CI31" s="662"/>
      <c r="CJ31" s="662"/>
      <c r="CK31" s="662"/>
      <c r="CL31" s="663"/>
      <c r="CM31" s="574">
        <v>2378898</v>
      </c>
      <c r="CN31" s="575"/>
      <c r="CO31" s="575"/>
      <c r="CP31" s="575"/>
      <c r="CQ31" s="575"/>
      <c r="CR31" s="575"/>
      <c r="CS31" s="575"/>
      <c r="CT31" s="576"/>
      <c r="CU31" s="577">
        <v>0.3</v>
      </c>
      <c r="CV31" s="653"/>
      <c r="CW31" s="653"/>
      <c r="CX31" s="661"/>
      <c r="CY31" s="580" t="s">
        <v>215</v>
      </c>
      <c r="CZ31" s="575"/>
      <c r="DA31" s="575"/>
      <c r="DB31" s="575"/>
      <c r="DC31" s="575"/>
      <c r="DD31" s="575"/>
      <c r="DE31" s="575"/>
      <c r="DF31" s="575"/>
      <c r="DG31" s="575"/>
      <c r="DH31" s="575"/>
      <c r="DI31" s="575"/>
      <c r="DJ31" s="575"/>
      <c r="DK31" s="576"/>
      <c r="DL31" s="580">
        <v>2378898</v>
      </c>
      <c r="DM31" s="575"/>
      <c r="DN31" s="575"/>
      <c r="DO31" s="575"/>
      <c r="DP31" s="575"/>
      <c r="DQ31" s="575"/>
      <c r="DR31" s="575"/>
      <c r="DS31" s="575"/>
      <c r="DT31" s="575"/>
      <c r="DU31" s="575"/>
      <c r="DV31" s="575"/>
      <c r="DW31" s="575"/>
      <c r="DX31" s="671"/>
    </row>
    <row r="32" spans="2:128" ht="11.25" customHeight="1" x14ac:dyDescent="0.15">
      <c r="B32" s="571" t="s">
        <v>288</v>
      </c>
      <c r="C32" s="572"/>
      <c r="D32" s="572"/>
      <c r="E32" s="572"/>
      <c r="F32" s="572"/>
      <c r="G32" s="572"/>
      <c r="H32" s="572"/>
      <c r="I32" s="572"/>
      <c r="J32" s="572"/>
      <c r="K32" s="572"/>
      <c r="L32" s="572"/>
      <c r="M32" s="572"/>
      <c r="N32" s="572"/>
      <c r="O32" s="572"/>
      <c r="P32" s="572"/>
      <c r="Q32" s="573"/>
      <c r="R32" s="574">
        <v>35775240</v>
      </c>
      <c r="S32" s="575"/>
      <c r="T32" s="575"/>
      <c r="U32" s="575"/>
      <c r="V32" s="575"/>
      <c r="W32" s="575"/>
      <c r="X32" s="575"/>
      <c r="Y32" s="576"/>
      <c r="Z32" s="577">
        <v>3.8</v>
      </c>
      <c r="AA32" s="653"/>
      <c r="AB32" s="653"/>
      <c r="AC32" s="661"/>
      <c r="AD32" s="580" t="s">
        <v>213</v>
      </c>
      <c r="AE32" s="575"/>
      <c r="AF32" s="575"/>
      <c r="AG32" s="575"/>
      <c r="AH32" s="575"/>
      <c r="AI32" s="575"/>
      <c r="AJ32" s="575"/>
      <c r="AK32" s="576"/>
      <c r="AL32" s="577" t="s">
        <v>219</v>
      </c>
      <c r="AM32" s="653"/>
      <c r="AN32" s="653"/>
      <c r="AO32" s="654"/>
      <c r="AP32" s="571" t="s">
        <v>157</v>
      </c>
      <c r="AQ32" s="572"/>
      <c r="AR32" s="572"/>
      <c r="AS32" s="572"/>
      <c r="AT32" s="572"/>
      <c r="AU32" s="572"/>
      <c r="AV32" s="572"/>
      <c r="AW32" s="572"/>
      <c r="AX32" s="572"/>
      <c r="AY32" s="572"/>
      <c r="AZ32" s="572"/>
      <c r="BA32" s="572"/>
      <c r="BB32" s="572"/>
      <c r="BC32" s="573"/>
      <c r="BD32" s="574">
        <v>184205358</v>
      </c>
      <c r="BE32" s="575"/>
      <c r="BF32" s="575"/>
      <c r="BG32" s="575"/>
      <c r="BH32" s="575"/>
      <c r="BI32" s="575"/>
      <c r="BJ32" s="575"/>
      <c r="BK32" s="576"/>
      <c r="BL32" s="577">
        <v>100</v>
      </c>
      <c r="BM32" s="653"/>
      <c r="BN32" s="653"/>
      <c r="BO32" s="661"/>
      <c r="BP32" s="580">
        <v>679533</v>
      </c>
      <c r="BQ32" s="575"/>
      <c r="BR32" s="575"/>
      <c r="BS32" s="575"/>
      <c r="BT32" s="575"/>
      <c r="BU32" s="575"/>
      <c r="BV32" s="575"/>
      <c r="BW32" s="671"/>
      <c r="BY32" s="571" t="s">
        <v>289</v>
      </c>
      <c r="BZ32" s="572"/>
      <c r="CA32" s="572"/>
      <c r="CB32" s="572"/>
      <c r="CC32" s="572"/>
      <c r="CD32" s="572"/>
      <c r="CE32" s="572"/>
      <c r="CF32" s="572"/>
      <c r="CG32" s="572"/>
      <c r="CH32" s="572"/>
      <c r="CI32" s="572"/>
      <c r="CJ32" s="572"/>
      <c r="CK32" s="572"/>
      <c r="CL32" s="573"/>
      <c r="CM32" s="574" t="s">
        <v>214</v>
      </c>
      <c r="CN32" s="575"/>
      <c r="CO32" s="575"/>
      <c r="CP32" s="575"/>
      <c r="CQ32" s="575"/>
      <c r="CR32" s="575"/>
      <c r="CS32" s="575"/>
      <c r="CT32" s="576"/>
      <c r="CU32" s="577" t="s">
        <v>219</v>
      </c>
      <c r="CV32" s="653"/>
      <c r="CW32" s="653"/>
      <c r="CX32" s="661"/>
      <c r="CY32" s="580" t="s">
        <v>213</v>
      </c>
      <c r="CZ32" s="575"/>
      <c r="DA32" s="575"/>
      <c r="DB32" s="575"/>
      <c r="DC32" s="575"/>
      <c r="DD32" s="575"/>
      <c r="DE32" s="575"/>
      <c r="DF32" s="575"/>
      <c r="DG32" s="575"/>
      <c r="DH32" s="575"/>
      <c r="DI32" s="575"/>
      <c r="DJ32" s="575"/>
      <c r="DK32" s="576"/>
      <c r="DL32" s="580" t="s">
        <v>214</v>
      </c>
      <c r="DM32" s="575"/>
      <c r="DN32" s="575"/>
      <c r="DO32" s="575"/>
      <c r="DP32" s="575"/>
      <c r="DQ32" s="575"/>
      <c r="DR32" s="575"/>
      <c r="DS32" s="575"/>
      <c r="DT32" s="575"/>
      <c r="DU32" s="575"/>
      <c r="DV32" s="575"/>
      <c r="DW32" s="575"/>
      <c r="DX32" s="671"/>
    </row>
    <row r="33" spans="2:128" ht="11.25" customHeight="1" x14ac:dyDescent="0.15">
      <c r="B33" s="571" t="s">
        <v>290</v>
      </c>
      <c r="C33" s="572"/>
      <c r="D33" s="572"/>
      <c r="E33" s="572"/>
      <c r="F33" s="572"/>
      <c r="G33" s="572"/>
      <c r="H33" s="572"/>
      <c r="I33" s="572"/>
      <c r="J33" s="572"/>
      <c r="K33" s="572"/>
      <c r="L33" s="572"/>
      <c r="M33" s="572"/>
      <c r="N33" s="572"/>
      <c r="O33" s="572"/>
      <c r="P33" s="572"/>
      <c r="Q33" s="573"/>
      <c r="R33" s="574">
        <v>13858468</v>
      </c>
      <c r="S33" s="575"/>
      <c r="T33" s="575"/>
      <c r="U33" s="575"/>
      <c r="V33" s="575"/>
      <c r="W33" s="575"/>
      <c r="X33" s="575"/>
      <c r="Y33" s="576"/>
      <c r="Z33" s="577">
        <v>1.5</v>
      </c>
      <c r="AA33" s="653"/>
      <c r="AB33" s="653"/>
      <c r="AC33" s="661"/>
      <c r="AD33" s="580" t="s">
        <v>214</v>
      </c>
      <c r="AE33" s="575"/>
      <c r="AF33" s="575"/>
      <c r="AG33" s="575"/>
      <c r="AH33" s="575"/>
      <c r="AI33" s="575"/>
      <c r="AJ33" s="575"/>
      <c r="AK33" s="576"/>
      <c r="AL33" s="577" t="s">
        <v>214</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291</v>
      </c>
      <c r="BZ33" s="587"/>
      <c r="CA33" s="587"/>
      <c r="CB33" s="587"/>
      <c r="CC33" s="587"/>
      <c r="CD33" s="587"/>
      <c r="CE33" s="587"/>
      <c r="CF33" s="587"/>
      <c r="CG33" s="587"/>
      <c r="CH33" s="587"/>
      <c r="CI33" s="587"/>
      <c r="CJ33" s="587"/>
      <c r="CK33" s="587"/>
      <c r="CL33" s="588"/>
      <c r="CM33" s="574">
        <v>912192057</v>
      </c>
      <c r="CN33" s="575"/>
      <c r="CO33" s="575"/>
      <c r="CP33" s="575"/>
      <c r="CQ33" s="575"/>
      <c r="CR33" s="575"/>
      <c r="CS33" s="575"/>
      <c r="CT33" s="576"/>
      <c r="CU33" s="592">
        <v>100</v>
      </c>
      <c r="CV33" s="666"/>
      <c r="CW33" s="666"/>
      <c r="CX33" s="667"/>
      <c r="CY33" s="580">
        <v>115823998</v>
      </c>
      <c r="CZ33" s="575"/>
      <c r="DA33" s="575"/>
      <c r="DB33" s="575"/>
      <c r="DC33" s="575"/>
      <c r="DD33" s="575"/>
      <c r="DE33" s="575"/>
      <c r="DF33" s="575"/>
      <c r="DG33" s="575"/>
      <c r="DH33" s="575"/>
      <c r="DI33" s="575"/>
      <c r="DJ33" s="575"/>
      <c r="DK33" s="576"/>
      <c r="DL33" s="580">
        <v>509019190</v>
      </c>
      <c r="DM33" s="575"/>
      <c r="DN33" s="575"/>
      <c r="DO33" s="575"/>
      <c r="DP33" s="575"/>
      <c r="DQ33" s="575"/>
      <c r="DR33" s="575"/>
      <c r="DS33" s="575"/>
      <c r="DT33" s="575"/>
      <c r="DU33" s="575"/>
      <c r="DV33" s="575"/>
      <c r="DW33" s="575"/>
      <c r="DX33" s="671"/>
    </row>
    <row r="34" spans="2:128" ht="11.25" customHeight="1" x14ac:dyDescent="0.15">
      <c r="B34" s="571" t="s">
        <v>292</v>
      </c>
      <c r="C34" s="572"/>
      <c r="D34" s="572"/>
      <c r="E34" s="572"/>
      <c r="F34" s="572"/>
      <c r="G34" s="572"/>
      <c r="H34" s="572"/>
      <c r="I34" s="572"/>
      <c r="J34" s="572"/>
      <c r="K34" s="572"/>
      <c r="L34" s="572"/>
      <c r="M34" s="572"/>
      <c r="N34" s="572"/>
      <c r="O34" s="572"/>
      <c r="P34" s="572"/>
      <c r="Q34" s="573"/>
      <c r="R34" s="574">
        <v>76917374</v>
      </c>
      <c r="S34" s="575"/>
      <c r="T34" s="575"/>
      <c r="U34" s="575"/>
      <c r="V34" s="575"/>
      <c r="W34" s="575"/>
      <c r="X34" s="575"/>
      <c r="Y34" s="576"/>
      <c r="Z34" s="577">
        <v>8.3000000000000007</v>
      </c>
      <c r="AA34" s="653"/>
      <c r="AB34" s="653"/>
      <c r="AC34" s="661"/>
      <c r="AD34" s="580">
        <v>528603</v>
      </c>
      <c r="AE34" s="575"/>
      <c r="AF34" s="575"/>
      <c r="AG34" s="575"/>
      <c r="AH34" s="575"/>
      <c r="AI34" s="575"/>
      <c r="AJ34" s="575"/>
      <c r="AK34" s="576"/>
      <c r="AL34" s="577">
        <v>0.1</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293</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294</v>
      </c>
      <c r="C35" s="572"/>
      <c r="D35" s="572"/>
      <c r="E35" s="572"/>
      <c r="F35" s="572"/>
      <c r="G35" s="572"/>
      <c r="H35" s="572"/>
      <c r="I35" s="572"/>
      <c r="J35" s="572"/>
      <c r="K35" s="572"/>
      <c r="L35" s="572"/>
      <c r="M35" s="572"/>
      <c r="N35" s="572"/>
      <c r="O35" s="572"/>
      <c r="P35" s="572"/>
      <c r="Q35" s="573"/>
      <c r="R35" s="574">
        <v>32253666</v>
      </c>
      <c r="S35" s="575"/>
      <c r="T35" s="575"/>
      <c r="U35" s="575"/>
      <c r="V35" s="575"/>
      <c r="W35" s="575"/>
      <c r="X35" s="575"/>
      <c r="Y35" s="576"/>
      <c r="Z35" s="577">
        <v>3.5</v>
      </c>
      <c r="AA35" s="653"/>
      <c r="AB35" s="653"/>
      <c r="AC35" s="661"/>
      <c r="AD35" s="580" t="s">
        <v>219</v>
      </c>
      <c r="AE35" s="575"/>
      <c r="AF35" s="575"/>
      <c r="AG35" s="575"/>
      <c r="AH35" s="575"/>
      <c r="AI35" s="575"/>
      <c r="AJ35" s="575"/>
      <c r="AK35" s="576"/>
      <c r="AL35" s="577" t="s">
        <v>219</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197</v>
      </c>
      <c r="BZ35" s="648"/>
      <c r="CA35" s="648"/>
      <c r="CB35" s="648"/>
      <c r="CC35" s="648"/>
      <c r="CD35" s="648"/>
      <c r="CE35" s="648"/>
      <c r="CF35" s="648"/>
      <c r="CG35" s="648"/>
      <c r="CH35" s="648"/>
      <c r="CI35" s="648"/>
      <c r="CJ35" s="648"/>
      <c r="CK35" s="648"/>
      <c r="CL35" s="649"/>
      <c r="CM35" s="647" t="s">
        <v>295</v>
      </c>
      <c r="CN35" s="648"/>
      <c r="CO35" s="648"/>
      <c r="CP35" s="648"/>
      <c r="CQ35" s="648"/>
      <c r="CR35" s="648"/>
      <c r="CS35" s="648"/>
      <c r="CT35" s="649"/>
      <c r="CU35" s="647" t="s">
        <v>296</v>
      </c>
      <c r="CV35" s="648"/>
      <c r="CW35" s="648"/>
      <c r="CX35" s="649"/>
      <c r="CY35" s="647" t="s">
        <v>297</v>
      </c>
      <c r="CZ35" s="648"/>
      <c r="DA35" s="648"/>
      <c r="DB35" s="648"/>
      <c r="DC35" s="648"/>
      <c r="DD35" s="648"/>
      <c r="DE35" s="648"/>
      <c r="DF35" s="649"/>
      <c r="DG35" s="668" t="s">
        <v>298</v>
      </c>
      <c r="DH35" s="669"/>
      <c r="DI35" s="669"/>
      <c r="DJ35" s="669"/>
      <c r="DK35" s="669"/>
      <c r="DL35" s="669"/>
      <c r="DM35" s="669"/>
      <c r="DN35" s="669"/>
      <c r="DO35" s="669"/>
      <c r="DP35" s="669"/>
      <c r="DQ35" s="670"/>
      <c r="DR35" s="647" t="s">
        <v>299</v>
      </c>
      <c r="DS35" s="648"/>
      <c r="DT35" s="648"/>
      <c r="DU35" s="648"/>
      <c r="DV35" s="648"/>
      <c r="DW35" s="648"/>
      <c r="DX35" s="649"/>
    </row>
    <row r="36" spans="2:128" ht="11.25" customHeight="1" x14ac:dyDescent="0.15">
      <c r="B36" s="571" t="s">
        <v>300</v>
      </c>
      <c r="C36" s="572"/>
      <c r="D36" s="572"/>
      <c r="E36" s="572"/>
      <c r="F36" s="572"/>
      <c r="G36" s="572"/>
      <c r="H36" s="572"/>
      <c r="I36" s="572"/>
      <c r="J36" s="572"/>
      <c r="K36" s="572"/>
      <c r="L36" s="572"/>
      <c r="M36" s="572"/>
      <c r="N36" s="572"/>
      <c r="O36" s="572"/>
      <c r="P36" s="572"/>
      <c r="Q36" s="573"/>
      <c r="R36" s="574" t="s">
        <v>214</v>
      </c>
      <c r="S36" s="575"/>
      <c r="T36" s="575"/>
      <c r="U36" s="575"/>
      <c r="V36" s="575"/>
      <c r="W36" s="575"/>
      <c r="X36" s="575"/>
      <c r="Y36" s="576"/>
      <c r="Z36" s="577" t="s">
        <v>219</v>
      </c>
      <c r="AA36" s="653"/>
      <c r="AB36" s="653"/>
      <c r="AC36" s="661"/>
      <c r="AD36" s="580" t="s">
        <v>219</v>
      </c>
      <c r="AE36" s="575"/>
      <c r="AF36" s="575"/>
      <c r="AG36" s="575"/>
      <c r="AH36" s="575"/>
      <c r="AI36" s="575"/>
      <c r="AJ36" s="575"/>
      <c r="AK36" s="576"/>
      <c r="AL36" s="577" t="s">
        <v>219</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301</v>
      </c>
      <c r="BZ36" s="642"/>
      <c r="CA36" s="642"/>
      <c r="CB36" s="642"/>
      <c r="CC36" s="642"/>
      <c r="CD36" s="642"/>
      <c r="CE36" s="642"/>
      <c r="CF36" s="642"/>
      <c r="CG36" s="642"/>
      <c r="CH36" s="642"/>
      <c r="CI36" s="642"/>
      <c r="CJ36" s="642"/>
      <c r="CK36" s="642"/>
      <c r="CL36" s="643"/>
      <c r="CM36" s="664">
        <v>306174027</v>
      </c>
      <c r="CN36" s="656"/>
      <c r="CO36" s="656"/>
      <c r="CP36" s="656"/>
      <c r="CQ36" s="656"/>
      <c r="CR36" s="656"/>
      <c r="CS36" s="656"/>
      <c r="CT36" s="657"/>
      <c r="CU36" s="658">
        <v>33.6</v>
      </c>
      <c r="CV36" s="659"/>
      <c r="CW36" s="659"/>
      <c r="CX36" s="665"/>
      <c r="CY36" s="655">
        <v>254390746</v>
      </c>
      <c r="CZ36" s="656"/>
      <c r="DA36" s="656"/>
      <c r="DB36" s="656"/>
      <c r="DC36" s="656"/>
      <c r="DD36" s="656"/>
      <c r="DE36" s="656"/>
      <c r="DF36" s="657"/>
      <c r="DG36" s="655">
        <v>251362390</v>
      </c>
      <c r="DH36" s="656"/>
      <c r="DI36" s="656"/>
      <c r="DJ36" s="656"/>
      <c r="DK36" s="656"/>
      <c r="DL36" s="656"/>
      <c r="DM36" s="656"/>
      <c r="DN36" s="656"/>
      <c r="DO36" s="656"/>
      <c r="DP36" s="656"/>
      <c r="DQ36" s="657"/>
      <c r="DR36" s="658">
        <v>60.8</v>
      </c>
      <c r="DS36" s="659"/>
      <c r="DT36" s="659"/>
      <c r="DU36" s="659"/>
      <c r="DV36" s="659"/>
      <c r="DW36" s="659"/>
      <c r="DX36" s="660"/>
    </row>
    <row r="37" spans="2:128" ht="11.25" customHeight="1" x14ac:dyDescent="0.15">
      <c r="B37" s="571" t="s">
        <v>302</v>
      </c>
      <c r="C37" s="572"/>
      <c r="D37" s="572"/>
      <c r="E37" s="572"/>
      <c r="F37" s="572"/>
      <c r="G37" s="572"/>
      <c r="H37" s="572"/>
      <c r="I37" s="572"/>
      <c r="J37" s="572"/>
      <c r="K37" s="572"/>
      <c r="L37" s="572"/>
      <c r="M37" s="572"/>
      <c r="N37" s="572"/>
      <c r="O37" s="572"/>
      <c r="P37" s="572"/>
      <c r="Q37" s="573"/>
      <c r="R37" s="574">
        <v>6201466</v>
      </c>
      <c r="S37" s="575"/>
      <c r="T37" s="575"/>
      <c r="U37" s="575"/>
      <c r="V37" s="575"/>
      <c r="W37" s="575"/>
      <c r="X37" s="575"/>
      <c r="Y37" s="576"/>
      <c r="Z37" s="577">
        <v>0.7</v>
      </c>
      <c r="AA37" s="653"/>
      <c r="AB37" s="653"/>
      <c r="AC37" s="661"/>
      <c r="AD37" s="580" t="s">
        <v>219</v>
      </c>
      <c r="AE37" s="575"/>
      <c r="AF37" s="575"/>
      <c r="AG37" s="575"/>
      <c r="AH37" s="575"/>
      <c r="AI37" s="575"/>
      <c r="AJ37" s="575"/>
      <c r="AK37" s="576"/>
      <c r="AL37" s="577" t="s">
        <v>219</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303</v>
      </c>
      <c r="BZ37" s="572"/>
      <c r="CA37" s="572"/>
      <c r="CB37" s="572"/>
      <c r="CC37" s="572"/>
      <c r="CD37" s="572"/>
      <c r="CE37" s="572"/>
      <c r="CF37" s="572"/>
      <c r="CG37" s="572"/>
      <c r="CH37" s="572"/>
      <c r="CI37" s="572"/>
      <c r="CJ37" s="572"/>
      <c r="CK37" s="572"/>
      <c r="CL37" s="573"/>
      <c r="CM37" s="574">
        <v>203562186</v>
      </c>
      <c r="CN37" s="581"/>
      <c r="CO37" s="581"/>
      <c r="CP37" s="581"/>
      <c r="CQ37" s="581"/>
      <c r="CR37" s="581"/>
      <c r="CS37" s="581"/>
      <c r="CT37" s="582"/>
      <c r="CU37" s="577">
        <v>22.3</v>
      </c>
      <c r="CV37" s="578"/>
      <c r="CW37" s="578"/>
      <c r="CX37" s="579"/>
      <c r="CY37" s="580">
        <v>173180725</v>
      </c>
      <c r="CZ37" s="581"/>
      <c r="DA37" s="581"/>
      <c r="DB37" s="581"/>
      <c r="DC37" s="581"/>
      <c r="DD37" s="581"/>
      <c r="DE37" s="581"/>
      <c r="DF37" s="582"/>
      <c r="DG37" s="580">
        <v>171674690</v>
      </c>
      <c r="DH37" s="581"/>
      <c r="DI37" s="581"/>
      <c r="DJ37" s="581"/>
      <c r="DK37" s="581"/>
      <c r="DL37" s="581"/>
      <c r="DM37" s="581"/>
      <c r="DN37" s="581"/>
      <c r="DO37" s="581"/>
      <c r="DP37" s="581"/>
      <c r="DQ37" s="582"/>
      <c r="DR37" s="577">
        <v>41.6</v>
      </c>
      <c r="DS37" s="578"/>
      <c r="DT37" s="578"/>
      <c r="DU37" s="578"/>
      <c r="DV37" s="578"/>
      <c r="DW37" s="578"/>
      <c r="DX37" s="610"/>
    </row>
    <row r="38" spans="2:128" ht="11.25" customHeight="1" x14ac:dyDescent="0.15">
      <c r="B38" s="586" t="s">
        <v>304</v>
      </c>
      <c r="C38" s="587"/>
      <c r="D38" s="587"/>
      <c r="E38" s="587"/>
      <c r="F38" s="587"/>
      <c r="G38" s="587"/>
      <c r="H38" s="587"/>
      <c r="I38" s="587"/>
      <c r="J38" s="587"/>
      <c r="K38" s="587"/>
      <c r="L38" s="587"/>
      <c r="M38" s="587"/>
      <c r="N38" s="587"/>
      <c r="O38" s="587"/>
      <c r="P38" s="587"/>
      <c r="Q38" s="588"/>
      <c r="R38" s="574">
        <v>932266646</v>
      </c>
      <c r="S38" s="575"/>
      <c r="T38" s="575"/>
      <c r="U38" s="575"/>
      <c r="V38" s="575"/>
      <c r="W38" s="575"/>
      <c r="X38" s="575"/>
      <c r="Y38" s="576"/>
      <c r="Z38" s="652">
        <v>100</v>
      </c>
      <c r="AA38" s="652"/>
      <c r="AB38" s="652"/>
      <c r="AC38" s="652"/>
      <c r="AD38" s="650">
        <v>406901629</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305</v>
      </c>
      <c r="BZ38" s="572"/>
      <c r="CA38" s="572"/>
      <c r="CB38" s="572"/>
      <c r="CC38" s="572"/>
      <c r="CD38" s="572"/>
      <c r="CE38" s="572"/>
      <c r="CF38" s="572"/>
      <c r="CG38" s="572"/>
      <c r="CH38" s="572"/>
      <c r="CI38" s="572"/>
      <c r="CJ38" s="572"/>
      <c r="CK38" s="572"/>
      <c r="CL38" s="573"/>
      <c r="CM38" s="574">
        <v>153641448</v>
      </c>
      <c r="CN38" s="575"/>
      <c r="CO38" s="575"/>
      <c r="CP38" s="575"/>
      <c r="CQ38" s="575"/>
      <c r="CR38" s="575"/>
      <c r="CS38" s="575"/>
      <c r="CT38" s="576"/>
      <c r="CU38" s="577">
        <v>16.8</v>
      </c>
      <c r="CV38" s="578"/>
      <c r="CW38" s="578"/>
      <c r="CX38" s="579"/>
      <c r="CY38" s="580">
        <v>124926437</v>
      </c>
      <c r="CZ38" s="581"/>
      <c r="DA38" s="581"/>
      <c r="DB38" s="581"/>
      <c r="DC38" s="581"/>
      <c r="DD38" s="581"/>
      <c r="DE38" s="581"/>
      <c r="DF38" s="582"/>
      <c r="DG38" s="580">
        <v>124887038</v>
      </c>
      <c r="DH38" s="581"/>
      <c r="DI38" s="581"/>
      <c r="DJ38" s="581"/>
      <c r="DK38" s="581"/>
      <c r="DL38" s="581"/>
      <c r="DM38" s="581"/>
      <c r="DN38" s="581"/>
      <c r="DO38" s="581"/>
      <c r="DP38" s="581"/>
      <c r="DQ38" s="582"/>
      <c r="DR38" s="577">
        <v>30.2</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306</v>
      </c>
      <c r="BZ39" s="572"/>
      <c r="CA39" s="572"/>
      <c r="CB39" s="572"/>
      <c r="CC39" s="572"/>
      <c r="CD39" s="572"/>
      <c r="CE39" s="572"/>
      <c r="CF39" s="572"/>
      <c r="CG39" s="572"/>
      <c r="CH39" s="572"/>
      <c r="CI39" s="572"/>
      <c r="CJ39" s="572"/>
      <c r="CK39" s="572"/>
      <c r="CL39" s="573"/>
      <c r="CM39" s="574">
        <v>34766241</v>
      </c>
      <c r="CN39" s="581"/>
      <c r="CO39" s="581"/>
      <c r="CP39" s="581"/>
      <c r="CQ39" s="581"/>
      <c r="CR39" s="581"/>
      <c r="CS39" s="581"/>
      <c r="CT39" s="582"/>
      <c r="CU39" s="577">
        <v>3.8</v>
      </c>
      <c r="CV39" s="578"/>
      <c r="CW39" s="578"/>
      <c r="CX39" s="579"/>
      <c r="CY39" s="580">
        <v>15491426</v>
      </c>
      <c r="CZ39" s="581"/>
      <c r="DA39" s="581"/>
      <c r="DB39" s="581"/>
      <c r="DC39" s="581"/>
      <c r="DD39" s="581"/>
      <c r="DE39" s="581"/>
      <c r="DF39" s="582"/>
      <c r="DG39" s="580">
        <v>13977148</v>
      </c>
      <c r="DH39" s="581"/>
      <c r="DI39" s="581"/>
      <c r="DJ39" s="581"/>
      <c r="DK39" s="581"/>
      <c r="DL39" s="581"/>
      <c r="DM39" s="581"/>
      <c r="DN39" s="581"/>
      <c r="DO39" s="581"/>
      <c r="DP39" s="581"/>
      <c r="DQ39" s="582"/>
      <c r="DR39" s="577">
        <v>3.4</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307</v>
      </c>
      <c r="BZ40" s="572"/>
      <c r="CA40" s="572"/>
      <c r="CB40" s="572"/>
      <c r="CC40" s="572"/>
      <c r="CD40" s="572"/>
      <c r="CE40" s="572"/>
      <c r="CF40" s="572"/>
      <c r="CG40" s="572"/>
      <c r="CH40" s="572"/>
      <c r="CI40" s="572"/>
      <c r="CJ40" s="572"/>
      <c r="CK40" s="572"/>
      <c r="CL40" s="573"/>
      <c r="CM40" s="574">
        <v>67845600</v>
      </c>
      <c r="CN40" s="575"/>
      <c r="CO40" s="575"/>
      <c r="CP40" s="575"/>
      <c r="CQ40" s="575"/>
      <c r="CR40" s="575"/>
      <c r="CS40" s="575"/>
      <c r="CT40" s="576"/>
      <c r="CU40" s="577">
        <v>7.4</v>
      </c>
      <c r="CV40" s="578"/>
      <c r="CW40" s="578"/>
      <c r="CX40" s="579"/>
      <c r="CY40" s="580">
        <v>65718595</v>
      </c>
      <c r="CZ40" s="581"/>
      <c r="DA40" s="581"/>
      <c r="DB40" s="581"/>
      <c r="DC40" s="581"/>
      <c r="DD40" s="581"/>
      <c r="DE40" s="581"/>
      <c r="DF40" s="582"/>
      <c r="DG40" s="580">
        <v>65710552</v>
      </c>
      <c r="DH40" s="581"/>
      <c r="DI40" s="581"/>
      <c r="DJ40" s="581"/>
      <c r="DK40" s="581"/>
      <c r="DL40" s="581"/>
      <c r="DM40" s="581"/>
      <c r="DN40" s="581"/>
      <c r="DO40" s="581"/>
      <c r="DP40" s="581"/>
      <c r="DQ40" s="582"/>
      <c r="DR40" s="577">
        <v>15.9</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308</v>
      </c>
      <c r="AQ41" s="648"/>
      <c r="AR41" s="648"/>
      <c r="AS41" s="648"/>
      <c r="AT41" s="648"/>
      <c r="AU41" s="648"/>
      <c r="AV41" s="648"/>
      <c r="AW41" s="648"/>
      <c r="AX41" s="648"/>
      <c r="AY41" s="648"/>
      <c r="AZ41" s="648"/>
      <c r="BA41" s="648"/>
      <c r="BB41" s="648"/>
      <c r="BC41" s="649"/>
      <c r="BD41" s="647" t="s">
        <v>309</v>
      </c>
      <c r="BE41" s="648"/>
      <c r="BF41" s="648"/>
      <c r="BG41" s="648"/>
      <c r="BH41" s="648"/>
      <c r="BI41" s="648"/>
      <c r="BJ41" s="648"/>
      <c r="BK41" s="648"/>
      <c r="BL41" s="648"/>
      <c r="BM41" s="649"/>
      <c r="BN41" s="647" t="s">
        <v>310</v>
      </c>
      <c r="BO41" s="648"/>
      <c r="BP41" s="648"/>
      <c r="BQ41" s="648"/>
      <c r="BR41" s="648"/>
      <c r="BS41" s="648"/>
      <c r="BT41" s="648"/>
      <c r="BU41" s="648"/>
      <c r="BV41" s="648"/>
      <c r="BW41" s="649"/>
      <c r="BY41" s="604" t="s">
        <v>311</v>
      </c>
      <c r="BZ41" s="605"/>
      <c r="CA41" s="571" t="s">
        <v>312</v>
      </c>
      <c r="CB41" s="572"/>
      <c r="CC41" s="572"/>
      <c r="CD41" s="572"/>
      <c r="CE41" s="572"/>
      <c r="CF41" s="572"/>
      <c r="CG41" s="572"/>
      <c r="CH41" s="572"/>
      <c r="CI41" s="572"/>
      <c r="CJ41" s="572"/>
      <c r="CK41" s="572"/>
      <c r="CL41" s="573"/>
      <c r="CM41" s="574">
        <v>67845575</v>
      </c>
      <c r="CN41" s="581"/>
      <c r="CO41" s="581"/>
      <c r="CP41" s="581"/>
      <c r="CQ41" s="581"/>
      <c r="CR41" s="581"/>
      <c r="CS41" s="581"/>
      <c r="CT41" s="582"/>
      <c r="CU41" s="577">
        <v>7.4</v>
      </c>
      <c r="CV41" s="578"/>
      <c r="CW41" s="578"/>
      <c r="CX41" s="579"/>
      <c r="CY41" s="580">
        <v>65718570</v>
      </c>
      <c r="CZ41" s="581"/>
      <c r="DA41" s="581"/>
      <c r="DB41" s="581"/>
      <c r="DC41" s="581"/>
      <c r="DD41" s="581"/>
      <c r="DE41" s="581"/>
      <c r="DF41" s="582"/>
      <c r="DG41" s="580">
        <v>65710527</v>
      </c>
      <c r="DH41" s="581"/>
      <c r="DI41" s="581"/>
      <c r="DJ41" s="581"/>
      <c r="DK41" s="581"/>
      <c r="DL41" s="581"/>
      <c r="DM41" s="581"/>
      <c r="DN41" s="581"/>
      <c r="DO41" s="581"/>
      <c r="DP41" s="581"/>
      <c r="DQ41" s="582"/>
      <c r="DR41" s="577">
        <v>15.9</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313</v>
      </c>
      <c r="AQ42" s="633"/>
      <c r="AR42" s="633"/>
      <c r="AS42" s="633"/>
      <c r="AT42" s="638" t="s">
        <v>314</v>
      </c>
      <c r="AU42" s="214"/>
      <c r="AV42" s="214"/>
      <c r="AW42" s="214"/>
      <c r="AX42" s="641" t="s">
        <v>157</v>
      </c>
      <c r="AY42" s="642"/>
      <c r="AZ42" s="642"/>
      <c r="BA42" s="642"/>
      <c r="BB42" s="642"/>
      <c r="BC42" s="643"/>
      <c r="BD42" s="644">
        <v>99</v>
      </c>
      <c r="BE42" s="645"/>
      <c r="BF42" s="645"/>
      <c r="BG42" s="645"/>
      <c r="BH42" s="645"/>
      <c r="BI42" s="645">
        <v>98.5</v>
      </c>
      <c r="BJ42" s="645"/>
      <c r="BK42" s="645"/>
      <c r="BL42" s="645"/>
      <c r="BM42" s="646"/>
      <c r="BN42" s="644">
        <v>99.4</v>
      </c>
      <c r="BO42" s="645"/>
      <c r="BP42" s="645"/>
      <c r="BQ42" s="645"/>
      <c r="BR42" s="645"/>
      <c r="BS42" s="645">
        <v>98.7</v>
      </c>
      <c r="BT42" s="645"/>
      <c r="BU42" s="645"/>
      <c r="BV42" s="645"/>
      <c r="BW42" s="646"/>
      <c r="BY42" s="606"/>
      <c r="BZ42" s="607"/>
      <c r="CA42" s="571" t="s">
        <v>315</v>
      </c>
      <c r="CB42" s="572"/>
      <c r="CC42" s="572"/>
      <c r="CD42" s="572"/>
      <c r="CE42" s="572"/>
      <c r="CF42" s="572"/>
      <c r="CG42" s="572"/>
      <c r="CH42" s="572"/>
      <c r="CI42" s="572"/>
      <c r="CJ42" s="572"/>
      <c r="CK42" s="572"/>
      <c r="CL42" s="573"/>
      <c r="CM42" s="574">
        <v>65883500</v>
      </c>
      <c r="CN42" s="575"/>
      <c r="CO42" s="575"/>
      <c r="CP42" s="575"/>
      <c r="CQ42" s="575"/>
      <c r="CR42" s="575"/>
      <c r="CS42" s="575"/>
      <c r="CT42" s="576"/>
      <c r="CU42" s="577">
        <v>7.2</v>
      </c>
      <c r="CV42" s="578"/>
      <c r="CW42" s="578"/>
      <c r="CX42" s="579"/>
      <c r="CY42" s="580">
        <v>63918136</v>
      </c>
      <c r="CZ42" s="581"/>
      <c r="DA42" s="581"/>
      <c r="DB42" s="581"/>
      <c r="DC42" s="581"/>
      <c r="DD42" s="581"/>
      <c r="DE42" s="581"/>
      <c r="DF42" s="582"/>
      <c r="DG42" s="580">
        <v>63910093</v>
      </c>
      <c r="DH42" s="581"/>
      <c r="DI42" s="581"/>
      <c r="DJ42" s="581"/>
      <c r="DK42" s="581"/>
      <c r="DL42" s="581"/>
      <c r="DM42" s="581"/>
      <c r="DN42" s="581"/>
      <c r="DO42" s="581"/>
      <c r="DP42" s="581"/>
      <c r="DQ42" s="582"/>
      <c r="DR42" s="577">
        <v>15.5</v>
      </c>
      <c r="DS42" s="578"/>
      <c r="DT42" s="578"/>
      <c r="DU42" s="578"/>
      <c r="DV42" s="578"/>
      <c r="DW42" s="578"/>
      <c r="DX42" s="610"/>
    </row>
    <row r="43" spans="2:128" ht="11.25" customHeight="1" x14ac:dyDescent="0.15">
      <c r="AP43" s="634"/>
      <c r="AQ43" s="635"/>
      <c r="AR43" s="635"/>
      <c r="AS43" s="635"/>
      <c r="AT43" s="639"/>
      <c r="AU43" s="210" t="s">
        <v>316</v>
      </c>
      <c r="AX43" s="571" t="s">
        <v>317</v>
      </c>
      <c r="AY43" s="572"/>
      <c r="AZ43" s="572"/>
      <c r="BA43" s="572"/>
      <c r="BB43" s="572"/>
      <c r="BC43" s="573"/>
      <c r="BD43" s="629">
        <v>98.5</v>
      </c>
      <c r="BE43" s="630"/>
      <c r="BF43" s="630"/>
      <c r="BG43" s="630"/>
      <c r="BH43" s="630"/>
      <c r="BI43" s="630">
        <v>96.8</v>
      </c>
      <c r="BJ43" s="630"/>
      <c r="BK43" s="630"/>
      <c r="BL43" s="630"/>
      <c r="BM43" s="631"/>
      <c r="BN43" s="629">
        <v>98.9</v>
      </c>
      <c r="BO43" s="630"/>
      <c r="BP43" s="630"/>
      <c r="BQ43" s="630"/>
      <c r="BR43" s="630"/>
      <c r="BS43" s="630">
        <v>97</v>
      </c>
      <c r="BT43" s="630"/>
      <c r="BU43" s="630"/>
      <c r="BV43" s="630"/>
      <c r="BW43" s="631"/>
      <c r="BY43" s="606"/>
      <c r="BZ43" s="607"/>
      <c r="CA43" s="571" t="s">
        <v>318</v>
      </c>
      <c r="CB43" s="572"/>
      <c r="CC43" s="572"/>
      <c r="CD43" s="572"/>
      <c r="CE43" s="572"/>
      <c r="CF43" s="572"/>
      <c r="CG43" s="572"/>
      <c r="CH43" s="572"/>
      <c r="CI43" s="572"/>
      <c r="CJ43" s="572"/>
      <c r="CK43" s="572"/>
      <c r="CL43" s="573"/>
      <c r="CM43" s="574">
        <v>1962075</v>
      </c>
      <c r="CN43" s="581"/>
      <c r="CO43" s="581"/>
      <c r="CP43" s="581"/>
      <c r="CQ43" s="581"/>
      <c r="CR43" s="581"/>
      <c r="CS43" s="581"/>
      <c r="CT43" s="582"/>
      <c r="CU43" s="577">
        <v>0.2</v>
      </c>
      <c r="CV43" s="578"/>
      <c r="CW43" s="578"/>
      <c r="CX43" s="579"/>
      <c r="CY43" s="580">
        <v>1800434</v>
      </c>
      <c r="CZ43" s="581"/>
      <c r="DA43" s="581"/>
      <c r="DB43" s="581"/>
      <c r="DC43" s="581"/>
      <c r="DD43" s="581"/>
      <c r="DE43" s="581"/>
      <c r="DF43" s="582"/>
      <c r="DG43" s="580">
        <v>1800434</v>
      </c>
      <c r="DH43" s="581"/>
      <c r="DI43" s="581"/>
      <c r="DJ43" s="581"/>
      <c r="DK43" s="581"/>
      <c r="DL43" s="581"/>
      <c r="DM43" s="581"/>
      <c r="DN43" s="581"/>
      <c r="DO43" s="581"/>
      <c r="DP43" s="581"/>
      <c r="DQ43" s="582"/>
      <c r="DR43" s="577">
        <v>0.4</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319</v>
      </c>
      <c r="AY44" s="587"/>
      <c r="AZ44" s="587"/>
      <c r="BA44" s="587"/>
      <c r="BB44" s="587"/>
      <c r="BC44" s="588"/>
      <c r="BD44" s="626">
        <v>99.1</v>
      </c>
      <c r="BE44" s="627"/>
      <c r="BF44" s="627"/>
      <c r="BG44" s="627"/>
      <c r="BH44" s="627"/>
      <c r="BI44" s="627">
        <v>98.9</v>
      </c>
      <c r="BJ44" s="627"/>
      <c r="BK44" s="627"/>
      <c r="BL44" s="627"/>
      <c r="BM44" s="628"/>
      <c r="BN44" s="626">
        <v>99.8</v>
      </c>
      <c r="BO44" s="627"/>
      <c r="BP44" s="627"/>
      <c r="BQ44" s="627"/>
      <c r="BR44" s="627"/>
      <c r="BS44" s="627">
        <v>99.5</v>
      </c>
      <c r="BT44" s="627"/>
      <c r="BU44" s="627"/>
      <c r="BV44" s="627"/>
      <c r="BW44" s="628"/>
      <c r="BY44" s="608"/>
      <c r="BZ44" s="609"/>
      <c r="CA44" s="571" t="s">
        <v>320</v>
      </c>
      <c r="CB44" s="572"/>
      <c r="CC44" s="572"/>
      <c r="CD44" s="572"/>
      <c r="CE44" s="572"/>
      <c r="CF44" s="572"/>
      <c r="CG44" s="572"/>
      <c r="CH44" s="572"/>
      <c r="CI44" s="572"/>
      <c r="CJ44" s="572"/>
      <c r="CK44" s="572"/>
      <c r="CL44" s="573"/>
      <c r="CM44" s="574">
        <v>25</v>
      </c>
      <c r="CN44" s="575"/>
      <c r="CO44" s="575"/>
      <c r="CP44" s="575"/>
      <c r="CQ44" s="575"/>
      <c r="CR44" s="575"/>
      <c r="CS44" s="575"/>
      <c r="CT44" s="576"/>
      <c r="CU44" s="577">
        <v>0</v>
      </c>
      <c r="CV44" s="578"/>
      <c r="CW44" s="578"/>
      <c r="CX44" s="579"/>
      <c r="CY44" s="580">
        <v>25</v>
      </c>
      <c r="CZ44" s="581"/>
      <c r="DA44" s="581"/>
      <c r="DB44" s="581"/>
      <c r="DC44" s="581"/>
      <c r="DD44" s="581"/>
      <c r="DE44" s="581"/>
      <c r="DF44" s="582"/>
      <c r="DG44" s="580">
        <v>25</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321</v>
      </c>
      <c r="AQ45" s="620"/>
      <c r="AR45" s="620"/>
      <c r="AS45" s="620"/>
      <c r="AT45" s="620"/>
      <c r="AU45" s="620"/>
      <c r="AV45" s="620"/>
      <c r="AW45" s="621"/>
      <c r="AX45" s="622" t="s">
        <v>322</v>
      </c>
      <c r="AY45" s="622"/>
      <c r="AZ45" s="622"/>
      <c r="BA45" s="622"/>
      <c r="BB45" s="622"/>
      <c r="BC45" s="622"/>
      <c r="BD45" s="623">
        <v>892897</v>
      </c>
      <c r="BE45" s="624"/>
      <c r="BF45" s="624"/>
      <c r="BG45" s="624"/>
      <c r="BH45" s="624"/>
      <c r="BI45" s="624"/>
      <c r="BJ45" s="624"/>
      <c r="BK45" s="624"/>
      <c r="BL45" s="624"/>
      <c r="BM45" s="625"/>
      <c r="BN45" s="623">
        <v>1492490</v>
      </c>
      <c r="BO45" s="624"/>
      <c r="BP45" s="624"/>
      <c r="BQ45" s="624"/>
      <c r="BR45" s="624"/>
      <c r="BS45" s="624"/>
      <c r="BT45" s="624"/>
      <c r="BU45" s="624"/>
      <c r="BV45" s="624"/>
      <c r="BW45" s="625"/>
      <c r="BY45" s="571" t="s">
        <v>323</v>
      </c>
      <c r="BZ45" s="572"/>
      <c r="CA45" s="572"/>
      <c r="CB45" s="572"/>
      <c r="CC45" s="572"/>
      <c r="CD45" s="572"/>
      <c r="CE45" s="572"/>
      <c r="CF45" s="572"/>
      <c r="CG45" s="572"/>
      <c r="CH45" s="572"/>
      <c r="CI45" s="572"/>
      <c r="CJ45" s="572"/>
      <c r="CK45" s="572"/>
      <c r="CL45" s="573"/>
      <c r="CM45" s="574">
        <v>488802817</v>
      </c>
      <c r="CN45" s="581"/>
      <c r="CO45" s="581"/>
      <c r="CP45" s="581"/>
      <c r="CQ45" s="581"/>
      <c r="CR45" s="581"/>
      <c r="CS45" s="581"/>
      <c r="CT45" s="582"/>
      <c r="CU45" s="577">
        <v>53.6</v>
      </c>
      <c r="CV45" s="578"/>
      <c r="CW45" s="578"/>
      <c r="CX45" s="579"/>
      <c r="CY45" s="580">
        <v>247546841</v>
      </c>
      <c r="CZ45" s="581"/>
      <c r="DA45" s="581"/>
      <c r="DB45" s="581"/>
      <c r="DC45" s="581"/>
      <c r="DD45" s="581"/>
      <c r="DE45" s="581"/>
      <c r="DF45" s="582"/>
      <c r="DG45" s="580">
        <v>140076041</v>
      </c>
      <c r="DH45" s="581"/>
      <c r="DI45" s="581"/>
      <c r="DJ45" s="581"/>
      <c r="DK45" s="581"/>
      <c r="DL45" s="581"/>
      <c r="DM45" s="581"/>
      <c r="DN45" s="581"/>
      <c r="DO45" s="581"/>
      <c r="DP45" s="581"/>
      <c r="DQ45" s="582"/>
      <c r="DR45" s="577">
        <v>33.9</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324</v>
      </c>
      <c r="AQ46" s="613"/>
      <c r="AR46" s="613"/>
      <c r="AS46" s="613"/>
      <c r="AT46" s="613"/>
      <c r="AU46" s="613"/>
      <c r="AV46" s="613"/>
      <c r="AW46" s="614"/>
      <c r="AX46" s="615" t="s">
        <v>325</v>
      </c>
      <c r="AY46" s="615"/>
      <c r="AZ46" s="615"/>
      <c r="BA46" s="615"/>
      <c r="BB46" s="615"/>
      <c r="BC46" s="615"/>
      <c r="BD46" s="616">
        <v>892897</v>
      </c>
      <c r="BE46" s="617"/>
      <c r="BF46" s="617"/>
      <c r="BG46" s="617"/>
      <c r="BH46" s="617"/>
      <c r="BI46" s="617"/>
      <c r="BJ46" s="617"/>
      <c r="BK46" s="617"/>
      <c r="BL46" s="617"/>
      <c r="BM46" s="618"/>
      <c r="BN46" s="616">
        <v>1492490</v>
      </c>
      <c r="BO46" s="617"/>
      <c r="BP46" s="617"/>
      <c r="BQ46" s="617"/>
      <c r="BR46" s="617"/>
      <c r="BS46" s="617"/>
      <c r="BT46" s="617"/>
      <c r="BU46" s="617"/>
      <c r="BV46" s="617"/>
      <c r="BW46" s="618"/>
      <c r="BY46" s="571" t="s">
        <v>326</v>
      </c>
      <c r="BZ46" s="572"/>
      <c r="CA46" s="572"/>
      <c r="CB46" s="572"/>
      <c r="CC46" s="572"/>
      <c r="CD46" s="572"/>
      <c r="CE46" s="572"/>
      <c r="CF46" s="572"/>
      <c r="CG46" s="572"/>
      <c r="CH46" s="572"/>
      <c r="CI46" s="572"/>
      <c r="CJ46" s="572"/>
      <c r="CK46" s="572"/>
      <c r="CL46" s="573"/>
      <c r="CM46" s="574">
        <v>93131102</v>
      </c>
      <c r="CN46" s="575"/>
      <c r="CO46" s="575"/>
      <c r="CP46" s="575"/>
      <c r="CQ46" s="575"/>
      <c r="CR46" s="575"/>
      <c r="CS46" s="575"/>
      <c r="CT46" s="576"/>
      <c r="CU46" s="577">
        <v>10.199999999999999</v>
      </c>
      <c r="CV46" s="578"/>
      <c r="CW46" s="578"/>
      <c r="CX46" s="579"/>
      <c r="CY46" s="580">
        <v>23594445</v>
      </c>
      <c r="CZ46" s="581"/>
      <c r="DA46" s="581"/>
      <c r="DB46" s="581"/>
      <c r="DC46" s="581"/>
      <c r="DD46" s="581"/>
      <c r="DE46" s="581"/>
      <c r="DF46" s="582"/>
      <c r="DG46" s="580">
        <v>17241433</v>
      </c>
      <c r="DH46" s="581"/>
      <c r="DI46" s="581"/>
      <c r="DJ46" s="581"/>
      <c r="DK46" s="581"/>
      <c r="DL46" s="581"/>
      <c r="DM46" s="581"/>
      <c r="DN46" s="581"/>
      <c r="DO46" s="581"/>
      <c r="DP46" s="581"/>
      <c r="DQ46" s="582"/>
      <c r="DR46" s="577">
        <v>4.2</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327</v>
      </c>
      <c r="BZ47" s="572"/>
      <c r="CA47" s="572"/>
      <c r="CB47" s="572"/>
      <c r="CC47" s="572"/>
      <c r="CD47" s="572"/>
      <c r="CE47" s="572"/>
      <c r="CF47" s="572"/>
      <c r="CG47" s="572"/>
      <c r="CH47" s="572"/>
      <c r="CI47" s="572"/>
      <c r="CJ47" s="572"/>
      <c r="CK47" s="572"/>
      <c r="CL47" s="573"/>
      <c r="CM47" s="574">
        <v>2996540</v>
      </c>
      <c r="CN47" s="581"/>
      <c r="CO47" s="581"/>
      <c r="CP47" s="581"/>
      <c r="CQ47" s="581"/>
      <c r="CR47" s="581"/>
      <c r="CS47" s="581"/>
      <c r="CT47" s="582"/>
      <c r="CU47" s="577">
        <v>0.3</v>
      </c>
      <c r="CV47" s="578"/>
      <c r="CW47" s="578"/>
      <c r="CX47" s="579"/>
      <c r="CY47" s="580">
        <v>2190918</v>
      </c>
      <c r="CZ47" s="581"/>
      <c r="DA47" s="581"/>
      <c r="DB47" s="581"/>
      <c r="DC47" s="581"/>
      <c r="DD47" s="581"/>
      <c r="DE47" s="581"/>
      <c r="DF47" s="582"/>
      <c r="DG47" s="580">
        <v>1993909</v>
      </c>
      <c r="DH47" s="581"/>
      <c r="DI47" s="581"/>
      <c r="DJ47" s="581"/>
      <c r="DK47" s="581"/>
      <c r="DL47" s="581"/>
      <c r="DM47" s="581"/>
      <c r="DN47" s="581"/>
      <c r="DO47" s="581"/>
      <c r="DP47" s="581"/>
      <c r="DQ47" s="582"/>
      <c r="DR47" s="577">
        <v>0.5</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328</v>
      </c>
      <c r="BZ48" s="572"/>
      <c r="CA48" s="572"/>
      <c r="CB48" s="572"/>
      <c r="CC48" s="572"/>
      <c r="CD48" s="572"/>
      <c r="CE48" s="572"/>
      <c r="CF48" s="572"/>
      <c r="CG48" s="572"/>
      <c r="CH48" s="572"/>
      <c r="CI48" s="572"/>
      <c r="CJ48" s="572"/>
      <c r="CK48" s="572"/>
      <c r="CL48" s="573"/>
      <c r="CM48" s="574">
        <v>274951061</v>
      </c>
      <c r="CN48" s="575"/>
      <c r="CO48" s="575"/>
      <c r="CP48" s="575"/>
      <c r="CQ48" s="575"/>
      <c r="CR48" s="575"/>
      <c r="CS48" s="575"/>
      <c r="CT48" s="576"/>
      <c r="CU48" s="577">
        <v>30.1</v>
      </c>
      <c r="CV48" s="578"/>
      <c r="CW48" s="578"/>
      <c r="CX48" s="579"/>
      <c r="CY48" s="580">
        <v>173135075</v>
      </c>
      <c r="CZ48" s="581"/>
      <c r="DA48" s="581"/>
      <c r="DB48" s="581"/>
      <c r="DC48" s="581"/>
      <c r="DD48" s="581"/>
      <c r="DE48" s="581"/>
      <c r="DF48" s="582"/>
      <c r="DG48" s="580">
        <v>108285452</v>
      </c>
      <c r="DH48" s="581"/>
      <c r="DI48" s="581"/>
      <c r="DJ48" s="581"/>
      <c r="DK48" s="581"/>
      <c r="DL48" s="581"/>
      <c r="DM48" s="581"/>
      <c r="DN48" s="581"/>
      <c r="DO48" s="581"/>
      <c r="DP48" s="581"/>
      <c r="DQ48" s="582"/>
      <c r="DR48" s="577">
        <v>26.2</v>
      </c>
      <c r="DS48" s="578"/>
      <c r="DT48" s="578"/>
      <c r="DU48" s="578"/>
      <c r="DV48" s="578"/>
      <c r="DW48" s="578"/>
      <c r="DX48" s="610"/>
    </row>
    <row r="49" spans="2:128" ht="11.25" customHeight="1" x14ac:dyDescent="0.15">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330</v>
      </c>
      <c r="BZ49" s="572"/>
      <c r="CA49" s="572"/>
      <c r="CB49" s="572"/>
      <c r="CC49" s="572"/>
      <c r="CD49" s="572"/>
      <c r="CE49" s="572"/>
      <c r="CF49" s="572"/>
      <c r="CG49" s="572"/>
      <c r="CH49" s="572"/>
      <c r="CI49" s="572"/>
      <c r="CJ49" s="572"/>
      <c r="CK49" s="572"/>
      <c r="CL49" s="573"/>
      <c r="CM49" s="574">
        <v>13758894</v>
      </c>
      <c r="CN49" s="581"/>
      <c r="CO49" s="581"/>
      <c r="CP49" s="581"/>
      <c r="CQ49" s="581"/>
      <c r="CR49" s="581"/>
      <c r="CS49" s="581"/>
      <c r="CT49" s="582"/>
      <c r="CU49" s="577">
        <v>1.5</v>
      </c>
      <c r="CV49" s="578"/>
      <c r="CW49" s="578"/>
      <c r="CX49" s="579"/>
      <c r="CY49" s="580">
        <v>13755171</v>
      </c>
      <c r="CZ49" s="581"/>
      <c r="DA49" s="581"/>
      <c r="DB49" s="581"/>
      <c r="DC49" s="581"/>
      <c r="DD49" s="581"/>
      <c r="DE49" s="581"/>
      <c r="DF49" s="582"/>
      <c r="DG49" s="580">
        <v>12519172</v>
      </c>
      <c r="DH49" s="581"/>
      <c r="DI49" s="581"/>
      <c r="DJ49" s="581"/>
      <c r="DK49" s="581"/>
      <c r="DL49" s="581"/>
      <c r="DM49" s="581"/>
      <c r="DN49" s="581"/>
      <c r="DO49" s="581"/>
      <c r="DP49" s="581"/>
      <c r="DQ49" s="582"/>
      <c r="DR49" s="577">
        <v>3</v>
      </c>
      <c r="DS49" s="578"/>
      <c r="DT49" s="578"/>
      <c r="DU49" s="578"/>
      <c r="DV49" s="578"/>
      <c r="DW49" s="578"/>
      <c r="DX49" s="610"/>
    </row>
    <row r="50" spans="2:128" ht="11.25" customHeight="1" x14ac:dyDescent="0.15">
      <c r="B50" s="611" t="s">
        <v>331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332</v>
      </c>
      <c r="BZ50" s="572"/>
      <c r="CA50" s="572"/>
      <c r="CB50" s="572"/>
      <c r="CC50" s="572"/>
      <c r="CD50" s="572"/>
      <c r="CE50" s="572"/>
      <c r="CF50" s="572"/>
      <c r="CG50" s="572"/>
      <c r="CH50" s="572"/>
      <c r="CI50" s="572"/>
      <c r="CJ50" s="572"/>
      <c r="CK50" s="572"/>
      <c r="CL50" s="573"/>
      <c r="CM50" s="574">
        <v>41205163</v>
      </c>
      <c r="CN50" s="575"/>
      <c r="CO50" s="575"/>
      <c r="CP50" s="575"/>
      <c r="CQ50" s="575"/>
      <c r="CR50" s="575"/>
      <c r="CS50" s="575"/>
      <c r="CT50" s="576"/>
      <c r="CU50" s="577">
        <v>4.5</v>
      </c>
      <c r="CV50" s="578"/>
      <c r="CW50" s="578"/>
      <c r="CX50" s="579"/>
      <c r="CY50" s="580">
        <v>34727871</v>
      </c>
      <c r="CZ50" s="581"/>
      <c r="DA50" s="581"/>
      <c r="DB50" s="581"/>
      <c r="DC50" s="581"/>
      <c r="DD50" s="581"/>
      <c r="DE50" s="581"/>
      <c r="DF50" s="582"/>
      <c r="DG50" s="580" t="s">
        <v>214</v>
      </c>
      <c r="DH50" s="581"/>
      <c r="DI50" s="581"/>
      <c r="DJ50" s="581"/>
      <c r="DK50" s="581"/>
      <c r="DL50" s="581"/>
      <c r="DM50" s="581"/>
      <c r="DN50" s="581"/>
      <c r="DO50" s="581"/>
      <c r="DP50" s="581"/>
      <c r="DQ50" s="582"/>
      <c r="DR50" s="577" t="s">
        <v>214</v>
      </c>
      <c r="DS50" s="578"/>
      <c r="DT50" s="578"/>
      <c r="DU50" s="578"/>
      <c r="DV50" s="578"/>
      <c r="DW50" s="578"/>
      <c r="DX50" s="610"/>
    </row>
    <row r="51" spans="2:128" ht="11.25" customHeight="1" x14ac:dyDescent="0.15">
      <c r="B51" s="611" t="s">
        <v>333</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334</v>
      </c>
      <c r="BZ51" s="572"/>
      <c r="CA51" s="572"/>
      <c r="CB51" s="572"/>
      <c r="CC51" s="572"/>
      <c r="CD51" s="572"/>
      <c r="CE51" s="572"/>
      <c r="CF51" s="572"/>
      <c r="CG51" s="572"/>
      <c r="CH51" s="572"/>
      <c r="CI51" s="572"/>
      <c r="CJ51" s="572"/>
      <c r="CK51" s="572"/>
      <c r="CL51" s="573"/>
      <c r="CM51" s="574" t="s">
        <v>214</v>
      </c>
      <c r="CN51" s="581"/>
      <c r="CO51" s="581"/>
      <c r="CP51" s="581"/>
      <c r="CQ51" s="581"/>
      <c r="CR51" s="581"/>
      <c r="CS51" s="581"/>
      <c r="CT51" s="582"/>
      <c r="CU51" s="577" t="s">
        <v>219</v>
      </c>
      <c r="CV51" s="578"/>
      <c r="CW51" s="578"/>
      <c r="CX51" s="579"/>
      <c r="CY51" s="580" t="s">
        <v>219</v>
      </c>
      <c r="CZ51" s="581"/>
      <c r="DA51" s="581"/>
      <c r="DB51" s="581"/>
      <c r="DC51" s="581"/>
      <c r="DD51" s="581"/>
      <c r="DE51" s="581"/>
      <c r="DF51" s="582"/>
      <c r="DG51" s="580" t="s">
        <v>214</v>
      </c>
      <c r="DH51" s="581"/>
      <c r="DI51" s="581"/>
      <c r="DJ51" s="581"/>
      <c r="DK51" s="581"/>
      <c r="DL51" s="581"/>
      <c r="DM51" s="581"/>
      <c r="DN51" s="581"/>
      <c r="DO51" s="581"/>
      <c r="DP51" s="581"/>
      <c r="DQ51" s="582"/>
      <c r="DR51" s="577" t="s">
        <v>219</v>
      </c>
      <c r="DS51" s="578"/>
      <c r="DT51" s="578"/>
      <c r="DU51" s="578"/>
      <c r="DV51" s="578"/>
      <c r="DW51" s="578"/>
      <c r="DX51" s="610"/>
    </row>
    <row r="52" spans="2:128" ht="11.25" customHeight="1" x14ac:dyDescent="0.15">
      <c r="BY52" s="571" t="s">
        <v>335</v>
      </c>
      <c r="BZ52" s="572"/>
      <c r="CA52" s="572"/>
      <c r="CB52" s="572"/>
      <c r="CC52" s="572"/>
      <c r="CD52" s="572"/>
      <c r="CE52" s="572"/>
      <c r="CF52" s="572"/>
      <c r="CG52" s="572"/>
      <c r="CH52" s="572"/>
      <c r="CI52" s="572"/>
      <c r="CJ52" s="572"/>
      <c r="CK52" s="572"/>
      <c r="CL52" s="573"/>
      <c r="CM52" s="574">
        <v>62760057</v>
      </c>
      <c r="CN52" s="575"/>
      <c r="CO52" s="575"/>
      <c r="CP52" s="575"/>
      <c r="CQ52" s="575"/>
      <c r="CR52" s="575"/>
      <c r="CS52" s="575"/>
      <c r="CT52" s="576"/>
      <c r="CU52" s="577">
        <v>6.9</v>
      </c>
      <c r="CV52" s="578"/>
      <c r="CW52" s="578"/>
      <c r="CX52" s="579"/>
      <c r="CY52" s="580">
        <v>143361</v>
      </c>
      <c r="CZ52" s="581"/>
      <c r="DA52" s="581"/>
      <c r="DB52" s="581"/>
      <c r="DC52" s="581"/>
      <c r="DD52" s="581"/>
      <c r="DE52" s="581"/>
      <c r="DF52" s="582"/>
      <c r="DG52" s="580">
        <v>36075</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336</v>
      </c>
      <c r="BZ53" s="572"/>
      <c r="CA53" s="572"/>
      <c r="CB53" s="572"/>
      <c r="CC53" s="572"/>
      <c r="CD53" s="572"/>
      <c r="CE53" s="572"/>
      <c r="CF53" s="572"/>
      <c r="CG53" s="572"/>
      <c r="CH53" s="572"/>
      <c r="CI53" s="572"/>
      <c r="CJ53" s="572"/>
      <c r="CK53" s="572"/>
      <c r="CL53" s="573"/>
      <c r="CM53" s="574" t="s">
        <v>214</v>
      </c>
      <c r="CN53" s="575"/>
      <c r="CO53" s="575"/>
      <c r="CP53" s="575"/>
      <c r="CQ53" s="575"/>
      <c r="CR53" s="575"/>
      <c r="CS53" s="575"/>
      <c r="CT53" s="576"/>
      <c r="CU53" s="577" t="s">
        <v>219</v>
      </c>
      <c r="CV53" s="578"/>
      <c r="CW53" s="578"/>
      <c r="CX53" s="579"/>
      <c r="CY53" s="580" t="s">
        <v>214</v>
      </c>
      <c r="CZ53" s="581"/>
      <c r="DA53" s="581"/>
      <c r="DB53" s="581"/>
      <c r="DC53" s="581"/>
      <c r="DD53" s="581"/>
      <c r="DE53" s="581"/>
      <c r="DF53" s="582"/>
      <c r="DG53" s="580" t="s">
        <v>214</v>
      </c>
      <c r="DH53" s="581"/>
      <c r="DI53" s="581"/>
      <c r="DJ53" s="581"/>
      <c r="DK53" s="581"/>
      <c r="DL53" s="581"/>
      <c r="DM53" s="581"/>
      <c r="DN53" s="581"/>
      <c r="DO53" s="581"/>
      <c r="DP53" s="581"/>
      <c r="DQ53" s="582"/>
      <c r="DR53" s="577" t="s">
        <v>214</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337</v>
      </c>
      <c r="BZ54" s="572"/>
      <c r="CA54" s="572"/>
      <c r="CB54" s="572"/>
      <c r="CC54" s="572"/>
      <c r="CD54" s="572"/>
      <c r="CE54" s="572"/>
      <c r="CF54" s="572"/>
      <c r="CG54" s="572"/>
      <c r="CH54" s="572"/>
      <c r="CI54" s="572"/>
      <c r="CJ54" s="572"/>
      <c r="CK54" s="572"/>
      <c r="CL54" s="573"/>
      <c r="CM54" s="574">
        <v>117215213</v>
      </c>
      <c r="CN54" s="575"/>
      <c r="CO54" s="575"/>
      <c r="CP54" s="575"/>
      <c r="CQ54" s="575"/>
      <c r="CR54" s="575"/>
      <c r="CS54" s="575"/>
      <c r="CT54" s="576"/>
      <c r="CU54" s="577">
        <v>12.8</v>
      </c>
      <c r="CV54" s="578"/>
      <c r="CW54" s="578"/>
      <c r="CX54" s="579"/>
      <c r="CY54" s="580">
        <v>7081603</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338</v>
      </c>
      <c r="BZ55" s="572"/>
      <c r="CA55" s="572"/>
      <c r="CB55" s="572"/>
      <c r="CC55" s="572"/>
      <c r="CD55" s="572"/>
      <c r="CE55" s="572"/>
      <c r="CF55" s="572"/>
      <c r="CG55" s="572"/>
      <c r="CH55" s="572"/>
      <c r="CI55" s="572"/>
      <c r="CJ55" s="572"/>
      <c r="CK55" s="572"/>
      <c r="CL55" s="573"/>
      <c r="CM55" s="574">
        <v>2525578</v>
      </c>
      <c r="CN55" s="575"/>
      <c r="CO55" s="575"/>
      <c r="CP55" s="575"/>
      <c r="CQ55" s="575"/>
      <c r="CR55" s="575"/>
      <c r="CS55" s="575"/>
      <c r="CT55" s="576"/>
      <c r="CU55" s="577">
        <v>0.3</v>
      </c>
      <c r="CV55" s="578"/>
      <c r="CW55" s="578"/>
      <c r="CX55" s="579"/>
      <c r="CY55" s="580">
        <v>896032</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311</v>
      </c>
      <c r="BZ56" s="605"/>
      <c r="CA56" s="571" t="s">
        <v>339</v>
      </c>
      <c r="CB56" s="572"/>
      <c r="CC56" s="572"/>
      <c r="CD56" s="572"/>
      <c r="CE56" s="572"/>
      <c r="CF56" s="572"/>
      <c r="CG56" s="572"/>
      <c r="CH56" s="572"/>
      <c r="CI56" s="572"/>
      <c r="CJ56" s="572"/>
      <c r="CK56" s="572"/>
      <c r="CL56" s="573"/>
      <c r="CM56" s="574">
        <v>115823998</v>
      </c>
      <c r="CN56" s="575"/>
      <c r="CO56" s="575"/>
      <c r="CP56" s="575"/>
      <c r="CQ56" s="575"/>
      <c r="CR56" s="575"/>
      <c r="CS56" s="575"/>
      <c r="CT56" s="576"/>
      <c r="CU56" s="577">
        <v>12.7</v>
      </c>
      <c r="CV56" s="578"/>
      <c r="CW56" s="578"/>
      <c r="CX56" s="579"/>
      <c r="CY56" s="580">
        <v>6911421</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340</v>
      </c>
      <c r="CB57" s="572"/>
      <c r="CC57" s="572"/>
      <c r="CD57" s="572"/>
      <c r="CE57" s="572"/>
      <c r="CF57" s="572"/>
      <c r="CG57" s="572"/>
      <c r="CH57" s="572"/>
      <c r="CI57" s="572"/>
      <c r="CJ57" s="572"/>
      <c r="CK57" s="572"/>
      <c r="CL57" s="573"/>
      <c r="CM57" s="574">
        <v>99078538</v>
      </c>
      <c r="CN57" s="575"/>
      <c r="CO57" s="575"/>
      <c r="CP57" s="575"/>
      <c r="CQ57" s="575"/>
      <c r="CR57" s="575"/>
      <c r="CS57" s="575"/>
      <c r="CT57" s="576"/>
      <c r="CU57" s="577">
        <v>10.9</v>
      </c>
      <c r="CV57" s="578"/>
      <c r="CW57" s="578"/>
      <c r="CX57" s="579"/>
      <c r="CY57" s="580">
        <v>3263882</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341</v>
      </c>
      <c r="CB58" s="572"/>
      <c r="CC58" s="572"/>
      <c r="CD58" s="572"/>
      <c r="CE58" s="572"/>
      <c r="CF58" s="572"/>
      <c r="CG58" s="572"/>
      <c r="CH58" s="572"/>
      <c r="CI58" s="572"/>
      <c r="CJ58" s="572"/>
      <c r="CK58" s="572"/>
      <c r="CL58" s="573"/>
      <c r="CM58" s="574">
        <v>13923004</v>
      </c>
      <c r="CN58" s="575"/>
      <c r="CO58" s="575"/>
      <c r="CP58" s="575"/>
      <c r="CQ58" s="575"/>
      <c r="CR58" s="575"/>
      <c r="CS58" s="575"/>
      <c r="CT58" s="576"/>
      <c r="CU58" s="577">
        <v>1.5</v>
      </c>
      <c r="CV58" s="578"/>
      <c r="CW58" s="578"/>
      <c r="CX58" s="579"/>
      <c r="CY58" s="580">
        <v>3395075</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342</v>
      </c>
      <c r="CB59" s="572"/>
      <c r="CC59" s="572"/>
      <c r="CD59" s="572"/>
      <c r="CE59" s="572"/>
      <c r="CF59" s="572"/>
      <c r="CG59" s="572"/>
      <c r="CH59" s="572"/>
      <c r="CI59" s="572"/>
      <c r="CJ59" s="572"/>
      <c r="CK59" s="572"/>
      <c r="CL59" s="573"/>
      <c r="CM59" s="574">
        <v>1391215</v>
      </c>
      <c r="CN59" s="575"/>
      <c r="CO59" s="575"/>
      <c r="CP59" s="575"/>
      <c r="CQ59" s="575"/>
      <c r="CR59" s="575"/>
      <c r="CS59" s="575"/>
      <c r="CT59" s="576"/>
      <c r="CU59" s="577">
        <v>0.2</v>
      </c>
      <c r="CV59" s="578"/>
      <c r="CW59" s="578"/>
      <c r="CX59" s="579"/>
      <c r="CY59" s="580">
        <v>170182</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343</v>
      </c>
      <c r="CB60" s="572"/>
      <c r="CC60" s="572"/>
      <c r="CD60" s="572"/>
      <c r="CE60" s="572"/>
      <c r="CF60" s="572"/>
      <c r="CG60" s="572"/>
      <c r="CH60" s="572"/>
      <c r="CI60" s="572"/>
      <c r="CJ60" s="572"/>
      <c r="CK60" s="572"/>
      <c r="CL60" s="573"/>
      <c r="CM60" s="574" t="s">
        <v>344</v>
      </c>
      <c r="CN60" s="575"/>
      <c r="CO60" s="575"/>
      <c r="CP60" s="575"/>
      <c r="CQ60" s="575"/>
      <c r="CR60" s="575"/>
      <c r="CS60" s="575"/>
      <c r="CT60" s="576"/>
      <c r="CU60" s="577" t="s">
        <v>214</v>
      </c>
      <c r="CV60" s="578"/>
      <c r="CW60" s="578"/>
      <c r="CX60" s="579"/>
      <c r="CY60" s="580" t="s">
        <v>344</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345</v>
      </c>
      <c r="BZ61" s="587"/>
      <c r="CA61" s="587"/>
      <c r="CB61" s="587"/>
      <c r="CC61" s="587"/>
      <c r="CD61" s="587"/>
      <c r="CE61" s="587"/>
      <c r="CF61" s="587"/>
      <c r="CG61" s="587"/>
      <c r="CH61" s="587"/>
      <c r="CI61" s="587"/>
      <c r="CJ61" s="587"/>
      <c r="CK61" s="587"/>
      <c r="CL61" s="588"/>
      <c r="CM61" s="589">
        <v>912192057</v>
      </c>
      <c r="CN61" s="590"/>
      <c r="CO61" s="590"/>
      <c r="CP61" s="590"/>
      <c r="CQ61" s="590"/>
      <c r="CR61" s="590"/>
      <c r="CS61" s="590"/>
      <c r="CT61" s="591"/>
      <c r="CU61" s="592">
        <v>100</v>
      </c>
      <c r="CV61" s="593"/>
      <c r="CW61" s="593"/>
      <c r="CX61" s="594"/>
      <c r="CY61" s="595">
        <v>509019190</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zyVkDrS4qPTerO2faoWHa8R7ht6UAB5Xbq/UdFn6yO06xoKqHCfvQnIcV+0uATyD1UPymJCE0cZo65b1oUlACA==" saltValue="JufCEe0ft2bgKSOy9EMQX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Normal="100" zoomScaleSheetLayoutView="70" workbookViewId="0">
      <selection activeCell="G1" sqref="G1"/>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346</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347</v>
      </c>
      <c r="DK2" s="1069"/>
      <c r="DL2" s="1069"/>
      <c r="DM2" s="1069"/>
      <c r="DN2" s="1069"/>
      <c r="DO2" s="1070"/>
      <c r="DP2" s="226"/>
      <c r="DQ2" s="1068" t="s">
        <v>348</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349</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350</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351</v>
      </c>
      <c r="B5" s="958"/>
      <c r="C5" s="958"/>
      <c r="D5" s="958"/>
      <c r="E5" s="958"/>
      <c r="F5" s="958"/>
      <c r="G5" s="958"/>
      <c r="H5" s="958"/>
      <c r="I5" s="958"/>
      <c r="J5" s="958"/>
      <c r="K5" s="958"/>
      <c r="L5" s="958"/>
      <c r="M5" s="958"/>
      <c r="N5" s="958"/>
      <c r="O5" s="958"/>
      <c r="P5" s="959"/>
      <c r="Q5" s="963" t="s">
        <v>352</v>
      </c>
      <c r="R5" s="964"/>
      <c r="S5" s="964"/>
      <c r="T5" s="964"/>
      <c r="U5" s="965"/>
      <c r="V5" s="963" t="s">
        <v>353</v>
      </c>
      <c r="W5" s="964"/>
      <c r="X5" s="964"/>
      <c r="Y5" s="964"/>
      <c r="Z5" s="965"/>
      <c r="AA5" s="963" t="s">
        <v>354</v>
      </c>
      <c r="AB5" s="964"/>
      <c r="AC5" s="964"/>
      <c r="AD5" s="964"/>
      <c r="AE5" s="964"/>
      <c r="AF5" s="1071" t="s">
        <v>355</v>
      </c>
      <c r="AG5" s="964"/>
      <c r="AH5" s="964"/>
      <c r="AI5" s="964"/>
      <c r="AJ5" s="977"/>
      <c r="AK5" s="964" t="s">
        <v>356</v>
      </c>
      <c r="AL5" s="964"/>
      <c r="AM5" s="964"/>
      <c r="AN5" s="964"/>
      <c r="AO5" s="965"/>
      <c r="AP5" s="963" t="s">
        <v>357</v>
      </c>
      <c r="AQ5" s="964"/>
      <c r="AR5" s="964"/>
      <c r="AS5" s="964"/>
      <c r="AT5" s="965"/>
      <c r="AU5" s="963" t="s">
        <v>358</v>
      </c>
      <c r="AV5" s="964"/>
      <c r="AW5" s="964"/>
      <c r="AX5" s="964"/>
      <c r="AY5" s="977"/>
      <c r="AZ5" s="230"/>
      <c r="BA5" s="230"/>
      <c r="BB5" s="230"/>
      <c r="BC5" s="230"/>
      <c r="BD5" s="230"/>
      <c r="BE5" s="231"/>
      <c r="BF5" s="231"/>
      <c r="BG5" s="231"/>
      <c r="BH5" s="231"/>
      <c r="BI5" s="231"/>
      <c r="BJ5" s="231"/>
      <c r="BK5" s="231"/>
      <c r="BL5" s="231"/>
      <c r="BM5" s="231"/>
      <c r="BN5" s="231"/>
      <c r="BO5" s="231"/>
      <c r="BP5" s="231"/>
      <c r="BQ5" s="957" t="s">
        <v>359</v>
      </c>
      <c r="BR5" s="958"/>
      <c r="BS5" s="958"/>
      <c r="BT5" s="958"/>
      <c r="BU5" s="958"/>
      <c r="BV5" s="958"/>
      <c r="BW5" s="958"/>
      <c r="BX5" s="958"/>
      <c r="BY5" s="958"/>
      <c r="BZ5" s="958"/>
      <c r="CA5" s="958"/>
      <c r="CB5" s="958"/>
      <c r="CC5" s="958"/>
      <c r="CD5" s="958"/>
      <c r="CE5" s="958"/>
      <c r="CF5" s="958"/>
      <c r="CG5" s="959"/>
      <c r="CH5" s="963" t="s">
        <v>360</v>
      </c>
      <c r="CI5" s="964"/>
      <c r="CJ5" s="964"/>
      <c r="CK5" s="964"/>
      <c r="CL5" s="965"/>
      <c r="CM5" s="963" t="s">
        <v>361</v>
      </c>
      <c r="CN5" s="964"/>
      <c r="CO5" s="964"/>
      <c r="CP5" s="964"/>
      <c r="CQ5" s="965"/>
      <c r="CR5" s="963" t="s">
        <v>362</v>
      </c>
      <c r="CS5" s="964"/>
      <c r="CT5" s="964"/>
      <c r="CU5" s="964"/>
      <c r="CV5" s="965"/>
      <c r="CW5" s="963" t="s">
        <v>363</v>
      </c>
      <c r="CX5" s="964"/>
      <c r="CY5" s="964"/>
      <c r="CZ5" s="964"/>
      <c r="DA5" s="965"/>
      <c r="DB5" s="963" t="s">
        <v>364</v>
      </c>
      <c r="DC5" s="964"/>
      <c r="DD5" s="964"/>
      <c r="DE5" s="964"/>
      <c r="DF5" s="965"/>
      <c r="DG5" s="1061" t="s">
        <v>365</v>
      </c>
      <c r="DH5" s="1062"/>
      <c r="DI5" s="1062"/>
      <c r="DJ5" s="1062"/>
      <c r="DK5" s="1063"/>
      <c r="DL5" s="1061" t="s">
        <v>366</v>
      </c>
      <c r="DM5" s="1062"/>
      <c r="DN5" s="1062"/>
      <c r="DO5" s="1062"/>
      <c r="DP5" s="1063"/>
      <c r="DQ5" s="963" t="s">
        <v>367</v>
      </c>
      <c r="DR5" s="964"/>
      <c r="DS5" s="964"/>
      <c r="DT5" s="964"/>
      <c r="DU5" s="965"/>
      <c r="DV5" s="963" t="s">
        <v>358</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368</v>
      </c>
      <c r="C7" s="1016"/>
      <c r="D7" s="1016"/>
      <c r="E7" s="1016"/>
      <c r="F7" s="1016"/>
      <c r="G7" s="1016"/>
      <c r="H7" s="1016"/>
      <c r="I7" s="1016"/>
      <c r="J7" s="1016"/>
      <c r="K7" s="1016"/>
      <c r="L7" s="1016"/>
      <c r="M7" s="1016"/>
      <c r="N7" s="1016"/>
      <c r="O7" s="1016"/>
      <c r="P7" s="1017"/>
      <c r="Q7" s="1079">
        <v>959049</v>
      </c>
      <c r="R7" s="1080"/>
      <c r="S7" s="1080"/>
      <c r="T7" s="1080"/>
      <c r="U7" s="1080"/>
      <c r="V7" s="1080">
        <v>941402</v>
      </c>
      <c r="W7" s="1080"/>
      <c r="X7" s="1080"/>
      <c r="Y7" s="1080"/>
      <c r="Z7" s="1080"/>
      <c r="AA7" s="1080">
        <f>Q7-V7</f>
        <v>17647</v>
      </c>
      <c r="AB7" s="1080"/>
      <c r="AC7" s="1080"/>
      <c r="AD7" s="1080"/>
      <c r="AE7" s="1081"/>
      <c r="AF7" s="1082">
        <v>5618</v>
      </c>
      <c r="AG7" s="1083"/>
      <c r="AH7" s="1083"/>
      <c r="AI7" s="1083"/>
      <c r="AJ7" s="1084"/>
      <c r="AK7" s="1085">
        <v>20025</v>
      </c>
      <c r="AL7" s="1086"/>
      <c r="AM7" s="1086"/>
      <c r="AN7" s="1086"/>
      <c r="AO7" s="1086"/>
      <c r="AP7" s="1086">
        <v>561308</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569</v>
      </c>
      <c r="BT7" s="1077"/>
      <c r="BU7" s="1077"/>
      <c r="BV7" s="1077"/>
      <c r="BW7" s="1077"/>
      <c r="BX7" s="1077"/>
      <c r="BY7" s="1077"/>
      <c r="BZ7" s="1077"/>
      <c r="CA7" s="1077"/>
      <c r="CB7" s="1077"/>
      <c r="CC7" s="1077"/>
      <c r="CD7" s="1077"/>
      <c r="CE7" s="1077"/>
      <c r="CF7" s="1077"/>
      <c r="CG7" s="1089"/>
      <c r="CH7" s="1073">
        <v>13</v>
      </c>
      <c r="CI7" s="1074"/>
      <c r="CJ7" s="1074"/>
      <c r="CK7" s="1074"/>
      <c r="CL7" s="1075"/>
      <c r="CM7" s="1073">
        <v>874</v>
      </c>
      <c r="CN7" s="1074"/>
      <c r="CO7" s="1074"/>
      <c r="CP7" s="1074"/>
      <c r="CQ7" s="1075"/>
      <c r="CR7" s="1073">
        <v>518</v>
      </c>
      <c r="CS7" s="1074"/>
      <c r="CT7" s="1074"/>
      <c r="CU7" s="1074"/>
      <c r="CV7" s="1075"/>
      <c r="CW7" s="1073">
        <v>125</v>
      </c>
      <c r="CX7" s="1074"/>
      <c r="CY7" s="1074"/>
      <c r="CZ7" s="1074"/>
      <c r="DA7" s="1075"/>
      <c r="DB7" s="1073">
        <v>0</v>
      </c>
      <c r="DC7" s="1074"/>
      <c r="DD7" s="1074"/>
      <c r="DE7" s="1074"/>
      <c r="DF7" s="1075"/>
      <c r="DG7" s="1073">
        <v>0</v>
      </c>
      <c r="DH7" s="1074"/>
      <c r="DI7" s="1074"/>
      <c r="DJ7" s="1074"/>
      <c r="DK7" s="1075"/>
      <c r="DL7" s="1073">
        <v>0</v>
      </c>
      <c r="DM7" s="1074"/>
      <c r="DN7" s="1074"/>
      <c r="DO7" s="1074"/>
      <c r="DP7" s="1075"/>
      <c r="DQ7" s="1073">
        <v>0</v>
      </c>
      <c r="DR7" s="1074"/>
      <c r="DS7" s="1074"/>
      <c r="DT7" s="1074"/>
      <c r="DU7" s="1075"/>
      <c r="DV7" s="1076"/>
      <c r="DW7" s="1077"/>
      <c r="DX7" s="1077"/>
      <c r="DY7" s="1077"/>
      <c r="DZ7" s="1078"/>
      <c r="EA7" s="232"/>
    </row>
    <row r="8" spans="1:131" s="233" customFormat="1" ht="26.25" customHeight="1" x14ac:dyDescent="0.15">
      <c r="A8" s="236">
        <v>2</v>
      </c>
      <c r="B8" s="1001" t="s">
        <v>369</v>
      </c>
      <c r="C8" s="1002"/>
      <c r="D8" s="1002"/>
      <c r="E8" s="1002"/>
      <c r="F8" s="1002"/>
      <c r="G8" s="1002"/>
      <c r="H8" s="1002"/>
      <c r="I8" s="1002"/>
      <c r="J8" s="1002"/>
      <c r="K8" s="1002"/>
      <c r="L8" s="1002"/>
      <c r="M8" s="1002"/>
      <c r="N8" s="1002"/>
      <c r="O8" s="1002"/>
      <c r="P8" s="1003"/>
      <c r="Q8" s="1007">
        <v>118</v>
      </c>
      <c r="R8" s="1005"/>
      <c r="S8" s="1005"/>
      <c r="T8" s="1005"/>
      <c r="U8" s="1005"/>
      <c r="V8" s="1005">
        <v>40</v>
      </c>
      <c r="W8" s="1005"/>
      <c r="X8" s="1005"/>
      <c r="Y8" s="1005"/>
      <c r="Z8" s="1005"/>
      <c r="AA8" s="1005">
        <f t="shared" ref="AA8:AA17" si="0">Q8-V8</f>
        <v>78</v>
      </c>
      <c r="AB8" s="1005"/>
      <c r="AC8" s="1005"/>
      <c r="AD8" s="1005"/>
      <c r="AE8" s="1008"/>
      <c r="AF8" s="1058">
        <v>78</v>
      </c>
      <c r="AG8" s="1059"/>
      <c r="AH8" s="1059"/>
      <c r="AI8" s="1059"/>
      <c r="AJ8" s="1060"/>
      <c r="AK8" s="1054"/>
      <c r="AL8" s="1055"/>
      <c r="AM8" s="1055"/>
      <c r="AN8" s="1055"/>
      <c r="AO8" s="1055"/>
      <c r="AP8" s="1055">
        <v>46</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570</v>
      </c>
      <c r="BT8" s="955"/>
      <c r="BU8" s="955"/>
      <c r="BV8" s="955"/>
      <c r="BW8" s="955"/>
      <c r="BX8" s="955"/>
      <c r="BY8" s="955"/>
      <c r="BZ8" s="955"/>
      <c r="CA8" s="955"/>
      <c r="CB8" s="955"/>
      <c r="CC8" s="955"/>
      <c r="CD8" s="955"/>
      <c r="CE8" s="955"/>
      <c r="CF8" s="955"/>
      <c r="CG8" s="976"/>
      <c r="CH8" s="951">
        <v>3</v>
      </c>
      <c r="CI8" s="952"/>
      <c r="CJ8" s="952"/>
      <c r="CK8" s="952"/>
      <c r="CL8" s="953"/>
      <c r="CM8" s="951">
        <v>430</v>
      </c>
      <c r="CN8" s="952"/>
      <c r="CO8" s="952"/>
      <c r="CP8" s="952"/>
      <c r="CQ8" s="953"/>
      <c r="CR8" s="951">
        <v>302</v>
      </c>
      <c r="CS8" s="952"/>
      <c r="CT8" s="952"/>
      <c r="CU8" s="952"/>
      <c r="CV8" s="953"/>
      <c r="CW8" s="951">
        <v>0</v>
      </c>
      <c r="CX8" s="952"/>
      <c r="CY8" s="952"/>
      <c r="CZ8" s="952"/>
      <c r="DA8" s="953"/>
      <c r="DB8" s="951">
        <v>0</v>
      </c>
      <c r="DC8" s="952"/>
      <c r="DD8" s="952"/>
      <c r="DE8" s="952"/>
      <c r="DF8" s="953"/>
      <c r="DG8" s="951">
        <v>0</v>
      </c>
      <c r="DH8" s="952"/>
      <c r="DI8" s="952"/>
      <c r="DJ8" s="952"/>
      <c r="DK8" s="953"/>
      <c r="DL8" s="951">
        <v>0</v>
      </c>
      <c r="DM8" s="952"/>
      <c r="DN8" s="952"/>
      <c r="DO8" s="952"/>
      <c r="DP8" s="953"/>
      <c r="DQ8" s="951">
        <v>0</v>
      </c>
      <c r="DR8" s="952"/>
      <c r="DS8" s="952"/>
      <c r="DT8" s="952"/>
      <c r="DU8" s="953"/>
      <c r="DV8" s="954"/>
      <c r="DW8" s="955"/>
      <c r="DX8" s="955"/>
      <c r="DY8" s="955"/>
      <c r="DZ8" s="956"/>
      <c r="EA8" s="232"/>
    </row>
    <row r="9" spans="1:131" s="233" customFormat="1" ht="26.25" customHeight="1" x14ac:dyDescent="0.15">
      <c r="A9" s="236">
        <v>3</v>
      </c>
      <c r="B9" s="1001" t="s">
        <v>370</v>
      </c>
      <c r="C9" s="1002"/>
      <c r="D9" s="1002"/>
      <c r="E9" s="1002"/>
      <c r="F9" s="1002"/>
      <c r="G9" s="1002"/>
      <c r="H9" s="1002"/>
      <c r="I9" s="1002"/>
      <c r="J9" s="1002"/>
      <c r="K9" s="1002"/>
      <c r="L9" s="1002"/>
      <c r="M9" s="1002"/>
      <c r="N9" s="1002"/>
      <c r="O9" s="1002"/>
      <c r="P9" s="1003"/>
      <c r="Q9" s="1007">
        <v>1077</v>
      </c>
      <c r="R9" s="1005"/>
      <c r="S9" s="1005"/>
      <c r="T9" s="1005"/>
      <c r="U9" s="1005"/>
      <c r="V9" s="1005">
        <v>73</v>
      </c>
      <c r="W9" s="1005"/>
      <c r="X9" s="1005"/>
      <c r="Y9" s="1005"/>
      <c r="Z9" s="1005"/>
      <c r="AA9" s="1005">
        <f t="shared" si="0"/>
        <v>1004</v>
      </c>
      <c r="AB9" s="1005"/>
      <c r="AC9" s="1005"/>
      <c r="AD9" s="1005"/>
      <c r="AE9" s="1008"/>
      <c r="AF9" s="1058" t="s">
        <v>344</v>
      </c>
      <c r="AG9" s="1059"/>
      <c r="AH9" s="1059"/>
      <c r="AI9" s="1059"/>
      <c r="AJ9" s="1060"/>
      <c r="AK9" s="1054"/>
      <c r="AL9" s="1055"/>
      <c r="AM9" s="1055"/>
      <c r="AN9" s="1055"/>
      <c r="AO9" s="1055"/>
      <c r="AP9" s="1055">
        <v>1936</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571</v>
      </c>
      <c r="BT9" s="955"/>
      <c r="BU9" s="955"/>
      <c r="BV9" s="955"/>
      <c r="BW9" s="955"/>
      <c r="BX9" s="955"/>
      <c r="BY9" s="955"/>
      <c r="BZ9" s="955"/>
      <c r="CA9" s="955"/>
      <c r="CB9" s="955"/>
      <c r="CC9" s="955"/>
      <c r="CD9" s="955"/>
      <c r="CE9" s="955"/>
      <c r="CF9" s="955"/>
      <c r="CG9" s="976"/>
      <c r="CH9" s="951">
        <v>-8</v>
      </c>
      <c r="CI9" s="952"/>
      <c r="CJ9" s="952"/>
      <c r="CK9" s="952"/>
      <c r="CL9" s="953"/>
      <c r="CM9" s="951">
        <v>344</v>
      </c>
      <c r="CN9" s="952"/>
      <c r="CO9" s="952"/>
      <c r="CP9" s="952"/>
      <c r="CQ9" s="953"/>
      <c r="CR9" s="951">
        <v>100</v>
      </c>
      <c r="CS9" s="952"/>
      <c r="CT9" s="952"/>
      <c r="CU9" s="952"/>
      <c r="CV9" s="953"/>
      <c r="CW9" s="951"/>
      <c r="CX9" s="952"/>
      <c r="CY9" s="952"/>
      <c r="CZ9" s="952"/>
      <c r="DA9" s="953"/>
      <c r="DB9" s="951"/>
      <c r="DC9" s="952"/>
      <c r="DD9" s="952"/>
      <c r="DE9" s="952"/>
      <c r="DF9" s="953"/>
      <c r="DG9" s="951"/>
      <c r="DH9" s="952"/>
      <c r="DI9" s="952"/>
      <c r="DJ9" s="952"/>
      <c r="DK9" s="953"/>
      <c r="DL9" s="951"/>
      <c r="DM9" s="952"/>
      <c r="DN9" s="952"/>
      <c r="DO9" s="952"/>
      <c r="DP9" s="953"/>
      <c r="DQ9" s="951"/>
      <c r="DR9" s="952"/>
      <c r="DS9" s="952"/>
      <c r="DT9" s="952"/>
      <c r="DU9" s="953"/>
      <c r="DV9" s="954"/>
      <c r="DW9" s="955"/>
      <c r="DX9" s="955"/>
      <c r="DY9" s="955"/>
      <c r="DZ9" s="956"/>
      <c r="EA9" s="232"/>
    </row>
    <row r="10" spans="1:131" s="233" customFormat="1" ht="26.25" customHeight="1" x14ac:dyDescent="0.15">
      <c r="A10" s="236">
        <v>4</v>
      </c>
      <c r="B10" s="1001" t="s">
        <v>371</v>
      </c>
      <c r="C10" s="1002"/>
      <c r="D10" s="1002"/>
      <c r="E10" s="1002"/>
      <c r="F10" s="1002"/>
      <c r="G10" s="1002"/>
      <c r="H10" s="1002"/>
      <c r="I10" s="1002"/>
      <c r="J10" s="1002"/>
      <c r="K10" s="1002"/>
      <c r="L10" s="1002"/>
      <c r="M10" s="1002"/>
      <c r="N10" s="1002"/>
      <c r="O10" s="1002"/>
      <c r="P10" s="1003"/>
      <c r="Q10" s="1007">
        <v>776</v>
      </c>
      <c r="R10" s="1005"/>
      <c r="S10" s="1005"/>
      <c r="T10" s="1005"/>
      <c r="U10" s="1005"/>
      <c r="V10" s="1005">
        <v>196</v>
      </c>
      <c r="W10" s="1005"/>
      <c r="X10" s="1005"/>
      <c r="Y10" s="1005"/>
      <c r="Z10" s="1005"/>
      <c r="AA10" s="1005">
        <f t="shared" si="0"/>
        <v>580</v>
      </c>
      <c r="AB10" s="1005"/>
      <c r="AC10" s="1005"/>
      <c r="AD10" s="1005"/>
      <c r="AE10" s="1008"/>
      <c r="AF10" s="1058">
        <v>580</v>
      </c>
      <c r="AG10" s="1059"/>
      <c r="AH10" s="1059"/>
      <c r="AI10" s="1059"/>
      <c r="AJ10" s="1060"/>
      <c r="AK10" s="1054"/>
      <c r="AL10" s="1055"/>
      <c r="AM10" s="1055"/>
      <c r="AN10" s="1055"/>
      <c r="AO10" s="1055"/>
      <c r="AP10" s="1055"/>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572</v>
      </c>
      <c r="BT10" s="955"/>
      <c r="BU10" s="955"/>
      <c r="BV10" s="955"/>
      <c r="BW10" s="955"/>
      <c r="BX10" s="955"/>
      <c r="BY10" s="955"/>
      <c r="BZ10" s="955"/>
      <c r="CA10" s="955"/>
      <c r="CB10" s="955"/>
      <c r="CC10" s="955"/>
      <c r="CD10" s="955"/>
      <c r="CE10" s="955"/>
      <c r="CF10" s="955"/>
      <c r="CG10" s="976"/>
      <c r="CH10" s="951">
        <v>2723</v>
      </c>
      <c r="CI10" s="952"/>
      <c r="CJ10" s="952"/>
      <c r="CK10" s="952"/>
      <c r="CL10" s="953"/>
      <c r="CM10" s="951">
        <v>24522</v>
      </c>
      <c r="CN10" s="952"/>
      <c r="CO10" s="952"/>
      <c r="CP10" s="952"/>
      <c r="CQ10" s="953"/>
      <c r="CR10" s="951">
        <v>892</v>
      </c>
      <c r="CS10" s="952"/>
      <c r="CT10" s="952"/>
      <c r="CU10" s="952"/>
      <c r="CV10" s="953"/>
      <c r="CW10" s="951"/>
      <c r="CX10" s="952"/>
      <c r="CY10" s="952"/>
      <c r="CZ10" s="952"/>
      <c r="DA10" s="953"/>
      <c r="DB10" s="951">
        <v>881</v>
      </c>
      <c r="DC10" s="952"/>
      <c r="DD10" s="952"/>
      <c r="DE10" s="952"/>
      <c r="DF10" s="953"/>
      <c r="DG10" s="951"/>
      <c r="DH10" s="952"/>
      <c r="DI10" s="952"/>
      <c r="DJ10" s="952"/>
      <c r="DK10" s="953"/>
      <c r="DL10" s="951"/>
      <c r="DM10" s="952"/>
      <c r="DN10" s="952"/>
      <c r="DO10" s="952"/>
      <c r="DP10" s="953"/>
      <c r="DQ10" s="951"/>
      <c r="DR10" s="952"/>
      <c r="DS10" s="952"/>
      <c r="DT10" s="952"/>
      <c r="DU10" s="953"/>
      <c r="DV10" s="954"/>
      <c r="DW10" s="955"/>
      <c r="DX10" s="955"/>
      <c r="DY10" s="955"/>
      <c r="DZ10" s="956"/>
      <c r="EA10" s="232"/>
    </row>
    <row r="11" spans="1:131" s="233" customFormat="1" ht="26.25" customHeight="1" x14ac:dyDescent="0.15">
      <c r="A11" s="236">
        <v>5</v>
      </c>
      <c r="B11" s="1001" t="s">
        <v>372</v>
      </c>
      <c r="C11" s="1002"/>
      <c r="D11" s="1002"/>
      <c r="E11" s="1002"/>
      <c r="F11" s="1002"/>
      <c r="G11" s="1002"/>
      <c r="H11" s="1002"/>
      <c r="I11" s="1002"/>
      <c r="J11" s="1002"/>
      <c r="K11" s="1002"/>
      <c r="L11" s="1002"/>
      <c r="M11" s="1002"/>
      <c r="N11" s="1002"/>
      <c r="O11" s="1002"/>
      <c r="P11" s="1003"/>
      <c r="Q11" s="1007">
        <v>587</v>
      </c>
      <c r="R11" s="1005"/>
      <c r="S11" s="1005"/>
      <c r="T11" s="1005"/>
      <c r="U11" s="1005"/>
      <c r="V11" s="1005">
        <v>573</v>
      </c>
      <c r="W11" s="1005"/>
      <c r="X11" s="1005"/>
      <c r="Y11" s="1005"/>
      <c r="Z11" s="1005"/>
      <c r="AA11" s="1005">
        <f t="shared" si="0"/>
        <v>14</v>
      </c>
      <c r="AB11" s="1005"/>
      <c r="AC11" s="1005"/>
      <c r="AD11" s="1005"/>
      <c r="AE11" s="1008"/>
      <c r="AF11" s="1058">
        <v>2</v>
      </c>
      <c r="AG11" s="1059"/>
      <c r="AH11" s="1059"/>
      <c r="AI11" s="1059"/>
      <c r="AJ11" s="1060"/>
      <c r="AK11" s="1054">
        <v>295</v>
      </c>
      <c r="AL11" s="1055"/>
      <c r="AM11" s="1055"/>
      <c r="AN11" s="1055"/>
      <c r="AO11" s="1055"/>
      <c r="AP11" s="1055">
        <v>533</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573</v>
      </c>
      <c r="BT11" s="955"/>
      <c r="BU11" s="955"/>
      <c r="BV11" s="955"/>
      <c r="BW11" s="955"/>
      <c r="BX11" s="955"/>
      <c r="BY11" s="955"/>
      <c r="BZ11" s="955"/>
      <c r="CA11" s="955"/>
      <c r="CB11" s="955"/>
      <c r="CC11" s="955"/>
      <c r="CD11" s="955"/>
      <c r="CE11" s="955"/>
      <c r="CF11" s="955"/>
      <c r="CG11" s="976"/>
      <c r="CH11" s="951">
        <v>-592</v>
      </c>
      <c r="CI11" s="952"/>
      <c r="CJ11" s="952"/>
      <c r="CK11" s="952"/>
      <c r="CL11" s="953"/>
      <c r="CM11" s="951">
        <v>85</v>
      </c>
      <c r="CN11" s="952"/>
      <c r="CO11" s="952"/>
      <c r="CP11" s="952"/>
      <c r="CQ11" s="953"/>
      <c r="CR11" s="951">
        <v>25</v>
      </c>
      <c r="CS11" s="952"/>
      <c r="CT11" s="952"/>
      <c r="CU11" s="952"/>
      <c r="CV11" s="953"/>
      <c r="CW11" s="951">
        <v>911</v>
      </c>
      <c r="CX11" s="952"/>
      <c r="CY11" s="952"/>
      <c r="CZ11" s="952"/>
      <c r="DA11" s="953"/>
      <c r="DB11" s="951"/>
      <c r="DC11" s="952"/>
      <c r="DD11" s="952"/>
      <c r="DE11" s="952"/>
      <c r="DF11" s="953"/>
      <c r="DG11" s="951"/>
      <c r="DH11" s="952"/>
      <c r="DI11" s="952"/>
      <c r="DJ11" s="952"/>
      <c r="DK11" s="953"/>
      <c r="DL11" s="951"/>
      <c r="DM11" s="952"/>
      <c r="DN11" s="952"/>
      <c r="DO11" s="952"/>
      <c r="DP11" s="953"/>
      <c r="DQ11" s="951"/>
      <c r="DR11" s="952"/>
      <c r="DS11" s="952"/>
      <c r="DT11" s="952"/>
      <c r="DU11" s="953"/>
      <c r="DV11" s="954"/>
      <c r="DW11" s="955"/>
      <c r="DX11" s="955"/>
      <c r="DY11" s="955"/>
      <c r="DZ11" s="956"/>
      <c r="EA11" s="232"/>
    </row>
    <row r="12" spans="1:131" s="233" customFormat="1" ht="26.25" customHeight="1" x14ac:dyDescent="0.15">
      <c r="A12" s="236">
        <v>6</v>
      </c>
      <c r="B12" s="1001" t="s">
        <v>373</v>
      </c>
      <c r="C12" s="1002"/>
      <c r="D12" s="1002"/>
      <c r="E12" s="1002"/>
      <c r="F12" s="1002"/>
      <c r="G12" s="1002"/>
      <c r="H12" s="1002"/>
      <c r="I12" s="1002"/>
      <c r="J12" s="1002"/>
      <c r="K12" s="1002"/>
      <c r="L12" s="1002"/>
      <c r="M12" s="1002"/>
      <c r="N12" s="1002"/>
      <c r="O12" s="1002"/>
      <c r="P12" s="1003"/>
      <c r="Q12" s="1007">
        <v>231</v>
      </c>
      <c r="R12" s="1005"/>
      <c r="S12" s="1005"/>
      <c r="T12" s="1005"/>
      <c r="U12" s="1005"/>
      <c r="V12" s="1005">
        <v>152</v>
      </c>
      <c r="W12" s="1005"/>
      <c r="X12" s="1005"/>
      <c r="Y12" s="1005"/>
      <c r="Z12" s="1005"/>
      <c r="AA12" s="1005">
        <f t="shared" si="0"/>
        <v>79</v>
      </c>
      <c r="AB12" s="1005"/>
      <c r="AC12" s="1005"/>
      <c r="AD12" s="1005"/>
      <c r="AE12" s="1008"/>
      <c r="AF12" s="1058" t="s">
        <v>344</v>
      </c>
      <c r="AG12" s="1059"/>
      <c r="AH12" s="1059"/>
      <c r="AI12" s="1059"/>
      <c r="AJ12" s="1060"/>
      <c r="AK12" s="1054">
        <v>8</v>
      </c>
      <c r="AL12" s="1055"/>
      <c r="AM12" s="1055"/>
      <c r="AN12" s="1055"/>
      <c r="AO12" s="1055"/>
      <c r="AP12" s="1055">
        <v>864</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574</v>
      </c>
      <c r="BT12" s="955"/>
      <c r="BU12" s="955"/>
      <c r="BV12" s="955"/>
      <c r="BW12" s="955"/>
      <c r="BX12" s="955"/>
      <c r="BY12" s="955"/>
      <c r="BZ12" s="955"/>
      <c r="CA12" s="955"/>
      <c r="CB12" s="955"/>
      <c r="CC12" s="955"/>
      <c r="CD12" s="955"/>
      <c r="CE12" s="955"/>
      <c r="CF12" s="955"/>
      <c r="CG12" s="976"/>
      <c r="CH12" s="951">
        <v>1</v>
      </c>
      <c r="CI12" s="952"/>
      <c r="CJ12" s="952"/>
      <c r="CK12" s="952"/>
      <c r="CL12" s="953"/>
      <c r="CM12" s="951">
        <v>431</v>
      </c>
      <c r="CN12" s="952"/>
      <c r="CO12" s="952"/>
      <c r="CP12" s="952"/>
      <c r="CQ12" s="953"/>
      <c r="CR12" s="951">
        <v>342</v>
      </c>
      <c r="CS12" s="952"/>
      <c r="CT12" s="952"/>
      <c r="CU12" s="952"/>
      <c r="CV12" s="953"/>
      <c r="CW12" s="951"/>
      <c r="CX12" s="952"/>
      <c r="CY12" s="952"/>
      <c r="CZ12" s="952"/>
      <c r="DA12" s="953"/>
      <c r="DB12" s="951"/>
      <c r="DC12" s="952"/>
      <c r="DD12" s="952"/>
      <c r="DE12" s="952"/>
      <c r="DF12" s="953"/>
      <c r="DG12" s="951"/>
      <c r="DH12" s="952"/>
      <c r="DI12" s="952"/>
      <c r="DJ12" s="952"/>
      <c r="DK12" s="953"/>
      <c r="DL12" s="951"/>
      <c r="DM12" s="952"/>
      <c r="DN12" s="952"/>
      <c r="DO12" s="952"/>
      <c r="DP12" s="953"/>
      <c r="DQ12" s="951"/>
      <c r="DR12" s="952"/>
      <c r="DS12" s="952"/>
      <c r="DT12" s="952"/>
      <c r="DU12" s="953"/>
      <c r="DV12" s="954"/>
      <c r="DW12" s="955"/>
      <c r="DX12" s="955"/>
      <c r="DY12" s="955"/>
      <c r="DZ12" s="956"/>
      <c r="EA12" s="232"/>
    </row>
    <row r="13" spans="1:131" s="233" customFormat="1" ht="26.25" customHeight="1" x14ac:dyDescent="0.15">
      <c r="A13" s="236">
        <v>7</v>
      </c>
      <c r="B13" s="1001" t="s">
        <v>374</v>
      </c>
      <c r="C13" s="1002"/>
      <c r="D13" s="1002"/>
      <c r="E13" s="1002"/>
      <c r="F13" s="1002"/>
      <c r="G13" s="1002"/>
      <c r="H13" s="1002"/>
      <c r="I13" s="1002"/>
      <c r="J13" s="1002"/>
      <c r="K13" s="1002"/>
      <c r="L13" s="1002"/>
      <c r="M13" s="1002"/>
      <c r="N13" s="1002"/>
      <c r="O13" s="1002"/>
      <c r="P13" s="1003"/>
      <c r="Q13" s="1007">
        <v>202</v>
      </c>
      <c r="R13" s="1005"/>
      <c r="S13" s="1005"/>
      <c r="T13" s="1005"/>
      <c r="U13" s="1005"/>
      <c r="V13" s="1005">
        <v>15</v>
      </c>
      <c r="W13" s="1005"/>
      <c r="X13" s="1005"/>
      <c r="Y13" s="1005"/>
      <c r="Z13" s="1005"/>
      <c r="AA13" s="1005">
        <f t="shared" si="0"/>
        <v>187</v>
      </c>
      <c r="AB13" s="1005"/>
      <c r="AC13" s="1005"/>
      <c r="AD13" s="1005"/>
      <c r="AE13" s="1008"/>
      <c r="AF13" s="1058">
        <v>187</v>
      </c>
      <c r="AG13" s="1059"/>
      <c r="AH13" s="1059"/>
      <c r="AI13" s="1059"/>
      <c r="AJ13" s="1060"/>
      <c r="AK13" s="1054"/>
      <c r="AL13" s="1055"/>
      <c r="AM13" s="1055"/>
      <c r="AN13" s="1055"/>
      <c r="AO13" s="1055"/>
      <c r="AP13" s="1055"/>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575</v>
      </c>
      <c r="BT13" s="955"/>
      <c r="BU13" s="955"/>
      <c r="BV13" s="955"/>
      <c r="BW13" s="955"/>
      <c r="BX13" s="955"/>
      <c r="BY13" s="955"/>
      <c r="BZ13" s="955"/>
      <c r="CA13" s="955"/>
      <c r="CB13" s="955"/>
      <c r="CC13" s="955"/>
      <c r="CD13" s="955"/>
      <c r="CE13" s="955"/>
      <c r="CF13" s="955"/>
      <c r="CG13" s="976"/>
      <c r="CH13" s="951">
        <v>1</v>
      </c>
      <c r="CI13" s="952"/>
      <c r="CJ13" s="952"/>
      <c r="CK13" s="952"/>
      <c r="CL13" s="953"/>
      <c r="CM13" s="951">
        <v>532</v>
      </c>
      <c r="CN13" s="952"/>
      <c r="CO13" s="952"/>
      <c r="CP13" s="952"/>
      <c r="CQ13" s="953"/>
      <c r="CR13" s="951">
        <v>400</v>
      </c>
      <c r="CS13" s="952"/>
      <c r="CT13" s="952"/>
      <c r="CU13" s="952"/>
      <c r="CV13" s="953"/>
      <c r="CW13" s="951"/>
      <c r="CX13" s="952"/>
      <c r="CY13" s="952"/>
      <c r="CZ13" s="952"/>
      <c r="DA13" s="953"/>
      <c r="DB13" s="951"/>
      <c r="DC13" s="952"/>
      <c r="DD13" s="952"/>
      <c r="DE13" s="952"/>
      <c r="DF13" s="953"/>
      <c r="DG13" s="951"/>
      <c r="DH13" s="952"/>
      <c r="DI13" s="952"/>
      <c r="DJ13" s="952"/>
      <c r="DK13" s="953"/>
      <c r="DL13" s="951"/>
      <c r="DM13" s="952"/>
      <c r="DN13" s="952"/>
      <c r="DO13" s="952"/>
      <c r="DP13" s="953"/>
      <c r="DQ13" s="951"/>
      <c r="DR13" s="952"/>
      <c r="DS13" s="952"/>
      <c r="DT13" s="952"/>
      <c r="DU13" s="953"/>
      <c r="DV13" s="954"/>
      <c r="DW13" s="955"/>
      <c r="DX13" s="955"/>
      <c r="DY13" s="955"/>
      <c r="DZ13" s="956"/>
      <c r="EA13" s="232"/>
    </row>
    <row r="14" spans="1:131" s="233" customFormat="1" ht="26.25" customHeight="1" x14ac:dyDescent="0.15">
      <c r="A14" s="236">
        <v>8</v>
      </c>
      <c r="B14" s="1001" t="s">
        <v>375</v>
      </c>
      <c r="C14" s="1002"/>
      <c r="D14" s="1002"/>
      <c r="E14" s="1002"/>
      <c r="F14" s="1002"/>
      <c r="G14" s="1002"/>
      <c r="H14" s="1002"/>
      <c r="I14" s="1002"/>
      <c r="J14" s="1002"/>
      <c r="K14" s="1002"/>
      <c r="L14" s="1002"/>
      <c r="M14" s="1002"/>
      <c r="N14" s="1002"/>
      <c r="O14" s="1002"/>
      <c r="P14" s="1003"/>
      <c r="Q14" s="1007">
        <v>315</v>
      </c>
      <c r="R14" s="1005"/>
      <c r="S14" s="1005"/>
      <c r="T14" s="1005"/>
      <c r="U14" s="1005"/>
      <c r="V14" s="1005">
        <v>1</v>
      </c>
      <c r="W14" s="1005"/>
      <c r="X14" s="1005"/>
      <c r="Y14" s="1005"/>
      <c r="Z14" s="1005"/>
      <c r="AA14" s="1005">
        <f t="shared" si="0"/>
        <v>314</v>
      </c>
      <c r="AB14" s="1005"/>
      <c r="AC14" s="1005"/>
      <c r="AD14" s="1005"/>
      <c r="AE14" s="1008"/>
      <c r="AF14" s="1058">
        <v>314</v>
      </c>
      <c r="AG14" s="1059"/>
      <c r="AH14" s="1059"/>
      <c r="AI14" s="1059"/>
      <c r="AJ14" s="1060"/>
      <c r="AK14" s="1054"/>
      <c r="AL14" s="1055"/>
      <c r="AM14" s="1055"/>
      <c r="AN14" s="1055"/>
      <c r="AO14" s="1055"/>
      <c r="AP14" s="1055"/>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576</v>
      </c>
      <c r="BT14" s="955"/>
      <c r="BU14" s="955"/>
      <c r="BV14" s="955"/>
      <c r="BW14" s="955"/>
      <c r="BX14" s="955"/>
      <c r="BY14" s="955"/>
      <c r="BZ14" s="955"/>
      <c r="CA14" s="955"/>
      <c r="CB14" s="955"/>
      <c r="CC14" s="955"/>
      <c r="CD14" s="955"/>
      <c r="CE14" s="955"/>
      <c r="CF14" s="955"/>
      <c r="CG14" s="976"/>
      <c r="CH14" s="951">
        <v>-0.6</v>
      </c>
      <c r="CI14" s="952"/>
      <c r="CJ14" s="952"/>
      <c r="CK14" s="952"/>
      <c r="CL14" s="953"/>
      <c r="CM14" s="951">
        <v>636</v>
      </c>
      <c r="CN14" s="952"/>
      <c r="CO14" s="952"/>
      <c r="CP14" s="952"/>
      <c r="CQ14" s="953"/>
      <c r="CR14" s="951">
        <v>31</v>
      </c>
      <c r="CS14" s="952"/>
      <c r="CT14" s="952"/>
      <c r="CU14" s="952"/>
      <c r="CV14" s="953"/>
      <c r="CW14" s="951">
        <v>0.1</v>
      </c>
      <c r="CX14" s="952"/>
      <c r="CY14" s="952"/>
      <c r="CZ14" s="952"/>
      <c r="DA14" s="953"/>
      <c r="DB14" s="951">
        <v>0</v>
      </c>
      <c r="DC14" s="952"/>
      <c r="DD14" s="952"/>
      <c r="DE14" s="952"/>
      <c r="DF14" s="953"/>
      <c r="DG14" s="951">
        <v>0</v>
      </c>
      <c r="DH14" s="952"/>
      <c r="DI14" s="952"/>
      <c r="DJ14" s="952"/>
      <c r="DK14" s="953"/>
      <c r="DL14" s="951">
        <v>0</v>
      </c>
      <c r="DM14" s="952"/>
      <c r="DN14" s="952"/>
      <c r="DO14" s="952"/>
      <c r="DP14" s="953"/>
      <c r="DQ14" s="951">
        <v>0</v>
      </c>
      <c r="DR14" s="952"/>
      <c r="DS14" s="952"/>
      <c r="DT14" s="952"/>
      <c r="DU14" s="953"/>
      <c r="DV14" s="954"/>
      <c r="DW14" s="955"/>
      <c r="DX14" s="955"/>
      <c r="DY14" s="955"/>
      <c r="DZ14" s="956"/>
      <c r="EA14" s="232"/>
    </row>
    <row r="15" spans="1:131" s="233" customFormat="1" ht="26.25" customHeight="1" x14ac:dyDescent="0.15">
      <c r="A15" s="236">
        <v>9</v>
      </c>
      <c r="B15" s="1001" t="s">
        <v>376</v>
      </c>
      <c r="C15" s="1002"/>
      <c r="D15" s="1002"/>
      <c r="E15" s="1002"/>
      <c r="F15" s="1002"/>
      <c r="G15" s="1002"/>
      <c r="H15" s="1002"/>
      <c r="I15" s="1002"/>
      <c r="J15" s="1002"/>
      <c r="K15" s="1002"/>
      <c r="L15" s="1002"/>
      <c r="M15" s="1002"/>
      <c r="N15" s="1002"/>
      <c r="O15" s="1002"/>
      <c r="P15" s="1003"/>
      <c r="Q15" s="1007">
        <v>98</v>
      </c>
      <c r="R15" s="1005"/>
      <c r="S15" s="1005"/>
      <c r="T15" s="1005"/>
      <c r="U15" s="1005"/>
      <c r="V15" s="1005">
        <v>1</v>
      </c>
      <c r="W15" s="1005"/>
      <c r="X15" s="1005"/>
      <c r="Y15" s="1005"/>
      <c r="Z15" s="1005"/>
      <c r="AA15" s="1005">
        <f t="shared" si="0"/>
        <v>97</v>
      </c>
      <c r="AB15" s="1005"/>
      <c r="AC15" s="1005"/>
      <c r="AD15" s="1005"/>
      <c r="AE15" s="1008"/>
      <c r="AF15" s="1058">
        <v>97</v>
      </c>
      <c r="AG15" s="1059"/>
      <c r="AH15" s="1059"/>
      <c r="AI15" s="1059"/>
      <c r="AJ15" s="1060"/>
      <c r="AK15" s="1054"/>
      <c r="AL15" s="1055"/>
      <c r="AM15" s="1055"/>
      <c r="AN15" s="1055"/>
      <c r="AO15" s="1055"/>
      <c r="AP15" s="1055"/>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577</v>
      </c>
      <c r="BT15" s="955"/>
      <c r="BU15" s="955"/>
      <c r="BV15" s="955"/>
      <c r="BW15" s="955"/>
      <c r="BX15" s="955"/>
      <c r="BY15" s="955"/>
      <c r="BZ15" s="955"/>
      <c r="CA15" s="955"/>
      <c r="CB15" s="955"/>
      <c r="CC15" s="955"/>
      <c r="CD15" s="955"/>
      <c r="CE15" s="955"/>
      <c r="CF15" s="955"/>
      <c r="CG15" s="976"/>
      <c r="CH15" s="951">
        <v>-5</v>
      </c>
      <c r="CI15" s="952"/>
      <c r="CJ15" s="952"/>
      <c r="CK15" s="952"/>
      <c r="CL15" s="953"/>
      <c r="CM15" s="951">
        <v>49</v>
      </c>
      <c r="CN15" s="952"/>
      <c r="CO15" s="952"/>
      <c r="CP15" s="952"/>
      <c r="CQ15" s="953"/>
      <c r="CR15" s="951">
        <v>46</v>
      </c>
      <c r="CS15" s="952"/>
      <c r="CT15" s="952"/>
      <c r="CU15" s="952"/>
      <c r="CV15" s="953"/>
      <c r="CW15" s="951">
        <v>0</v>
      </c>
      <c r="CX15" s="952"/>
      <c r="CY15" s="952"/>
      <c r="CZ15" s="952"/>
      <c r="DA15" s="953"/>
      <c r="DB15" s="951">
        <v>0</v>
      </c>
      <c r="DC15" s="952"/>
      <c r="DD15" s="952"/>
      <c r="DE15" s="952"/>
      <c r="DF15" s="953"/>
      <c r="DG15" s="951">
        <v>0</v>
      </c>
      <c r="DH15" s="952"/>
      <c r="DI15" s="952"/>
      <c r="DJ15" s="952"/>
      <c r="DK15" s="953"/>
      <c r="DL15" s="951">
        <v>0</v>
      </c>
      <c r="DM15" s="952"/>
      <c r="DN15" s="952"/>
      <c r="DO15" s="952"/>
      <c r="DP15" s="953"/>
      <c r="DQ15" s="951">
        <v>0</v>
      </c>
      <c r="DR15" s="952"/>
      <c r="DS15" s="952"/>
      <c r="DT15" s="952"/>
      <c r="DU15" s="953"/>
      <c r="DV15" s="954"/>
      <c r="DW15" s="955"/>
      <c r="DX15" s="955"/>
      <c r="DY15" s="955"/>
      <c r="DZ15" s="956"/>
      <c r="EA15" s="232"/>
    </row>
    <row r="16" spans="1:131" s="233" customFormat="1" ht="26.25" customHeight="1" x14ac:dyDescent="0.15">
      <c r="A16" s="236">
        <v>10</v>
      </c>
      <c r="B16" s="1001" t="s">
        <v>377</v>
      </c>
      <c r="C16" s="1002"/>
      <c r="D16" s="1002"/>
      <c r="E16" s="1002"/>
      <c r="F16" s="1002"/>
      <c r="G16" s="1002"/>
      <c r="H16" s="1002"/>
      <c r="I16" s="1002"/>
      <c r="J16" s="1002"/>
      <c r="K16" s="1002"/>
      <c r="L16" s="1002"/>
      <c r="M16" s="1002"/>
      <c r="N16" s="1002"/>
      <c r="O16" s="1002"/>
      <c r="P16" s="1003"/>
      <c r="Q16" s="1007">
        <v>128</v>
      </c>
      <c r="R16" s="1005"/>
      <c r="S16" s="1005"/>
      <c r="T16" s="1005"/>
      <c r="U16" s="1005"/>
      <c r="V16" s="1005">
        <v>54</v>
      </c>
      <c r="W16" s="1005"/>
      <c r="X16" s="1005"/>
      <c r="Y16" s="1005"/>
      <c r="Z16" s="1005"/>
      <c r="AA16" s="1005">
        <f t="shared" si="0"/>
        <v>74</v>
      </c>
      <c r="AB16" s="1005"/>
      <c r="AC16" s="1005"/>
      <c r="AD16" s="1005"/>
      <c r="AE16" s="1008"/>
      <c r="AF16" s="1058">
        <v>74</v>
      </c>
      <c r="AG16" s="1059"/>
      <c r="AH16" s="1059"/>
      <c r="AI16" s="1059"/>
      <c r="AJ16" s="1060"/>
      <c r="AK16" s="1054"/>
      <c r="AL16" s="1055"/>
      <c r="AM16" s="1055"/>
      <c r="AN16" s="1055"/>
      <c r="AO16" s="1055"/>
      <c r="AP16" s="1055"/>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578</v>
      </c>
      <c r="BT16" s="955"/>
      <c r="BU16" s="955"/>
      <c r="BV16" s="955"/>
      <c r="BW16" s="955"/>
      <c r="BX16" s="955"/>
      <c r="BY16" s="955"/>
      <c r="BZ16" s="955"/>
      <c r="CA16" s="955"/>
      <c r="CB16" s="955"/>
      <c r="CC16" s="955"/>
      <c r="CD16" s="955"/>
      <c r="CE16" s="955"/>
      <c r="CF16" s="955"/>
      <c r="CG16" s="976"/>
      <c r="CH16" s="951">
        <v>44</v>
      </c>
      <c r="CI16" s="952"/>
      <c r="CJ16" s="952"/>
      <c r="CK16" s="952"/>
      <c r="CL16" s="953"/>
      <c r="CM16" s="951">
        <v>9007</v>
      </c>
      <c r="CN16" s="952"/>
      <c r="CO16" s="952"/>
      <c r="CP16" s="952"/>
      <c r="CQ16" s="953"/>
      <c r="CR16" s="951">
        <v>3505</v>
      </c>
      <c r="CS16" s="952"/>
      <c r="CT16" s="952"/>
      <c r="CU16" s="952"/>
      <c r="CV16" s="953"/>
      <c r="CW16" s="951">
        <v>0</v>
      </c>
      <c r="CX16" s="952"/>
      <c r="CY16" s="952"/>
      <c r="CZ16" s="952"/>
      <c r="DA16" s="953"/>
      <c r="DB16" s="951">
        <v>0</v>
      </c>
      <c r="DC16" s="952"/>
      <c r="DD16" s="952"/>
      <c r="DE16" s="952"/>
      <c r="DF16" s="953"/>
      <c r="DG16" s="951">
        <v>0</v>
      </c>
      <c r="DH16" s="952"/>
      <c r="DI16" s="952"/>
      <c r="DJ16" s="952"/>
      <c r="DK16" s="953"/>
      <c r="DL16" s="951">
        <v>0</v>
      </c>
      <c r="DM16" s="952"/>
      <c r="DN16" s="952"/>
      <c r="DO16" s="952"/>
      <c r="DP16" s="953"/>
      <c r="DQ16" s="951">
        <v>0</v>
      </c>
      <c r="DR16" s="952"/>
      <c r="DS16" s="952"/>
      <c r="DT16" s="952"/>
      <c r="DU16" s="953"/>
      <c r="DV16" s="954"/>
      <c r="DW16" s="955"/>
      <c r="DX16" s="955"/>
      <c r="DY16" s="955"/>
      <c r="DZ16" s="956"/>
      <c r="EA16" s="232"/>
    </row>
    <row r="17" spans="1:131" s="233" customFormat="1" ht="26.25" customHeight="1" x14ac:dyDescent="0.15">
      <c r="A17" s="236">
        <v>11</v>
      </c>
      <c r="B17" s="1001" t="s">
        <v>378</v>
      </c>
      <c r="C17" s="1002"/>
      <c r="D17" s="1002"/>
      <c r="E17" s="1002"/>
      <c r="F17" s="1002"/>
      <c r="G17" s="1002"/>
      <c r="H17" s="1002"/>
      <c r="I17" s="1002"/>
      <c r="J17" s="1002"/>
      <c r="K17" s="1002"/>
      <c r="L17" s="1002"/>
      <c r="M17" s="1002"/>
      <c r="N17" s="1002"/>
      <c r="O17" s="1002"/>
      <c r="P17" s="1003"/>
      <c r="Q17" s="1007">
        <v>80973</v>
      </c>
      <c r="R17" s="1005"/>
      <c r="S17" s="1005"/>
      <c r="T17" s="1005"/>
      <c r="U17" s="1005"/>
      <c r="V17" s="1005">
        <v>80973</v>
      </c>
      <c r="W17" s="1005"/>
      <c r="X17" s="1005"/>
      <c r="Y17" s="1005"/>
      <c r="Z17" s="1005"/>
      <c r="AA17" s="1005">
        <f t="shared" si="0"/>
        <v>0</v>
      </c>
      <c r="AB17" s="1005"/>
      <c r="AC17" s="1005"/>
      <c r="AD17" s="1005"/>
      <c r="AE17" s="1008"/>
      <c r="AF17" s="1058" t="s">
        <v>344</v>
      </c>
      <c r="AG17" s="1059"/>
      <c r="AH17" s="1059"/>
      <c r="AI17" s="1059"/>
      <c r="AJ17" s="1060"/>
      <c r="AK17" s="1054">
        <v>80973</v>
      </c>
      <c r="AL17" s="1055"/>
      <c r="AM17" s="1055"/>
      <c r="AN17" s="1055"/>
      <c r="AO17" s="1055"/>
      <c r="AP17" s="1055"/>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579</v>
      </c>
      <c r="BT17" s="955"/>
      <c r="BU17" s="955"/>
      <c r="BV17" s="955"/>
      <c r="BW17" s="955"/>
      <c r="BX17" s="955"/>
      <c r="BY17" s="955"/>
      <c r="BZ17" s="955"/>
      <c r="CA17" s="955"/>
      <c r="CB17" s="955"/>
      <c r="CC17" s="955"/>
      <c r="CD17" s="955"/>
      <c r="CE17" s="955"/>
      <c r="CF17" s="955"/>
      <c r="CG17" s="976"/>
      <c r="CH17" s="951">
        <v>-1</v>
      </c>
      <c r="CI17" s="952"/>
      <c r="CJ17" s="952"/>
      <c r="CK17" s="952"/>
      <c r="CL17" s="953"/>
      <c r="CM17" s="951">
        <v>294</v>
      </c>
      <c r="CN17" s="952"/>
      <c r="CO17" s="952"/>
      <c r="CP17" s="952"/>
      <c r="CQ17" s="953"/>
      <c r="CR17" s="951">
        <v>200</v>
      </c>
      <c r="CS17" s="952"/>
      <c r="CT17" s="952"/>
      <c r="CU17" s="952"/>
      <c r="CV17" s="953"/>
      <c r="CW17" s="951">
        <v>21</v>
      </c>
      <c r="CX17" s="952"/>
      <c r="CY17" s="952"/>
      <c r="CZ17" s="952"/>
      <c r="DA17" s="953"/>
      <c r="DB17" s="951">
        <v>0</v>
      </c>
      <c r="DC17" s="952"/>
      <c r="DD17" s="952"/>
      <c r="DE17" s="952"/>
      <c r="DF17" s="953"/>
      <c r="DG17" s="951">
        <v>0</v>
      </c>
      <c r="DH17" s="952"/>
      <c r="DI17" s="952"/>
      <c r="DJ17" s="952"/>
      <c r="DK17" s="953"/>
      <c r="DL17" s="951">
        <v>0</v>
      </c>
      <c r="DM17" s="952"/>
      <c r="DN17" s="952"/>
      <c r="DO17" s="952"/>
      <c r="DP17" s="953"/>
      <c r="DQ17" s="951">
        <v>0</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580</v>
      </c>
      <c r="BT18" s="955"/>
      <c r="BU18" s="955"/>
      <c r="BV18" s="955"/>
      <c r="BW18" s="955"/>
      <c r="BX18" s="955"/>
      <c r="BY18" s="955"/>
      <c r="BZ18" s="955"/>
      <c r="CA18" s="955"/>
      <c r="CB18" s="955"/>
      <c r="CC18" s="955"/>
      <c r="CD18" s="955"/>
      <c r="CE18" s="955"/>
      <c r="CF18" s="955"/>
      <c r="CG18" s="976"/>
      <c r="CH18" s="951">
        <v>-1</v>
      </c>
      <c r="CI18" s="952"/>
      <c r="CJ18" s="952"/>
      <c r="CK18" s="952"/>
      <c r="CL18" s="953"/>
      <c r="CM18" s="951">
        <v>112</v>
      </c>
      <c r="CN18" s="952"/>
      <c r="CO18" s="952"/>
      <c r="CP18" s="952"/>
      <c r="CQ18" s="953"/>
      <c r="CR18" s="951">
        <v>12</v>
      </c>
      <c r="CS18" s="952"/>
      <c r="CT18" s="952"/>
      <c r="CU18" s="952"/>
      <c r="CV18" s="953"/>
      <c r="CW18" s="951">
        <v>24</v>
      </c>
      <c r="CX18" s="952"/>
      <c r="CY18" s="952"/>
      <c r="CZ18" s="952"/>
      <c r="DA18" s="953"/>
      <c r="DB18" s="951">
        <v>0</v>
      </c>
      <c r="DC18" s="952"/>
      <c r="DD18" s="952"/>
      <c r="DE18" s="952"/>
      <c r="DF18" s="953"/>
      <c r="DG18" s="951">
        <v>0</v>
      </c>
      <c r="DH18" s="952"/>
      <c r="DI18" s="952"/>
      <c r="DJ18" s="952"/>
      <c r="DK18" s="953"/>
      <c r="DL18" s="951">
        <v>0</v>
      </c>
      <c r="DM18" s="952"/>
      <c r="DN18" s="952"/>
      <c r="DO18" s="952"/>
      <c r="DP18" s="953"/>
      <c r="DQ18" s="951">
        <v>0</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581</v>
      </c>
      <c r="BT19" s="955"/>
      <c r="BU19" s="955"/>
      <c r="BV19" s="955"/>
      <c r="BW19" s="955"/>
      <c r="BX19" s="955"/>
      <c r="BY19" s="955"/>
      <c r="BZ19" s="955"/>
      <c r="CA19" s="955"/>
      <c r="CB19" s="955"/>
      <c r="CC19" s="955"/>
      <c r="CD19" s="955"/>
      <c r="CE19" s="955"/>
      <c r="CF19" s="955"/>
      <c r="CG19" s="976"/>
      <c r="CH19" s="951">
        <v>2</v>
      </c>
      <c r="CI19" s="952"/>
      <c r="CJ19" s="952"/>
      <c r="CK19" s="952"/>
      <c r="CL19" s="953"/>
      <c r="CM19" s="951">
        <v>85</v>
      </c>
      <c r="CN19" s="952"/>
      <c r="CO19" s="952"/>
      <c r="CP19" s="952"/>
      <c r="CQ19" s="953"/>
      <c r="CR19" s="951">
        <v>51</v>
      </c>
      <c r="CS19" s="952"/>
      <c r="CT19" s="952"/>
      <c r="CU19" s="952"/>
      <c r="CV19" s="953"/>
      <c r="CW19" s="951">
        <v>0</v>
      </c>
      <c r="CX19" s="952"/>
      <c r="CY19" s="952"/>
      <c r="CZ19" s="952"/>
      <c r="DA19" s="953"/>
      <c r="DB19" s="951">
        <v>0</v>
      </c>
      <c r="DC19" s="952"/>
      <c r="DD19" s="952"/>
      <c r="DE19" s="952"/>
      <c r="DF19" s="953"/>
      <c r="DG19" s="951">
        <v>0</v>
      </c>
      <c r="DH19" s="952"/>
      <c r="DI19" s="952"/>
      <c r="DJ19" s="952"/>
      <c r="DK19" s="953"/>
      <c r="DL19" s="951">
        <v>0</v>
      </c>
      <c r="DM19" s="952"/>
      <c r="DN19" s="952"/>
      <c r="DO19" s="952"/>
      <c r="DP19" s="953"/>
      <c r="DQ19" s="951">
        <v>0</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582</v>
      </c>
      <c r="BT20" s="955"/>
      <c r="BU20" s="955"/>
      <c r="BV20" s="955"/>
      <c r="BW20" s="955"/>
      <c r="BX20" s="955"/>
      <c r="BY20" s="955"/>
      <c r="BZ20" s="955"/>
      <c r="CA20" s="955"/>
      <c r="CB20" s="955"/>
      <c r="CC20" s="955"/>
      <c r="CD20" s="955"/>
      <c r="CE20" s="955"/>
      <c r="CF20" s="955"/>
      <c r="CG20" s="976"/>
      <c r="CH20" s="951">
        <v>0</v>
      </c>
      <c r="CI20" s="952"/>
      <c r="CJ20" s="952"/>
      <c r="CK20" s="952"/>
      <c r="CL20" s="953"/>
      <c r="CM20" s="951">
        <v>11</v>
      </c>
      <c r="CN20" s="952"/>
      <c r="CO20" s="952"/>
      <c r="CP20" s="952"/>
      <c r="CQ20" s="953"/>
      <c r="CR20" s="951">
        <v>2</v>
      </c>
      <c r="CS20" s="952"/>
      <c r="CT20" s="952"/>
      <c r="CU20" s="952"/>
      <c r="CV20" s="953"/>
      <c r="CW20" s="951">
        <v>18</v>
      </c>
      <c r="CX20" s="952"/>
      <c r="CY20" s="952"/>
      <c r="CZ20" s="952"/>
      <c r="DA20" s="953"/>
      <c r="DB20" s="951">
        <v>0</v>
      </c>
      <c r="DC20" s="952"/>
      <c r="DD20" s="952"/>
      <c r="DE20" s="952"/>
      <c r="DF20" s="953"/>
      <c r="DG20" s="951">
        <v>0</v>
      </c>
      <c r="DH20" s="952"/>
      <c r="DI20" s="952"/>
      <c r="DJ20" s="952"/>
      <c r="DK20" s="953"/>
      <c r="DL20" s="951">
        <v>0</v>
      </c>
      <c r="DM20" s="952"/>
      <c r="DN20" s="952"/>
      <c r="DO20" s="952"/>
      <c r="DP20" s="953"/>
      <c r="DQ20" s="951">
        <v>0</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t="s">
        <v>568</v>
      </c>
      <c r="BS21" s="954" t="s">
        <v>583</v>
      </c>
      <c r="BT21" s="955"/>
      <c r="BU21" s="955"/>
      <c r="BV21" s="955"/>
      <c r="BW21" s="955"/>
      <c r="BX21" s="955"/>
      <c r="BY21" s="955"/>
      <c r="BZ21" s="955"/>
      <c r="CA21" s="955"/>
      <c r="CB21" s="955"/>
      <c r="CC21" s="955"/>
      <c r="CD21" s="955"/>
      <c r="CE21" s="955"/>
      <c r="CF21" s="955"/>
      <c r="CG21" s="976"/>
      <c r="CH21" s="951">
        <v>0</v>
      </c>
      <c r="CI21" s="952"/>
      <c r="CJ21" s="952"/>
      <c r="CK21" s="952"/>
      <c r="CL21" s="953"/>
      <c r="CM21" s="951">
        <v>1192</v>
      </c>
      <c r="CN21" s="952"/>
      <c r="CO21" s="952"/>
      <c r="CP21" s="952"/>
      <c r="CQ21" s="953"/>
      <c r="CR21" s="951">
        <v>17</v>
      </c>
      <c r="CS21" s="952"/>
      <c r="CT21" s="952"/>
      <c r="CU21" s="952"/>
      <c r="CV21" s="953"/>
      <c r="CW21" s="951">
        <v>550</v>
      </c>
      <c r="CX21" s="952"/>
      <c r="CY21" s="952"/>
      <c r="CZ21" s="952"/>
      <c r="DA21" s="953"/>
      <c r="DB21" s="951">
        <v>0</v>
      </c>
      <c r="DC21" s="952"/>
      <c r="DD21" s="952"/>
      <c r="DE21" s="952"/>
      <c r="DF21" s="953"/>
      <c r="DG21" s="951">
        <v>0</v>
      </c>
      <c r="DH21" s="952"/>
      <c r="DI21" s="952"/>
      <c r="DJ21" s="952"/>
      <c r="DK21" s="953"/>
      <c r="DL21" s="951">
        <v>166</v>
      </c>
      <c r="DM21" s="952"/>
      <c r="DN21" s="952"/>
      <c r="DO21" s="952"/>
      <c r="DP21" s="953"/>
      <c r="DQ21" s="951">
        <v>0</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379</v>
      </c>
      <c r="BA22" s="992"/>
      <c r="BB22" s="992"/>
      <c r="BC22" s="992"/>
      <c r="BD22" s="993"/>
      <c r="BE22" s="231"/>
      <c r="BF22" s="231"/>
      <c r="BG22" s="231"/>
      <c r="BH22" s="231"/>
      <c r="BI22" s="231"/>
      <c r="BJ22" s="231"/>
      <c r="BK22" s="231"/>
      <c r="BL22" s="231"/>
      <c r="BM22" s="231"/>
      <c r="BN22" s="231"/>
      <c r="BO22" s="231"/>
      <c r="BP22" s="231"/>
      <c r="BQ22" s="236">
        <v>16</v>
      </c>
      <c r="BR22" s="237"/>
      <c r="BS22" s="954" t="s">
        <v>584</v>
      </c>
      <c r="BT22" s="955"/>
      <c r="BU22" s="955"/>
      <c r="BV22" s="955"/>
      <c r="BW22" s="955"/>
      <c r="BX22" s="955"/>
      <c r="BY22" s="955"/>
      <c r="BZ22" s="955"/>
      <c r="CA22" s="955"/>
      <c r="CB22" s="955"/>
      <c r="CC22" s="955"/>
      <c r="CD22" s="955"/>
      <c r="CE22" s="955"/>
      <c r="CF22" s="955"/>
      <c r="CG22" s="976"/>
      <c r="CH22" s="951">
        <v>-1</v>
      </c>
      <c r="CI22" s="952"/>
      <c r="CJ22" s="952"/>
      <c r="CK22" s="952"/>
      <c r="CL22" s="953"/>
      <c r="CM22" s="951">
        <v>695</v>
      </c>
      <c r="CN22" s="952"/>
      <c r="CO22" s="952"/>
      <c r="CP22" s="952"/>
      <c r="CQ22" s="953"/>
      <c r="CR22" s="951">
        <v>661</v>
      </c>
      <c r="CS22" s="952"/>
      <c r="CT22" s="952"/>
      <c r="CU22" s="952"/>
      <c r="CV22" s="953"/>
      <c r="CW22" s="951">
        <v>3330</v>
      </c>
      <c r="CX22" s="952"/>
      <c r="CY22" s="952"/>
      <c r="CZ22" s="952"/>
      <c r="DA22" s="953"/>
      <c r="DB22" s="951">
        <v>0</v>
      </c>
      <c r="DC22" s="952"/>
      <c r="DD22" s="952"/>
      <c r="DE22" s="952"/>
      <c r="DF22" s="953"/>
      <c r="DG22" s="951">
        <v>0</v>
      </c>
      <c r="DH22" s="952"/>
      <c r="DI22" s="952"/>
      <c r="DJ22" s="952"/>
      <c r="DK22" s="953"/>
      <c r="DL22" s="951">
        <v>0</v>
      </c>
      <c r="DM22" s="952"/>
      <c r="DN22" s="952"/>
      <c r="DO22" s="952"/>
      <c r="DP22" s="953"/>
      <c r="DQ22" s="951">
        <v>0</v>
      </c>
      <c r="DR22" s="952"/>
      <c r="DS22" s="952"/>
      <c r="DT22" s="952"/>
      <c r="DU22" s="953"/>
      <c r="DV22" s="954"/>
      <c r="DW22" s="955"/>
      <c r="DX22" s="955"/>
      <c r="DY22" s="955"/>
      <c r="DZ22" s="956"/>
      <c r="EA22" s="232"/>
    </row>
    <row r="23" spans="1:131" s="233" customFormat="1" ht="26.25" customHeight="1" thickBot="1" x14ac:dyDescent="0.2">
      <c r="A23" s="238" t="s">
        <v>380</v>
      </c>
      <c r="B23" s="899" t="s">
        <v>381</v>
      </c>
      <c r="C23" s="900"/>
      <c r="D23" s="900"/>
      <c r="E23" s="900"/>
      <c r="F23" s="900"/>
      <c r="G23" s="900"/>
      <c r="H23" s="900"/>
      <c r="I23" s="900"/>
      <c r="J23" s="900"/>
      <c r="K23" s="900"/>
      <c r="L23" s="900"/>
      <c r="M23" s="900"/>
      <c r="N23" s="900"/>
      <c r="O23" s="900"/>
      <c r="P23" s="910"/>
      <c r="Q23" s="1035">
        <v>975457</v>
      </c>
      <c r="R23" s="1029"/>
      <c r="S23" s="1029"/>
      <c r="T23" s="1029"/>
      <c r="U23" s="1029"/>
      <c r="V23" s="1029">
        <v>955382</v>
      </c>
      <c r="W23" s="1029"/>
      <c r="X23" s="1029"/>
      <c r="Y23" s="1029"/>
      <c r="Z23" s="1029"/>
      <c r="AA23" s="1029">
        <v>20075</v>
      </c>
      <c r="AB23" s="1029"/>
      <c r="AC23" s="1029"/>
      <c r="AD23" s="1029"/>
      <c r="AE23" s="1036"/>
      <c r="AF23" s="1037">
        <v>6950</v>
      </c>
      <c r="AG23" s="1029"/>
      <c r="AH23" s="1029"/>
      <c r="AI23" s="1029"/>
      <c r="AJ23" s="1038"/>
      <c r="AK23" s="1039"/>
      <c r="AL23" s="1040"/>
      <c r="AM23" s="1040"/>
      <c r="AN23" s="1040"/>
      <c r="AO23" s="1040"/>
      <c r="AP23" s="1029">
        <v>564687</v>
      </c>
      <c r="AQ23" s="1029"/>
      <c r="AR23" s="1029"/>
      <c r="AS23" s="1029"/>
      <c r="AT23" s="1029"/>
      <c r="AU23" s="1030"/>
      <c r="AV23" s="1030"/>
      <c r="AW23" s="1030"/>
      <c r="AX23" s="1030"/>
      <c r="AY23" s="1031"/>
      <c r="AZ23" s="1032" t="s">
        <v>344</v>
      </c>
      <c r="BA23" s="1033"/>
      <c r="BB23" s="1033"/>
      <c r="BC23" s="1033"/>
      <c r="BD23" s="1034"/>
      <c r="BE23" s="231"/>
      <c r="BF23" s="231"/>
      <c r="BG23" s="231"/>
      <c r="BH23" s="231"/>
      <c r="BI23" s="231"/>
      <c r="BJ23" s="231"/>
      <c r="BK23" s="231"/>
      <c r="BL23" s="231"/>
      <c r="BM23" s="231"/>
      <c r="BN23" s="231"/>
      <c r="BO23" s="231"/>
      <c r="BP23" s="231"/>
      <c r="BQ23" s="236">
        <v>17</v>
      </c>
      <c r="BR23" s="237"/>
      <c r="BS23" s="954" t="s">
        <v>585</v>
      </c>
      <c r="BT23" s="955"/>
      <c r="BU23" s="955"/>
      <c r="BV23" s="955"/>
      <c r="BW23" s="955"/>
      <c r="BX23" s="955"/>
      <c r="BY23" s="955"/>
      <c r="BZ23" s="955"/>
      <c r="CA23" s="955"/>
      <c r="CB23" s="955"/>
      <c r="CC23" s="955"/>
      <c r="CD23" s="955"/>
      <c r="CE23" s="955"/>
      <c r="CF23" s="955"/>
      <c r="CG23" s="976"/>
      <c r="CH23" s="951">
        <v>40</v>
      </c>
      <c r="CI23" s="952"/>
      <c r="CJ23" s="952"/>
      <c r="CK23" s="952"/>
      <c r="CL23" s="953"/>
      <c r="CM23" s="951">
        <v>7327</v>
      </c>
      <c r="CN23" s="952"/>
      <c r="CO23" s="952"/>
      <c r="CP23" s="952"/>
      <c r="CQ23" s="953"/>
      <c r="CR23" s="951">
        <v>603</v>
      </c>
      <c r="CS23" s="952"/>
      <c r="CT23" s="952"/>
      <c r="CU23" s="952"/>
      <c r="CV23" s="953"/>
      <c r="CW23" s="951">
        <v>16</v>
      </c>
      <c r="CX23" s="952"/>
      <c r="CY23" s="952"/>
      <c r="CZ23" s="952"/>
      <c r="DA23" s="953"/>
      <c r="DB23" s="951">
        <v>0</v>
      </c>
      <c r="DC23" s="952"/>
      <c r="DD23" s="952"/>
      <c r="DE23" s="952"/>
      <c r="DF23" s="953"/>
      <c r="DG23" s="951">
        <v>0</v>
      </c>
      <c r="DH23" s="952"/>
      <c r="DI23" s="952"/>
      <c r="DJ23" s="952"/>
      <c r="DK23" s="953"/>
      <c r="DL23" s="951">
        <v>0</v>
      </c>
      <c r="DM23" s="952"/>
      <c r="DN23" s="952"/>
      <c r="DO23" s="952"/>
      <c r="DP23" s="953"/>
      <c r="DQ23" s="951">
        <v>0</v>
      </c>
      <c r="DR23" s="952"/>
      <c r="DS23" s="952"/>
      <c r="DT23" s="952"/>
      <c r="DU23" s="953"/>
      <c r="DV23" s="954"/>
      <c r="DW23" s="955"/>
      <c r="DX23" s="955"/>
      <c r="DY23" s="955"/>
      <c r="DZ23" s="956"/>
      <c r="EA23" s="232"/>
    </row>
    <row r="24" spans="1:131" s="233" customFormat="1" ht="26.25" customHeight="1" x14ac:dyDescent="0.15">
      <c r="A24" s="1028" t="s">
        <v>382</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586</v>
      </c>
      <c r="BT24" s="955"/>
      <c r="BU24" s="955"/>
      <c r="BV24" s="955"/>
      <c r="BW24" s="955"/>
      <c r="BX24" s="955"/>
      <c r="BY24" s="955"/>
      <c r="BZ24" s="955"/>
      <c r="CA24" s="955"/>
      <c r="CB24" s="955"/>
      <c r="CC24" s="955"/>
      <c r="CD24" s="955"/>
      <c r="CE24" s="955"/>
      <c r="CF24" s="955"/>
      <c r="CG24" s="976"/>
      <c r="CH24" s="951">
        <v>-8</v>
      </c>
      <c r="CI24" s="952"/>
      <c r="CJ24" s="952"/>
      <c r="CK24" s="952"/>
      <c r="CL24" s="953"/>
      <c r="CM24" s="951">
        <v>104</v>
      </c>
      <c r="CN24" s="952"/>
      <c r="CO24" s="952"/>
      <c r="CP24" s="952"/>
      <c r="CQ24" s="953"/>
      <c r="CR24" s="951">
        <v>23</v>
      </c>
      <c r="CS24" s="952"/>
      <c r="CT24" s="952"/>
      <c r="CU24" s="952"/>
      <c r="CV24" s="953"/>
      <c r="CW24" s="951">
        <v>0</v>
      </c>
      <c r="CX24" s="952"/>
      <c r="CY24" s="952"/>
      <c r="CZ24" s="952"/>
      <c r="DA24" s="953"/>
      <c r="DB24" s="951">
        <v>0</v>
      </c>
      <c r="DC24" s="952"/>
      <c r="DD24" s="952"/>
      <c r="DE24" s="952"/>
      <c r="DF24" s="953"/>
      <c r="DG24" s="951">
        <v>0</v>
      </c>
      <c r="DH24" s="952"/>
      <c r="DI24" s="952"/>
      <c r="DJ24" s="952"/>
      <c r="DK24" s="953"/>
      <c r="DL24" s="951">
        <v>0</v>
      </c>
      <c r="DM24" s="952"/>
      <c r="DN24" s="952"/>
      <c r="DO24" s="952"/>
      <c r="DP24" s="953"/>
      <c r="DQ24" s="951">
        <v>0</v>
      </c>
      <c r="DR24" s="952"/>
      <c r="DS24" s="952"/>
      <c r="DT24" s="952"/>
      <c r="DU24" s="953"/>
      <c r="DV24" s="954"/>
      <c r="DW24" s="955"/>
      <c r="DX24" s="955"/>
      <c r="DY24" s="955"/>
      <c r="DZ24" s="956"/>
      <c r="EA24" s="232"/>
    </row>
    <row r="25" spans="1:131" ht="26.25" customHeight="1" thickBot="1" x14ac:dyDescent="0.2">
      <c r="A25" s="1027" t="s">
        <v>383</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t="s">
        <v>568</v>
      </c>
      <c r="BS25" s="954" t="s">
        <v>587</v>
      </c>
      <c r="BT25" s="955"/>
      <c r="BU25" s="955"/>
      <c r="BV25" s="955"/>
      <c r="BW25" s="955"/>
      <c r="BX25" s="955"/>
      <c r="BY25" s="955"/>
      <c r="BZ25" s="955"/>
      <c r="CA25" s="955"/>
      <c r="CB25" s="955"/>
      <c r="CC25" s="955"/>
      <c r="CD25" s="955"/>
      <c r="CE25" s="955"/>
      <c r="CF25" s="955"/>
      <c r="CG25" s="976"/>
      <c r="CH25" s="951">
        <v>-3</v>
      </c>
      <c r="CI25" s="952"/>
      <c r="CJ25" s="952"/>
      <c r="CK25" s="952"/>
      <c r="CL25" s="953"/>
      <c r="CM25" s="951">
        <v>370</v>
      </c>
      <c r="CN25" s="952"/>
      <c r="CO25" s="952"/>
      <c r="CP25" s="952"/>
      <c r="CQ25" s="953"/>
      <c r="CR25" s="951">
        <v>36</v>
      </c>
      <c r="CS25" s="952"/>
      <c r="CT25" s="952"/>
      <c r="CU25" s="952"/>
      <c r="CV25" s="953"/>
      <c r="CW25" s="951">
        <v>294</v>
      </c>
      <c r="CX25" s="952"/>
      <c r="CY25" s="952"/>
      <c r="CZ25" s="952"/>
      <c r="DA25" s="953"/>
      <c r="DB25" s="951">
        <v>1569</v>
      </c>
      <c r="DC25" s="952"/>
      <c r="DD25" s="952"/>
      <c r="DE25" s="952"/>
      <c r="DF25" s="953"/>
      <c r="DG25" s="951" t="s">
        <v>499</v>
      </c>
      <c r="DH25" s="952"/>
      <c r="DI25" s="952"/>
      <c r="DJ25" s="952"/>
      <c r="DK25" s="953"/>
      <c r="DL25" s="951" t="s">
        <v>499</v>
      </c>
      <c r="DM25" s="952"/>
      <c r="DN25" s="952"/>
      <c r="DO25" s="952"/>
      <c r="DP25" s="953"/>
      <c r="DQ25" s="951">
        <v>163</v>
      </c>
      <c r="DR25" s="952"/>
      <c r="DS25" s="952"/>
      <c r="DT25" s="952"/>
      <c r="DU25" s="953"/>
      <c r="DV25" s="954"/>
      <c r="DW25" s="955"/>
      <c r="DX25" s="955"/>
      <c r="DY25" s="955"/>
      <c r="DZ25" s="956"/>
      <c r="EA25" s="228"/>
    </row>
    <row r="26" spans="1:131" ht="26.25" customHeight="1" x14ac:dyDescent="0.15">
      <c r="A26" s="957" t="s">
        <v>351</v>
      </c>
      <c r="B26" s="958"/>
      <c r="C26" s="958"/>
      <c r="D26" s="958"/>
      <c r="E26" s="958"/>
      <c r="F26" s="958"/>
      <c r="G26" s="958"/>
      <c r="H26" s="958"/>
      <c r="I26" s="958"/>
      <c r="J26" s="958"/>
      <c r="K26" s="958"/>
      <c r="L26" s="958"/>
      <c r="M26" s="958"/>
      <c r="N26" s="958"/>
      <c r="O26" s="958"/>
      <c r="P26" s="959"/>
      <c r="Q26" s="963" t="s">
        <v>384</v>
      </c>
      <c r="R26" s="964"/>
      <c r="S26" s="964"/>
      <c r="T26" s="964"/>
      <c r="U26" s="965"/>
      <c r="V26" s="963" t="s">
        <v>385</v>
      </c>
      <c r="W26" s="964"/>
      <c r="X26" s="964"/>
      <c r="Y26" s="964"/>
      <c r="Z26" s="965"/>
      <c r="AA26" s="963" t="s">
        <v>386</v>
      </c>
      <c r="AB26" s="964"/>
      <c r="AC26" s="964"/>
      <c r="AD26" s="964"/>
      <c r="AE26" s="964"/>
      <c r="AF26" s="1023" t="s">
        <v>387</v>
      </c>
      <c r="AG26" s="970"/>
      <c r="AH26" s="970"/>
      <c r="AI26" s="970"/>
      <c r="AJ26" s="1024"/>
      <c r="AK26" s="964" t="s">
        <v>388</v>
      </c>
      <c r="AL26" s="964"/>
      <c r="AM26" s="964"/>
      <c r="AN26" s="964"/>
      <c r="AO26" s="965"/>
      <c r="AP26" s="963" t="s">
        <v>389</v>
      </c>
      <c r="AQ26" s="964"/>
      <c r="AR26" s="964"/>
      <c r="AS26" s="964"/>
      <c r="AT26" s="965"/>
      <c r="AU26" s="963" t="s">
        <v>390</v>
      </c>
      <c r="AV26" s="964"/>
      <c r="AW26" s="964"/>
      <c r="AX26" s="964"/>
      <c r="AY26" s="965"/>
      <c r="AZ26" s="963" t="s">
        <v>391</v>
      </c>
      <c r="BA26" s="964"/>
      <c r="BB26" s="964"/>
      <c r="BC26" s="964"/>
      <c r="BD26" s="965"/>
      <c r="BE26" s="963" t="s">
        <v>358</v>
      </c>
      <c r="BF26" s="964"/>
      <c r="BG26" s="964"/>
      <c r="BH26" s="964"/>
      <c r="BI26" s="977"/>
      <c r="BJ26" s="230"/>
      <c r="BK26" s="230"/>
      <c r="BL26" s="230"/>
      <c r="BM26" s="230"/>
      <c r="BN26" s="230"/>
      <c r="BO26" s="239"/>
      <c r="BP26" s="239"/>
      <c r="BQ26" s="236">
        <v>20</v>
      </c>
      <c r="BR26" s="237"/>
      <c r="BS26" s="954" t="s">
        <v>588</v>
      </c>
      <c r="BT26" s="955"/>
      <c r="BU26" s="955"/>
      <c r="BV26" s="955"/>
      <c r="BW26" s="955"/>
      <c r="BX26" s="955"/>
      <c r="BY26" s="955"/>
      <c r="BZ26" s="955"/>
      <c r="CA26" s="955"/>
      <c r="CB26" s="955"/>
      <c r="CC26" s="955"/>
      <c r="CD26" s="955"/>
      <c r="CE26" s="955"/>
      <c r="CF26" s="955"/>
      <c r="CG26" s="976"/>
      <c r="CH26" s="951">
        <v>-54</v>
      </c>
      <c r="CI26" s="952"/>
      <c r="CJ26" s="952"/>
      <c r="CK26" s="952"/>
      <c r="CL26" s="953"/>
      <c r="CM26" s="951">
        <v>2066</v>
      </c>
      <c r="CN26" s="952"/>
      <c r="CO26" s="952"/>
      <c r="CP26" s="952"/>
      <c r="CQ26" s="953"/>
      <c r="CR26" s="951">
        <v>109</v>
      </c>
      <c r="CS26" s="952"/>
      <c r="CT26" s="952"/>
      <c r="CU26" s="952"/>
      <c r="CV26" s="953"/>
      <c r="CW26" s="951"/>
      <c r="CX26" s="952"/>
      <c r="CY26" s="952"/>
      <c r="CZ26" s="952"/>
      <c r="DA26" s="953"/>
      <c r="DB26" s="951"/>
      <c r="DC26" s="952"/>
      <c r="DD26" s="952"/>
      <c r="DE26" s="952"/>
      <c r="DF26" s="953"/>
      <c r="DG26" s="951"/>
      <c r="DH26" s="952"/>
      <c r="DI26" s="952"/>
      <c r="DJ26" s="952"/>
      <c r="DK26" s="953"/>
      <c r="DL26" s="951"/>
      <c r="DM26" s="952"/>
      <c r="DN26" s="952"/>
      <c r="DO26" s="952"/>
      <c r="DP26" s="953"/>
      <c r="DQ26" s="951"/>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589</v>
      </c>
      <c r="BT27" s="955"/>
      <c r="BU27" s="955"/>
      <c r="BV27" s="955"/>
      <c r="BW27" s="955"/>
      <c r="BX27" s="955"/>
      <c r="BY27" s="955"/>
      <c r="BZ27" s="955"/>
      <c r="CA27" s="955"/>
      <c r="CB27" s="955"/>
      <c r="CC27" s="955"/>
      <c r="CD27" s="955"/>
      <c r="CE27" s="955"/>
      <c r="CF27" s="955"/>
      <c r="CG27" s="976"/>
      <c r="CH27" s="951">
        <v>0</v>
      </c>
      <c r="CI27" s="952"/>
      <c r="CJ27" s="952"/>
      <c r="CK27" s="952"/>
      <c r="CL27" s="953"/>
      <c r="CM27" s="951">
        <v>22</v>
      </c>
      <c r="CN27" s="952"/>
      <c r="CO27" s="952"/>
      <c r="CP27" s="952"/>
      <c r="CQ27" s="953"/>
      <c r="CR27" s="951">
        <v>4</v>
      </c>
      <c r="CS27" s="952"/>
      <c r="CT27" s="952"/>
      <c r="CU27" s="952"/>
      <c r="CV27" s="953"/>
      <c r="CW27" s="951">
        <v>6</v>
      </c>
      <c r="CX27" s="952"/>
      <c r="CY27" s="952"/>
      <c r="CZ27" s="952"/>
      <c r="DA27" s="953"/>
      <c r="DB27" s="951">
        <v>0</v>
      </c>
      <c r="DC27" s="952"/>
      <c r="DD27" s="952"/>
      <c r="DE27" s="952"/>
      <c r="DF27" s="953"/>
      <c r="DG27" s="951">
        <v>0</v>
      </c>
      <c r="DH27" s="952"/>
      <c r="DI27" s="952"/>
      <c r="DJ27" s="952"/>
      <c r="DK27" s="953"/>
      <c r="DL27" s="951">
        <v>0</v>
      </c>
      <c r="DM27" s="952"/>
      <c r="DN27" s="952"/>
      <c r="DO27" s="952"/>
      <c r="DP27" s="953"/>
      <c r="DQ27" s="951">
        <v>0</v>
      </c>
      <c r="DR27" s="952"/>
      <c r="DS27" s="952"/>
      <c r="DT27" s="952"/>
      <c r="DU27" s="953"/>
      <c r="DV27" s="954"/>
      <c r="DW27" s="955"/>
      <c r="DX27" s="955"/>
      <c r="DY27" s="955"/>
      <c r="DZ27" s="956"/>
      <c r="EA27" s="228"/>
    </row>
    <row r="28" spans="1:131" ht="26.25" customHeight="1" thickTop="1" x14ac:dyDescent="0.15">
      <c r="A28" s="240">
        <v>1</v>
      </c>
      <c r="B28" s="1015" t="s">
        <v>392</v>
      </c>
      <c r="C28" s="1016"/>
      <c r="D28" s="1016"/>
      <c r="E28" s="1016"/>
      <c r="F28" s="1016"/>
      <c r="G28" s="1016"/>
      <c r="H28" s="1016"/>
      <c r="I28" s="1016"/>
      <c r="J28" s="1016"/>
      <c r="K28" s="1016"/>
      <c r="L28" s="1016"/>
      <c r="M28" s="1016"/>
      <c r="N28" s="1016"/>
      <c r="O28" s="1016"/>
      <c r="P28" s="1017"/>
      <c r="Q28" s="1018">
        <v>259</v>
      </c>
      <c r="R28" s="1019"/>
      <c r="S28" s="1019"/>
      <c r="T28" s="1019"/>
      <c r="U28" s="1019"/>
      <c r="V28" s="1019">
        <v>208</v>
      </c>
      <c r="W28" s="1019"/>
      <c r="X28" s="1019"/>
      <c r="Y28" s="1019"/>
      <c r="Z28" s="1019"/>
      <c r="AA28" s="1019">
        <v>51</v>
      </c>
      <c r="AB28" s="1019"/>
      <c r="AC28" s="1019"/>
      <c r="AD28" s="1019"/>
      <c r="AE28" s="1020"/>
      <c r="AF28" s="1021">
        <v>51</v>
      </c>
      <c r="AG28" s="1019"/>
      <c r="AH28" s="1019"/>
      <c r="AI28" s="1019"/>
      <c r="AJ28" s="1022"/>
      <c r="AK28" s="1010">
        <v>0</v>
      </c>
      <c r="AL28" s="1011"/>
      <c r="AM28" s="1011"/>
      <c r="AN28" s="1011"/>
      <c r="AO28" s="1011"/>
      <c r="AP28" s="1011">
        <v>25</v>
      </c>
      <c r="AQ28" s="1011"/>
      <c r="AR28" s="1011"/>
      <c r="AS28" s="1011"/>
      <c r="AT28" s="1011"/>
      <c r="AU28" s="1011">
        <v>0</v>
      </c>
      <c r="AV28" s="1011"/>
      <c r="AW28" s="1011"/>
      <c r="AX28" s="1011"/>
      <c r="AY28" s="1011"/>
      <c r="AZ28" s="1012" t="s">
        <v>563</v>
      </c>
      <c r="BA28" s="1012"/>
      <c r="BB28" s="1012"/>
      <c r="BC28" s="1012"/>
      <c r="BD28" s="1012"/>
      <c r="BE28" s="1013"/>
      <c r="BF28" s="1013"/>
      <c r="BG28" s="1013"/>
      <c r="BH28" s="1013"/>
      <c r="BI28" s="1014"/>
      <c r="BJ28" s="230"/>
      <c r="BK28" s="230"/>
      <c r="BL28" s="230"/>
      <c r="BM28" s="230"/>
      <c r="BN28" s="230"/>
      <c r="BO28" s="239"/>
      <c r="BP28" s="239"/>
      <c r="BQ28" s="236">
        <v>22</v>
      </c>
      <c r="BR28" s="237"/>
      <c r="BS28" s="954" t="s">
        <v>590</v>
      </c>
      <c r="BT28" s="955"/>
      <c r="BU28" s="955"/>
      <c r="BV28" s="955"/>
      <c r="BW28" s="955"/>
      <c r="BX28" s="955"/>
      <c r="BY28" s="955"/>
      <c r="BZ28" s="955"/>
      <c r="CA28" s="955"/>
      <c r="CB28" s="955"/>
      <c r="CC28" s="955"/>
      <c r="CD28" s="955"/>
      <c r="CE28" s="955"/>
      <c r="CF28" s="955"/>
      <c r="CG28" s="976"/>
      <c r="CH28" s="951">
        <v>74</v>
      </c>
      <c r="CI28" s="952"/>
      <c r="CJ28" s="952"/>
      <c r="CK28" s="952"/>
      <c r="CL28" s="953"/>
      <c r="CM28" s="951">
        <v>1006</v>
      </c>
      <c r="CN28" s="952"/>
      <c r="CO28" s="952"/>
      <c r="CP28" s="952"/>
      <c r="CQ28" s="953"/>
      <c r="CR28" s="951">
        <v>18</v>
      </c>
      <c r="CS28" s="952"/>
      <c r="CT28" s="952"/>
      <c r="CU28" s="952"/>
      <c r="CV28" s="953"/>
      <c r="CW28" s="951">
        <v>0</v>
      </c>
      <c r="CX28" s="952"/>
      <c r="CY28" s="952"/>
      <c r="CZ28" s="952"/>
      <c r="DA28" s="953"/>
      <c r="DB28" s="951">
        <v>0</v>
      </c>
      <c r="DC28" s="952"/>
      <c r="DD28" s="952"/>
      <c r="DE28" s="952"/>
      <c r="DF28" s="953"/>
      <c r="DG28" s="951">
        <v>0</v>
      </c>
      <c r="DH28" s="952"/>
      <c r="DI28" s="952"/>
      <c r="DJ28" s="952"/>
      <c r="DK28" s="953"/>
      <c r="DL28" s="951">
        <v>0</v>
      </c>
      <c r="DM28" s="952"/>
      <c r="DN28" s="952"/>
      <c r="DO28" s="952"/>
      <c r="DP28" s="953"/>
      <c r="DQ28" s="951">
        <v>0</v>
      </c>
      <c r="DR28" s="952"/>
      <c r="DS28" s="952"/>
      <c r="DT28" s="952"/>
      <c r="DU28" s="953"/>
      <c r="DV28" s="954"/>
      <c r="DW28" s="955"/>
      <c r="DX28" s="955"/>
      <c r="DY28" s="955"/>
      <c r="DZ28" s="956"/>
      <c r="EA28" s="228"/>
    </row>
    <row r="29" spans="1:131" ht="26.25" customHeight="1" x14ac:dyDescent="0.15">
      <c r="A29" s="240">
        <v>2</v>
      </c>
      <c r="B29" s="1001" t="s">
        <v>393</v>
      </c>
      <c r="C29" s="1002"/>
      <c r="D29" s="1002"/>
      <c r="E29" s="1002"/>
      <c r="F29" s="1002"/>
      <c r="G29" s="1002"/>
      <c r="H29" s="1002"/>
      <c r="I29" s="1002"/>
      <c r="J29" s="1002"/>
      <c r="K29" s="1002"/>
      <c r="L29" s="1002"/>
      <c r="M29" s="1002"/>
      <c r="N29" s="1002"/>
      <c r="O29" s="1002"/>
      <c r="P29" s="1003"/>
      <c r="Q29" s="1007">
        <v>164035</v>
      </c>
      <c r="R29" s="1005"/>
      <c r="S29" s="1005"/>
      <c r="T29" s="1005"/>
      <c r="U29" s="1005"/>
      <c r="V29" s="1005">
        <v>163142</v>
      </c>
      <c r="W29" s="1005"/>
      <c r="X29" s="1005"/>
      <c r="Y29" s="1005"/>
      <c r="Z29" s="1005"/>
      <c r="AA29" s="1005">
        <v>893</v>
      </c>
      <c r="AB29" s="1005"/>
      <c r="AC29" s="1005"/>
      <c r="AD29" s="1005"/>
      <c r="AE29" s="1008"/>
      <c r="AF29" s="1004">
        <v>893</v>
      </c>
      <c r="AG29" s="1005"/>
      <c r="AH29" s="1005"/>
      <c r="AI29" s="1005"/>
      <c r="AJ29" s="1006"/>
      <c r="AK29" s="942">
        <v>12519</v>
      </c>
      <c r="AL29" s="933"/>
      <c r="AM29" s="933"/>
      <c r="AN29" s="933"/>
      <c r="AO29" s="933"/>
      <c r="AP29" s="933">
        <v>0</v>
      </c>
      <c r="AQ29" s="933"/>
      <c r="AR29" s="933"/>
      <c r="AS29" s="933"/>
      <c r="AT29" s="933"/>
      <c r="AU29" s="933">
        <v>0</v>
      </c>
      <c r="AV29" s="933"/>
      <c r="AW29" s="933"/>
      <c r="AX29" s="933"/>
      <c r="AY29" s="933"/>
      <c r="AZ29" s="1009" t="s">
        <v>563</v>
      </c>
      <c r="BA29" s="1009"/>
      <c r="BB29" s="1009"/>
      <c r="BC29" s="1009"/>
      <c r="BD29" s="1009"/>
      <c r="BE29" s="934"/>
      <c r="BF29" s="934"/>
      <c r="BG29" s="934"/>
      <c r="BH29" s="934"/>
      <c r="BI29" s="935"/>
      <c r="BJ29" s="230"/>
      <c r="BK29" s="230"/>
      <c r="BL29" s="230"/>
      <c r="BM29" s="230"/>
      <c r="BN29" s="230"/>
      <c r="BO29" s="239"/>
      <c r="BP29" s="239"/>
      <c r="BQ29" s="236">
        <v>23</v>
      </c>
      <c r="BR29" s="237" t="s">
        <v>568</v>
      </c>
      <c r="BS29" s="954" t="s">
        <v>591</v>
      </c>
      <c r="BT29" s="955"/>
      <c r="BU29" s="955"/>
      <c r="BV29" s="955"/>
      <c r="BW29" s="955"/>
      <c r="BX29" s="955"/>
      <c r="BY29" s="955"/>
      <c r="BZ29" s="955"/>
      <c r="CA29" s="955"/>
      <c r="CB29" s="955"/>
      <c r="CC29" s="955"/>
      <c r="CD29" s="955"/>
      <c r="CE29" s="955"/>
      <c r="CF29" s="955"/>
      <c r="CG29" s="976"/>
      <c r="CH29" s="951">
        <v>-142</v>
      </c>
      <c r="CI29" s="952"/>
      <c r="CJ29" s="952"/>
      <c r="CK29" s="952"/>
      <c r="CL29" s="953"/>
      <c r="CM29" s="951">
        <v>17751</v>
      </c>
      <c r="CN29" s="952"/>
      <c r="CO29" s="952"/>
      <c r="CP29" s="952"/>
      <c r="CQ29" s="953"/>
      <c r="CR29" s="951">
        <v>20</v>
      </c>
      <c r="CS29" s="952"/>
      <c r="CT29" s="952"/>
      <c r="CU29" s="952"/>
      <c r="CV29" s="953"/>
      <c r="CW29" s="951">
        <v>6</v>
      </c>
      <c r="CX29" s="952"/>
      <c r="CY29" s="952"/>
      <c r="CZ29" s="952"/>
      <c r="DA29" s="953"/>
      <c r="DB29" s="951">
        <v>0</v>
      </c>
      <c r="DC29" s="952"/>
      <c r="DD29" s="952"/>
      <c r="DE29" s="952"/>
      <c r="DF29" s="953"/>
      <c r="DG29" s="951">
        <v>0</v>
      </c>
      <c r="DH29" s="952"/>
      <c r="DI29" s="952"/>
      <c r="DJ29" s="952"/>
      <c r="DK29" s="953"/>
      <c r="DL29" s="951">
        <v>0</v>
      </c>
      <c r="DM29" s="952"/>
      <c r="DN29" s="952"/>
      <c r="DO29" s="952"/>
      <c r="DP29" s="953"/>
      <c r="DQ29" s="951">
        <v>0</v>
      </c>
      <c r="DR29" s="952"/>
      <c r="DS29" s="952"/>
      <c r="DT29" s="952"/>
      <c r="DU29" s="953"/>
      <c r="DV29" s="954"/>
      <c r="DW29" s="955"/>
      <c r="DX29" s="955"/>
      <c r="DY29" s="955"/>
      <c r="DZ29" s="956"/>
      <c r="EA29" s="228"/>
    </row>
    <row r="30" spans="1:131" ht="26.25" customHeight="1" x14ac:dyDescent="0.15">
      <c r="A30" s="240">
        <v>3</v>
      </c>
      <c r="B30" s="1001" t="s">
        <v>394</v>
      </c>
      <c r="C30" s="1002"/>
      <c r="D30" s="1002"/>
      <c r="E30" s="1002"/>
      <c r="F30" s="1002"/>
      <c r="G30" s="1002"/>
      <c r="H30" s="1002"/>
      <c r="I30" s="1002"/>
      <c r="J30" s="1002"/>
      <c r="K30" s="1002"/>
      <c r="L30" s="1002"/>
      <c r="M30" s="1002"/>
      <c r="N30" s="1002"/>
      <c r="O30" s="1002"/>
      <c r="P30" s="1003"/>
      <c r="Q30" s="1007">
        <v>69247</v>
      </c>
      <c r="R30" s="1005"/>
      <c r="S30" s="1005"/>
      <c r="T30" s="1005"/>
      <c r="U30" s="1005"/>
      <c r="V30" s="1005">
        <v>65119</v>
      </c>
      <c r="W30" s="1005"/>
      <c r="X30" s="1005"/>
      <c r="Y30" s="1005"/>
      <c r="Z30" s="1005"/>
      <c r="AA30" s="1005">
        <v>4128</v>
      </c>
      <c r="AB30" s="1005"/>
      <c r="AC30" s="1005"/>
      <c r="AD30" s="1005"/>
      <c r="AE30" s="1008"/>
      <c r="AF30" s="1004">
        <v>26491</v>
      </c>
      <c r="AG30" s="1005"/>
      <c r="AH30" s="1005"/>
      <c r="AI30" s="1005"/>
      <c r="AJ30" s="1006"/>
      <c r="AK30" s="942">
        <v>17656</v>
      </c>
      <c r="AL30" s="933"/>
      <c r="AM30" s="933"/>
      <c r="AN30" s="933"/>
      <c r="AO30" s="933"/>
      <c r="AP30" s="933">
        <v>33962</v>
      </c>
      <c r="AQ30" s="933"/>
      <c r="AR30" s="933"/>
      <c r="AS30" s="933"/>
      <c r="AT30" s="933"/>
      <c r="AU30" s="933">
        <v>1967</v>
      </c>
      <c r="AV30" s="933"/>
      <c r="AW30" s="933"/>
      <c r="AX30" s="933"/>
      <c r="AY30" s="933"/>
      <c r="AZ30" s="1009" t="s">
        <v>563</v>
      </c>
      <c r="BA30" s="1009"/>
      <c r="BB30" s="1009"/>
      <c r="BC30" s="1009"/>
      <c r="BD30" s="1009"/>
      <c r="BE30" s="934" t="s">
        <v>395</v>
      </c>
      <c r="BF30" s="934"/>
      <c r="BG30" s="934"/>
      <c r="BH30" s="934"/>
      <c r="BI30" s="935"/>
      <c r="BJ30" s="230"/>
      <c r="BK30" s="230"/>
      <c r="BL30" s="230"/>
      <c r="BM30" s="230"/>
      <c r="BN30" s="230"/>
      <c r="BO30" s="239"/>
      <c r="BP30" s="239"/>
      <c r="BQ30" s="236">
        <v>24</v>
      </c>
      <c r="BR30" s="237"/>
      <c r="BS30" s="954" t="s">
        <v>592</v>
      </c>
      <c r="BT30" s="955"/>
      <c r="BU30" s="955"/>
      <c r="BV30" s="955"/>
      <c r="BW30" s="955"/>
      <c r="BX30" s="955"/>
      <c r="BY30" s="955"/>
      <c r="BZ30" s="955"/>
      <c r="CA30" s="955"/>
      <c r="CB30" s="955"/>
      <c r="CC30" s="955"/>
      <c r="CD30" s="955"/>
      <c r="CE30" s="955"/>
      <c r="CF30" s="955"/>
      <c r="CG30" s="976"/>
      <c r="CH30" s="951">
        <v>9</v>
      </c>
      <c r="CI30" s="952"/>
      <c r="CJ30" s="952"/>
      <c r="CK30" s="952"/>
      <c r="CL30" s="953"/>
      <c r="CM30" s="951">
        <v>343</v>
      </c>
      <c r="CN30" s="952"/>
      <c r="CO30" s="952"/>
      <c r="CP30" s="952"/>
      <c r="CQ30" s="953"/>
      <c r="CR30" s="951">
        <v>135</v>
      </c>
      <c r="CS30" s="952"/>
      <c r="CT30" s="952"/>
      <c r="CU30" s="952"/>
      <c r="CV30" s="953"/>
      <c r="CW30" s="951">
        <v>0</v>
      </c>
      <c r="CX30" s="952"/>
      <c r="CY30" s="952"/>
      <c r="CZ30" s="952"/>
      <c r="DA30" s="953"/>
      <c r="DB30" s="951">
        <v>0</v>
      </c>
      <c r="DC30" s="952"/>
      <c r="DD30" s="952"/>
      <c r="DE30" s="952"/>
      <c r="DF30" s="953"/>
      <c r="DG30" s="951">
        <v>0</v>
      </c>
      <c r="DH30" s="952"/>
      <c r="DI30" s="952"/>
      <c r="DJ30" s="952"/>
      <c r="DK30" s="953"/>
      <c r="DL30" s="951">
        <v>0</v>
      </c>
      <c r="DM30" s="952"/>
      <c r="DN30" s="952"/>
      <c r="DO30" s="952"/>
      <c r="DP30" s="953"/>
      <c r="DQ30" s="951">
        <v>0</v>
      </c>
      <c r="DR30" s="952"/>
      <c r="DS30" s="952"/>
      <c r="DT30" s="952"/>
      <c r="DU30" s="953"/>
      <c r="DV30" s="954"/>
      <c r="DW30" s="955"/>
      <c r="DX30" s="955"/>
      <c r="DY30" s="955"/>
      <c r="DZ30" s="956"/>
      <c r="EA30" s="228"/>
    </row>
    <row r="31" spans="1:131" ht="26.25" customHeight="1" x14ac:dyDescent="0.15">
      <c r="A31" s="240">
        <v>4</v>
      </c>
      <c r="B31" s="1001" t="s">
        <v>396</v>
      </c>
      <c r="C31" s="1002"/>
      <c r="D31" s="1002"/>
      <c r="E31" s="1002"/>
      <c r="F31" s="1002"/>
      <c r="G31" s="1002"/>
      <c r="H31" s="1002"/>
      <c r="I31" s="1002"/>
      <c r="J31" s="1002"/>
      <c r="K31" s="1002"/>
      <c r="L31" s="1002"/>
      <c r="M31" s="1002"/>
      <c r="N31" s="1002"/>
      <c r="O31" s="1002"/>
      <c r="P31" s="1003"/>
      <c r="Q31" s="1007">
        <v>19532</v>
      </c>
      <c r="R31" s="1005"/>
      <c r="S31" s="1005"/>
      <c r="T31" s="1005"/>
      <c r="U31" s="1005"/>
      <c r="V31" s="1005">
        <v>8759</v>
      </c>
      <c r="W31" s="1005"/>
      <c r="X31" s="1005"/>
      <c r="Y31" s="1005"/>
      <c r="Z31" s="1005"/>
      <c r="AA31" s="1005">
        <v>10773</v>
      </c>
      <c r="AB31" s="1005"/>
      <c r="AC31" s="1005"/>
      <c r="AD31" s="1005"/>
      <c r="AE31" s="1008"/>
      <c r="AF31" s="1004">
        <v>10773</v>
      </c>
      <c r="AG31" s="1005"/>
      <c r="AH31" s="1005"/>
      <c r="AI31" s="1005"/>
      <c r="AJ31" s="1006"/>
      <c r="AK31" s="942">
        <v>362</v>
      </c>
      <c r="AL31" s="933"/>
      <c r="AM31" s="933"/>
      <c r="AN31" s="933"/>
      <c r="AO31" s="933"/>
      <c r="AP31" s="933">
        <v>56118</v>
      </c>
      <c r="AQ31" s="933"/>
      <c r="AR31" s="933"/>
      <c r="AS31" s="933"/>
      <c r="AT31" s="933"/>
      <c r="AU31" s="933">
        <v>4377</v>
      </c>
      <c r="AV31" s="933"/>
      <c r="AW31" s="933"/>
      <c r="AX31" s="933"/>
      <c r="AY31" s="933"/>
      <c r="AZ31" s="1009" t="s">
        <v>563</v>
      </c>
      <c r="BA31" s="1009"/>
      <c r="BB31" s="1009"/>
      <c r="BC31" s="1009"/>
      <c r="BD31" s="1009"/>
      <c r="BE31" s="934" t="s">
        <v>395</v>
      </c>
      <c r="BF31" s="934"/>
      <c r="BG31" s="934"/>
      <c r="BH31" s="934"/>
      <c r="BI31" s="935"/>
      <c r="BJ31" s="230"/>
      <c r="BK31" s="230"/>
      <c r="BL31" s="230"/>
      <c r="BM31" s="230"/>
      <c r="BN31" s="230"/>
      <c r="BO31" s="239"/>
      <c r="BP31" s="239"/>
      <c r="BQ31" s="236">
        <v>25</v>
      </c>
      <c r="BR31" s="237"/>
      <c r="BS31" s="954" t="s">
        <v>593</v>
      </c>
      <c r="BT31" s="955"/>
      <c r="BU31" s="955"/>
      <c r="BV31" s="955"/>
      <c r="BW31" s="955"/>
      <c r="BX31" s="955"/>
      <c r="BY31" s="955"/>
      <c r="BZ31" s="955"/>
      <c r="CA31" s="955"/>
      <c r="CB31" s="955"/>
      <c r="CC31" s="955"/>
      <c r="CD31" s="955"/>
      <c r="CE31" s="955"/>
      <c r="CF31" s="955"/>
      <c r="CG31" s="976"/>
      <c r="CH31" s="951">
        <v>-40</v>
      </c>
      <c r="CI31" s="952"/>
      <c r="CJ31" s="952"/>
      <c r="CK31" s="952"/>
      <c r="CL31" s="953"/>
      <c r="CM31" s="951">
        <v>3751</v>
      </c>
      <c r="CN31" s="952"/>
      <c r="CO31" s="952"/>
      <c r="CP31" s="952"/>
      <c r="CQ31" s="953"/>
      <c r="CR31" s="951">
        <v>1015</v>
      </c>
      <c r="CS31" s="952"/>
      <c r="CT31" s="952"/>
      <c r="CU31" s="952"/>
      <c r="CV31" s="953"/>
      <c r="CW31" s="951">
        <v>0</v>
      </c>
      <c r="CX31" s="952"/>
      <c r="CY31" s="952"/>
      <c r="CZ31" s="952"/>
      <c r="DA31" s="953"/>
      <c r="DB31" s="951">
        <v>715</v>
      </c>
      <c r="DC31" s="952"/>
      <c r="DD31" s="952"/>
      <c r="DE31" s="952"/>
      <c r="DF31" s="953"/>
      <c r="DG31" s="951">
        <v>0</v>
      </c>
      <c r="DH31" s="952"/>
      <c r="DI31" s="952"/>
      <c r="DJ31" s="952"/>
      <c r="DK31" s="953"/>
      <c r="DL31" s="951">
        <v>0</v>
      </c>
      <c r="DM31" s="952"/>
      <c r="DN31" s="952"/>
      <c r="DO31" s="952"/>
      <c r="DP31" s="953"/>
      <c r="DQ31" s="951">
        <v>0</v>
      </c>
      <c r="DR31" s="952"/>
      <c r="DS31" s="952"/>
      <c r="DT31" s="952"/>
      <c r="DU31" s="953"/>
      <c r="DV31" s="954"/>
      <c r="DW31" s="955"/>
      <c r="DX31" s="955"/>
      <c r="DY31" s="955"/>
      <c r="DZ31" s="956"/>
      <c r="EA31" s="228"/>
    </row>
    <row r="32" spans="1:131" ht="26.25" customHeight="1" x14ac:dyDescent="0.15">
      <c r="A32" s="240">
        <v>5</v>
      </c>
      <c r="B32" s="1001" t="s">
        <v>397</v>
      </c>
      <c r="C32" s="1002"/>
      <c r="D32" s="1002"/>
      <c r="E32" s="1002"/>
      <c r="F32" s="1002"/>
      <c r="G32" s="1002"/>
      <c r="H32" s="1002"/>
      <c r="I32" s="1002"/>
      <c r="J32" s="1002"/>
      <c r="K32" s="1002"/>
      <c r="L32" s="1002"/>
      <c r="M32" s="1002"/>
      <c r="N32" s="1002"/>
      <c r="O32" s="1002"/>
      <c r="P32" s="1003"/>
      <c r="Q32" s="1007">
        <v>991</v>
      </c>
      <c r="R32" s="1005"/>
      <c r="S32" s="1005"/>
      <c r="T32" s="1005"/>
      <c r="U32" s="1005"/>
      <c r="V32" s="1005">
        <v>37</v>
      </c>
      <c r="W32" s="1005"/>
      <c r="X32" s="1005"/>
      <c r="Y32" s="1005"/>
      <c r="Z32" s="1005"/>
      <c r="AA32" s="1005">
        <v>955</v>
      </c>
      <c r="AB32" s="1005"/>
      <c r="AC32" s="1005"/>
      <c r="AD32" s="1005"/>
      <c r="AE32" s="1008"/>
      <c r="AF32" s="1004">
        <v>955</v>
      </c>
      <c r="AG32" s="1005"/>
      <c r="AH32" s="1005"/>
      <c r="AI32" s="1005"/>
      <c r="AJ32" s="1006"/>
      <c r="AK32" s="942">
        <v>33</v>
      </c>
      <c r="AL32" s="933"/>
      <c r="AM32" s="933"/>
      <c r="AN32" s="933"/>
      <c r="AO32" s="933"/>
      <c r="AP32" s="933">
        <v>261</v>
      </c>
      <c r="AQ32" s="933"/>
      <c r="AR32" s="933"/>
      <c r="AS32" s="933"/>
      <c r="AT32" s="933"/>
      <c r="AU32" s="933">
        <v>80</v>
      </c>
      <c r="AV32" s="933"/>
      <c r="AW32" s="933"/>
      <c r="AX32" s="933"/>
      <c r="AY32" s="933"/>
      <c r="AZ32" s="1009" t="s">
        <v>563</v>
      </c>
      <c r="BA32" s="1009"/>
      <c r="BB32" s="1009"/>
      <c r="BC32" s="1009"/>
      <c r="BD32" s="1009"/>
      <c r="BE32" s="934" t="s">
        <v>395</v>
      </c>
      <c r="BF32" s="934"/>
      <c r="BG32" s="934"/>
      <c r="BH32" s="934"/>
      <c r="BI32" s="935"/>
      <c r="BJ32" s="230"/>
      <c r="BK32" s="230"/>
      <c r="BL32" s="230"/>
      <c r="BM32" s="230"/>
      <c r="BN32" s="230"/>
      <c r="BO32" s="239"/>
      <c r="BP32" s="239"/>
      <c r="BQ32" s="236">
        <v>26</v>
      </c>
      <c r="BR32" s="237"/>
      <c r="BS32" s="954" t="s">
        <v>594</v>
      </c>
      <c r="BT32" s="955"/>
      <c r="BU32" s="955"/>
      <c r="BV32" s="955"/>
      <c r="BW32" s="955"/>
      <c r="BX32" s="955"/>
      <c r="BY32" s="955"/>
      <c r="BZ32" s="955"/>
      <c r="CA32" s="955"/>
      <c r="CB32" s="955"/>
      <c r="CC32" s="955"/>
      <c r="CD32" s="955"/>
      <c r="CE32" s="955"/>
      <c r="CF32" s="955"/>
      <c r="CG32" s="976"/>
      <c r="CH32" s="951">
        <v>-288</v>
      </c>
      <c r="CI32" s="952"/>
      <c r="CJ32" s="952"/>
      <c r="CK32" s="952"/>
      <c r="CL32" s="953"/>
      <c r="CM32" s="951">
        <v>-1494</v>
      </c>
      <c r="CN32" s="952"/>
      <c r="CO32" s="952"/>
      <c r="CP32" s="952"/>
      <c r="CQ32" s="953"/>
      <c r="CR32" s="951">
        <v>5264</v>
      </c>
      <c r="CS32" s="952"/>
      <c r="CT32" s="952"/>
      <c r="CU32" s="952"/>
      <c r="CV32" s="953"/>
      <c r="CW32" s="951">
        <v>2706</v>
      </c>
      <c r="CX32" s="952"/>
      <c r="CY32" s="952"/>
      <c r="CZ32" s="952"/>
      <c r="DA32" s="953"/>
      <c r="DB32" s="951">
        <v>6552</v>
      </c>
      <c r="DC32" s="952"/>
      <c r="DD32" s="952"/>
      <c r="DE32" s="952"/>
      <c r="DF32" s="953"/>
      <c r="DG32" s="951">
        <v>0</v>
      </c>
      <c r="DH32" s="952"/>
      <c r="DI32" s="952"/>
      <c r="DJ32" s="952"/>
      <c r="DK32" s="953"/>
      <c r="DL32" s="951">
        <v>0</v>
      </c>
      <c r="DM32" s="952"/>
      <c r="DN32" s="952"/>
      <c r="DO32" s="952"/>
      <c r="DP32" s="953"/>
      <c r="DQ32" s="951">
        <v>0</v>
      </c>
      <c r="DR32" s="952"/>
      <c r="DS32" s="952"/>
      <c r="DT32" s="952"/>
      <c r="DU32" s="953"/>
      <c r="DV32" s="954"/>
      <c r="DW32" s="955"/>
      <c r="DX32" s="955"/>
      <c r="DY32" s="955"/>
      <c r="DZ32" s="956"/>
      <c r="EA32" s="228"/>
    </row>
    <row r="33" spans="1:131" ht="26.25" customHeight="1" x14ac:dyDescent="0.15">
      <c r="A33" s="240">
        <v>6</v>
      </c>
      <c r="B33" s="1001" t="s">
        <v>398</v>
      </c>
      <c r="C33" s="1002"/>
      <c r="D33" s="1002"/>
      <c r="E33" s="1002"/>
      <c r="F33" s="1002"/>
      <c r="G33" s="1002"/>
      <c r="H33" s="1002"/>
      <c r="I33" s="1002"/>
      <c r="J33" s="1002"/>
      <c r="K33" s="1002"/>
      <c r="L33" s="1002"/>
      <c r="M33" s="1002"/>
      <c r="N33" s="1002"/>
      <c r="O33" s="1002"/>
      <c r="P33" s="1003"/>
      <c r="Q33" s="1007">
        <v>3068</v>
      </c>
      <c r="R33" s="1005"/>
      <c r="S33" s="1005"/>
      <c r="T33" s="1005"/>
      <c r="U33" s="1005"/>
      <c r="V33" s="1005">
        <v>1651</v>
      </c>
      <c r="W33" s="1005"/>
      <c r="X33" s="1005"/>
      <c r="Y33" s="1005"/>
      <c r="Z33" s="1005"/>
      <c r="AA33" s="1005">
        <v>1417</v>
      </c>
      <c r="AB33" s="1005"/>
      <c r="AC33" s="1005"/>
      <c r="AD33" s="1005"/>
      <c r="AE33" s="1008"/>
      <c r="AF33" s="1004">
        <v>1298</v>
      </c>
      <c r="AG33" s="1005"/>
      <c r="AH33" s="1005"/>
      <c r="AI33" s="1005"/>
      <c r="AJ33" s="1006"/>
      <c r="AK33" s="942">
        <v>946</v>
      </c>
      <c r="AL33" s="933"/>
      <c r="AM33" s="933"/>
      <c r="AN33" s="933"/>
      <c r="AO33" s="933"/>
      <c r="AP33" s="933">
        <v>20710</v>
      </c>
      <c r="AQ33" s="933"/>
      <c r="AR33" s="933"/>
      <c r="AS33" s="933"/>
      <c r="AT33" s="933"/>
      <c r="AU33" s="933">
        <v>12799</v>
      </c>
      <c r="AV33" s="933"/>
      <c r="AW33" s="933"/>
      <c r="AX33" s="933"/>
      <c r="AY33" s="933"/>
      <c r="AZ33" s="1009" t="s">
        <v>563</v>
      </c>
      <c r="BA33" s="1009"/>
      <c r="BB33" s="1009"/>
      <c r="BC33" s="1009"/>
      <c r="BD33" s="1009"/>
      <c r="BE33" s="934" t="s">
        <v>395</v>
      </c>
      <c r="BF33" s="934"/>
      <c r="BG33" s="934"/>
      <c r="BH33" s="934"/>
      <c r="BI33" s="935"/>
      <c r="BJ33" s="230"/>
      <c r="BK33" s="230"/>
      <c r="BL33" s="230"/>
      <c r="BM33" s="230"/>
      <c r="BN33" s="230"/>
      <c r="BO33" s="239"/>
      <c r="BP33" s="239"/>
      <c r="BQ33" s="236">
        <v>27</v>
      </c>
      <c r="BR33" s="237"/>
      <c r="BS33" s="954" t="s">
        <v>595</v>
      </c>
      <c r="BT33" s="955"/>
      <c r="BU33" s="955"/>
      <c r="BV33" s="955"/>
      <c r="BW33" s="955"/>
      <c r="BX33" s="955"/>
      <c r="BY33" s="955"/>
      <c r="BZ33" s="955"/>
      <c r="CA33" s="955"/>
      <c r="CB33" s="955"/>
      <c r="CC33" s="955"/>
      <c r="CD33" s="955"/>
      <c r="CE33" s="955"/>
      <c r="CF33" s="955"/>
      <c r="CG33" s="976"/>
      <c r="CH33" s="951">
        <v>4</v>
      </c>
      <c r="CI33" s="952"/>
      <c r="CJ33" s="952"/>
      <c r="CK33" s="952"/>
      <c r="CL33" s="953"/>
      <c r="CM33" s="951">
        <v>680</v>
      </c>
      <c r="CN33" s="952"/>
      <c r="CO33" s="952"/>
      <c r="CP33" s="952"/>
      <c r="CQ33" s="953"/>
      <c r="CR33" s="951">
        <v>63</v>
      </c>
      <c r="CS33" s="952"/>
      <c r="CT33" s="952"/>
      <c r="CU33" s="952"/>
      <c r="CV33" s="953"/>
      <c r="CW33" s="951"/>
      <c r="CX33" s="952"/>
      <c r="CY33" s="952"/>
      <c r="CZ33" s="952"/>
      <c r="DA33" s="953"/>
      <c r="DB33" s="951"/>
      <c r="DC33" s="952"/>
      <c r="DD33" s="952"/>
      <c r="DE33" s="952"/>
      <c r="DF33" s="953"/>
      <c r="DG33" s="951"/>
      <c r="DH33" s="952"/>
      <c r="DI33" s="952"/>
      <c r="DJ33" s="952"/>
      <c r="DK33" s="953"/>
      <c r="DL33" s="951"/>
      <c r="DM33" s="952"/>
      <c r="DN33" s="952"/>
      <c r="DO33" s="952"/>
      <c r="DP33" s="953"/>
      <c r="DQ33" s="951"/>
      <c r="DR33" s="952"/>
      <c r="DS33" s="952"/>
      <c r="DT33" s="952"/>
      <c r="DU33" s="953"/>
      <c r="DV33" s="954"/>
      <c r="DW33" s="955"/>
      <c r="DX33" s="955"/>
      <c r="DY33" s="955"/>
      <c r="DZ33" s="956"/>
      <c r="EA33" s="228"/>
    </row>
    <row r="34" spans="1:131" ht="26.25" customHeight="1" x14ac:dyDescent="0.15">
      <c r="A34" s="240">
        <v>7</v>
      </c>
      <c r="B34" s="1001" t="s">
        <v>399</v>
      </c>
      <c r="C34" s="1002"/>
      <c r="D34" s="1002"/>
      <c r="E34" s="1002"/>
      <c r="F34" s="1002"/>
      <c r="G34" s="1002"/>
      <c r="H34" s="1002"/>
      <c r="I34" s="1002"/>
      <c r="J34" s="1002"/>
      <c r="K34" s="1002"/>
      <c r="L34" s="1002"/>
      <c r="M34" s="1002"/>
      <c r="N34" s="1002"/>
      <c r="O34" s="1002"/>
      <c r="P34" s="1003"/>
      <c r="Q34" s="1007">
        <v>469</v>
      </c>
      <c r="R34" s="1005"/>
      <c r="S34" s="1005"/>
      <c r="T34" s="1005"/>
      <c r="U34" s="1005"/>
      <c r="V34" s="1005">
        <v>463</v>
      </c>
      <c r="W34" s="1005"/>
      <c r="X34" s="1005"/>
      <c r="Y34" s="1005"/>
      <c r="Z34" s="1005"/>
      <c r="AA34" s="1005">
        <v>6</v>
      </c>
      <c r="AB34" s="1005"/>
      <c r="AC34" s="1005"/>
      <c r="AD34" s="1005"/>
      <c r="AE34" s="1008"/>
      <c r="AF34" s="1004">
        <v>6</v>
      </c>
      <c r="AG34" s="1005"/>
      <c r="AH34" s="1005"/>
      <c r="AI34" s="1005"/>
      <c r="AJ34" s="1006"/>
      <c r="AK34" s="942">
        <v>58</v>
      </c>
      <c r="AL34" s="933"/>
      <c r="AM34" s="933"/>
      <c r="AN34" s="933"/>
      <c r="AO34" s="933"/>
      <c r="AP34" s="933">
        <v>258</v>
      </c>
      <c r="AQ34" s="933"/>
      <c r="AR34" s="933"/>
      <c r="AS34" s="933"/>
      <c r="AT34" s="933"/>
      <c r="AU34" s="933">
        <v>129</v>
      </c>
      <c r="AV34" s="933"/>
      <c r="AW34" s="933"/>
      <c r="AX34" s="933"/>
      <c r="AY34" s="933"/>
      <c r="AZ34" s="1009" t="s">
        <v>563</v>
      </c>
      <c r="BA34" s="1009"/>
      <c r="BB34" s="1009"/>
      <c r="BC34" s="1009"/>
      <c r="BD34" s="1009"/>
      <c r="BE34" s="934" t="s">
        <v>400</v>
      </c>
      <c r="BF34" s="934"/>
      <c r="BG34" s="934"/>
      <c r="BH34" s="934"/>
      <c r="BI34" s="935"/>
      <c r="BJ34" s="230"/>
      <c r="BK34" s="230"/>
      <c r="BL34" s="230"/>
      <c r="BM34" s="230"/>
      <c r="BN34" s="230"/>
      <c r="BO34" s="239"/>
      <c r="BP34" s="239"/>
      <c r="BQ34" s="236">
        <v>28</v>
      </c>
      <c r="BR34" s="237"/>
      <c r="BS34" s="954" t="s">
        <v>596</v>
      </c>
      <c r="BT34" s="955"/>
      <c r="BU34" s="955"/>
      <c r="BV34" s="955"/>
      <c r="BW34" s="955"/>
      <c r="BX34" s="955"/>
      <c r="BY34" s="955"/>
      <c r="BZ34" s="955"/>
      <c r="CA34" s="955"/>
      <c r="CB34" s="955"/>
      <c r="CC34" s="955"/>
      <c r="CD34" s="955"/>
      <c r="CE34" s="955"/>
      <c r="CF34" s="955"/>
      <c r="CG34" s="976"/>
      <c r="CH34" s="951">
        <v>23</v>
      </c>
      <c r="CI34" s="952"/>
      <c r="CJ34" s="952"/>
      <c r="CK34" s="952"/>
      <c r="CL34" s="953"/>
      <c r="CM34" s="951">
        <v>12720</v>
      </c>
      <c r="CN34" s="952"/>
      <c r="CO34" s="952"/>
      <c r="CP34" s="952"/>
      <c r="CQ34" s="953"/>
      <c r="CR34" s="951">
        <v>540</v>
      </c>
      <c r="CS34" s="952"/>
      <c r="CT34" s="952"/>
      <c r="CU34" s="952"/>
      <c r="CV34" s="953"/>
      <c r="CW34" s="951">
        <v>132</v>
      </c>
      <c r="CX34" s="952"/>
      <c r="CY34" s="952"/>
      <c r="CZ34" s="952"/>
      <c r="DA34" s="953"/>
      <c r="DB34" s="951">
        <v>0</v>
      </c>
      <c r="DC34" s="952"/>
      <c r="DD34" s="952"/>
      <c r="DE34" s="952"/>
      <c r="DF34" s="953"/>
      <c r="DG34" s="951">
        <v>0</v>
      </c>
      <c r="DH34" s="952"/>
      <c r="DI34" s="952"/>
      <c r="DJ34" s="952"/>
      <c r="DK34" s="953"/>
      <c r="DL34" s="951">
        <v>0</v>
      </c>
      <c r="DM34" s="952"/>
      <c r="DN34" s="952"/>
      <c r="DO34" s="952"/>
      <c r="DP34" s="953"/>
      <c r="DQ34" s="951">
        <v>0</v>
      </c>
      <c r="DR34" s="952"/>
      <c r="DS34" s="952"/>
      <c r="DT34" s="952"/>
      <c r="DU34" s="953"/>
      <c r="DV34" s="954"/>
      <c r="DW34" s="955"/>
      <c r="DX34" s="955"/>
      <c r="DY34" s="955"/>
      <c r="DZ34" s="956"/>
      <c r="EA34" s="228"/>
    </row>
    <row r="35" spans="1:131" ht="26.25" customHeight="1" x14ac:dyDescent="0.15">
      <c r="A35" s="240">
        <v>8</v>
      </c>
      <c r="B35" s="1001" t="s">
        <v>401</v>
      </c>
      <c r="C35" s="1002"/>
      <c r="D35" s="1002"/>
      <c r="E35" s="1002"/>
      <c r="F35" s="1002"/>
      <c r="G35" s="1002"/>
      <c r="H35" s="1002"/>
      <c r="I35" s="1002"/>
      <c r="J35" s="1002"/>
      <c r="K35" s="1002"/>
      <c r="L35" s="1002"/>
      <c r="M35" s="1002"/>
      <c r="N35" s="1002"/>
      <c r="O35" s="1002"/>
      <c r="P35" s="1003"/>
      <c r="Q35" s="1007">
        <v>500</v>
      </c>
      <c r="R35" s="1005"/>
      <c r="S35" s="1005"/>
      <c r="T35" s="1005"/>
      <c r="U35" s="1005"/>
      <c r="V35" s="1005">
        <v>500</v>
      </c>
      <c r="W35" s="1005"/>
      <c r="X35" s="1005"/>
      <c r="Y35" s="1005"/>
      <c r="Z35" s="1005"/>
      <c r="AA35" s="1005">
        <v>0</v>
      </c>
      <c r="AB35" s="1005"/>
      <c r="AC35" s="1005"/>
      <c r="AD35" s="1005"/>
      <c r="AE35" s="1008"/>
      <c r="AF35" s="1004" t="s">
        <v>344</v>
      </c>
      <c r="AG35" s="1005"/>
      <c r="AH35" s="1005"/>
      <c r="AI35" s="1005"/>
      <c r="AJ35" s="1006"/>
      <c r="AK35" s="942">
        <v>85</v>
      </c>
      <c r="AL35" s="933"/>
      <c r="AM35" s="933"/>
      <c r="AN35" s="933"/>
      <c r="AO35" s="933"/>
      <c r="AP35" s="933">
        <v>1688</v>
      </c>
      <c r="AQ35" s="933"/>
      <c r="AR35" s="933"/>
      <c r="AS35" s="933"/>
      <c r="AT35" s="933"/>
      <c r="AU35" s="933">
        <v>295</v>
      </c>
      <c r="AV35" s="933"/>
      <c r="AW35" s="933"/>
      <c r="AX35" s="933"/>
      <c r="AY35" s="933"/>
      <c r="AZ35" s="1009" t="s">
        <v>563</v>
      </c>
      <c r="BA35" s="1009"/>
      <c r="BB35" s="1009"/>
      <c r="BC35" s="1009"/>
      <c r="BD35" s="1009"/>
      <c r="BE35" s="934" t="s">
        <v>400</v>
      </c>
      <c r="BF35" s="934"/>
      <c r="BG35" s="934"/>
      <c r="BH35" s="934"/>
      <c r="BI35" s="935"/>
      <c r="BJ35" s="230"/>
      <c r="BK35" s="230"/>
      <c r="BL35" s="230"/>
      <c r="BM35" s="230"/>
      <c r="BN35" s="230"/>
      <c r="BO35" s="239"/>
      <c r="BP35" s="239"/>
      <c r="BQ35" s="236">
        <v>29</v>
      </c>
      <c r="BR35" s="237"/>
      <c r="BS35" s="954" t="s">
        <v>597</v>
      </c>
      <c r="BT35" s="955"/>
      <c r="BU35" s="955"/>
      <c r="BV35" s="955"/>
      <c r="BW35" s="955"/>
      <c r="BX35" s="955"/>
      <c r="BY35" s="955"/>
      <c r="BZ35" s="955"/>
      <c r="CA35" s="955"/>
      <c r="CB35" s="955"/>
      <c r="CC35" s="955"/>
      <c r="CD35" s="955"/>
      <c r="CE35" s="955"/>
      <c r="CF35" s="955"/>
      <c r="CG35" s="976"/>
      <c r="CH35" s="951">
        <v>2</v>
      </c>
      <c r="CI35" s="952"/>
      <c r="CJ35" s="952"/>
      <c r="CK35" s="952"/>
      <c r="CL35" s="953"/>
      <c r="CM35" s="951">
        <v>5</v>
      </c>
      <c r="CN35" s="952"/>
      <c r="CO35" s="952"/>
      <c r="CP35" s="952"/>
      <c r="CQ35" s="953"/>
      <c r="CR35" s="951">
        <v>49</v>
      </c>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15">
      <c r="A36" s="240">
        <v>9</v>
      </c>
      <c r="B36" s="1001" t="s">
        <v>402</v>
      </c>
      <c r="C36" s="1002"/>
      <c r="D36" s="1002"/>
      <c r="E36" s="1002"/>
      <c r="F36" s="1002"/>
      <c r="G36" s="1002"/>
      <c r="H36" s="1002"/>
      <c r="I36" s="1002"/>
      <c r="J36" s="1002"/>
      <c r="K36" s="1002"/>
      <c r="L36" s="1002"/>
      <c r="M36" s="1002"/>
      <c r="N36" s="1002"/>
      <c r="O36" s="1002"/>
      <c r="P36" s="1003"/>
      <c r="Q36" s="1007">
        <v>242</v>
      </c>
      <c r="R36" s="1005"/>
      <c r="S36" s="1005"/>
      <c r="T36" s="1005"/>
      <c r="U36" s="1005"/>
      <c r="V36" s="1005">
        <v>242</v>
      </c>
      <c r="W36" s="1005"/>
      <c r="X36" s="1005"/>
      <c r="Y36" s="1005"/>
      <c r="Z36" s="1005"/>
      <c r="AA36" s="1005">
        <v>0</v>
      </c>
      <c r="AB36" s="1005"/>
      <c r="AC36" s="1005"/>
      <c r="AD36" s="1005"/>
      <c r="AE36" s="1008"/>
      <c r="AF36" s="1004" t="s">
        <v>344</v>
      </c>
      <c r="AG36" s="1005"/>
      <c r="AH36" s="1005"/>
      <c r="AI36" s="1005"/>
      <c r="AJ36" s="1006"/>
      <c r="AK36" s="942">
        <v>3</v>
      </c>
      <c r="AL36" s="933"/>
      <c r="AM36" s="933"/>
      <c r="AN36" s="933"/>
      <c r="AO36" s="933"/>
      <c r="AP36" s="933">
        <v>981</v>
      </c>
      <c r="AQ36" s="933"/>
      <c r="AR36" s="933"/>
      <c r="AS36" s="933"/>
      <c r="AT36" s="933"/>
      <c r="AU36" s="933">
        <v>21</v>
      </c>
      <c r="AV36" s="933"/>
      <c r="AW36" s="933"/>
      <c r="AX36" s="933"/>
      <c r="AY36" s="933"/>
      <c r="AZ36" s="1009" t="s">
        <v>563</v>
      </c>
      <c r="BA36" s="1009"/>
      <c r="BB36" s="1009"/>
      <c r="BC36" s="1009"/>
      <c r="BD36" s="1009"/>
      <c r="BE36" s="934" t="s">
        <v>400</v>
      </c>
      <c r="BF36" s="934"/>
      <c r="BG36" s="934"/>
      <c r="BH36" s="934"/>
      <c r="BI36" s="935"/>
      <c r="BJ36" s="230"/>
      <c r="BK36" s="230"/>
      <c r="BL36" s="230"/>
      <c r="BM36" s="230"/>
      <c r="BN36" s="230"/>
      <c r="BO36" s="239"/>
      <c r="BP36" s="239"/>
      <c r="BQ36" s="236">
        <v>30</v>
      </c>
      <c r="BR36" s="237"/>
      <c r="BS36" s="954" t="s">
        <v>598</v>
      </c>
      <c r="BT36" s="955"/>
      <c r="BU36" s="955"/>
      <c r="BV36" s="955"/>
      <c r="BW36" s="955"/>
      <c r="BX36" s="955"/>
      <c r="BY36" s="955"/>
      <c r="BZ36" s="955"/>
      <c r="CA36" s="955"/>
      <c r="CB36" s="955"/>
      <c r="CC36" s="955"/>
      <c r="CD36" s="955"/>
      <c r="CE36" s="955"/>
      <c r="CF36" s="955"/>
      <c r="CG36" s="976"/>
      <c r="CH36" s="951">
        <v>-1</v>
      </c>
      <c r="CI36" s="952"/>
      <c r="CJ36" s="952"/>
      <c r="CK36" s="952"/>
      <c r="CL36" s="953"/>
      <c r="CM36" s="951">
        <v>598</v>
      </c>
      <c r="CN36" s="952"/>
      <c r="CO36" s="952"/>
      <c r="CP36" s="952"/>
      <c r="CQ36" s="953"/>
      <c r="CR36" s="951">
        <v>469</v>
      </c>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t="s">
        <v>403</v>
      </c>
      <c r="C37" s="1002"/>
      <c r="D37" s="1002"/>
      <c r="E37" s="1002"/>
      <c r="F37" s="1002"/>
      <c r="G37" s="1002"/>
      <c r="H37" s="1002"/>
      <c r="I37" s="1002"/>
      <c r="J37" s="1002"/>
      <c r="K37" s="1002"/>
      <c r="L37" s="1002"/>
      <c r="M37" s="1002"/>
      <c r="N37" s="1002"/>
      <c r="O37" s="1002"/>
      <c r="P37" s="1003"/>
      <c r="Q37" s="1007">
        <v>915</v>
      </c>
      <c r="R37" s="1005"/>
      <c r="S37" s="1005"/>
      <c r="T37" s="1005"/>
      <c r="U37" s="1005"/>
      <c r="V37" s="1005">
        <v>490</v>
      </c>
      <c r="W37" s="1005"/>
      <c r="X37" s="1005"/>
      <c r="Y37" s="1005"/>
      <c r="Z37" s="1005"/>
      <c r="AA37" s="1005">
        <v>426</v>
      </c>
      <c r="AB37" s="1005"/>
      <c r="AC37" s="1005"/>
      <c r="AD37" s="1005"/>
      <c r="AE37" s="1008"/>
      <c r="AF37" s="1004">
        <v>426</v>
      </c>
      <c r="AG37" s="1005"/>
      <c r="AH37" s="1005"/>
      <c r="AI37" s="1005"/>
      <c r="AJ37" s="1006"/>
      <c r="AK37" s="942">
        <v>0</v>
      </c>
      <c r="AL37" s="933"/>
      <c r="AM37" s="933"/>
      <c r="AN37" s="933"/>
      <c r="AO37" s="933"/>
      <c r="AP37" s="933">
        <v>129</v>
      </c>
      <c r="AQ37" s="933"/>
      <c r="AR37" s="933"/>
      <c r="AS37" s="933"/>
      <c r="AT37" s="933"/>
      <c r="AU37" s="933">
        <v>0</v>
      </c>
      <c r="AV37" s="933"/>
      <c r="AW37" s="933"/>
      <c r="AX37" s="933"/>
      <c r="AY37" s="933"/>
      <c r="AZ37" s="1009" t="s">
        <v>563</v>
      </c>
      <c r="BA37" s="1009"/>
      <c r="BB37" s="1009"/>
      <c r="BC37" s="1009"/>
      <c r="BD37" s="1009"/>
      <c r="BE37" s="934" t="s">
        <v>400</v>
      </c>
      <c r="BF37" s="934"/>
      <c r="BG37" s="934"/>
      <c r="BH37" s="934"/>
      <c r="BI37" s="935"/>
      <c r="BJ37" s="230"/>
      <c r="BK37" s="230"/>
      <c r="BL37" s="230"/>
      <c r="BM37" s="230"/>
      <c r="BN37" s="230"/>
      <c r="BO37" s="239"/>
      <c r="BP37" s="239"/>
      <c r="BQ37" s="236">
        <v>31</v>
      </c>
      <c r="BR37" s="237"/>
      <c r="BS37" s="954" t="s">
        <v>599</v>
      </c>
      <c r="BT37" s="955"/>
      <c r="BU37" s="955"/>
      <c r="BV37" s="955"/>
      <c r="BW37" s="955"/>
      <c r="BX37" s="955"/>
      <c r="BY37" s="955"/>
      <c r="BZ37" s="955"/>
      <c r="CA37" s="955"/>
      <c r="CB37" s="955"/>
      <c r="CC37" s="955"/>
      <c r="CD37" s="955"/>
      <c r="CE37" s="955"/>
      <c r="CF37" s="955"/>
      <c r="CG37" s="976"/>
      <c r="CH37" s="951">
        <v>64</v>
      </c>
      <c r="CI37" s="952"/>
      <c r="CJ37" s="952"/>
      <c r="CK37" s="952"/>
      <c r="CL37" s="953"/>
      <c r="CM37" s="951">
        <v>500</v>
      </c>
      <c r="CN37" s="952"/>
      <c r="CO37" s="952"/>
      <c r="CP37" s="952"/>
      <c r="CQ37" s="953"/>
      <c r="CR37" s="951">
        <v>5</v>
      </c>
      <c r="CS37" s="952"/>
      <c r="CT37" s="952"/>
      <c r="CU37" s="952"/>
      <c r="CV37" s="953"/>
      <c r="CW37" s="951">
        <v>0</v>
      </c>
      <c r="CX37" s="952"/>
      <c r="CY37" s="952"/>
      <c r="CZ37" s="952"/>
      <c r="DA37" s="953"/>
      <c r="DB37" s="951">
        <v>0</v>
      </c>
      <c r="DC37" s="952"/>
      <c r="DD37" s="952"/>
      <c r="DE37" s="952"/>
      <c r="DF37" s="953"/>
      <c r="DG37" s="951">
        <v>0</v>
      </c>
      <c r="DH37" s="952"/>
      <c r="DI37" s="952"/>
      <c r="DJ37" s="952"/>
      <c r="DK37" s="953"/>
      <c r="DL37" s="951">
        <v>0</v>
      </c>
      <c r="DM37" s="952"/>
      <c r="DN37" s="952"/>
      <c r="DO37" s="952"/>
      <c r="DP37" s="953"/>
      <c r="DQ37" s="951">
        <v>0</v>
      </c>
      <c r="DR37" s="952"/>
      <c r="DS37" s="952"/>
      <c r="DT37" s="952"/>
      <c r="DU37" s="953"/>
      <c r="DV37" s="954"/>
      <c r="DW37" s="955"/>
      <c r="DX37" s="955"/>
      <c r="DY37" s="955"/>
      <c r="DZ37" s="956"/>
      <c r="EA37" s="228"/>
    </row>
    <row r="38" spans="1:131" ht="26.25" customHeight="1" x14ac:dyDescent="0.15">
      <c r="A38" s="240">
        <v>11</v>
      </c>
      <c r="B38" s="1001" t="s">
        <v>404</v>
      </c>
      <c r="C38" s="1002"/>
      <c r="D38" s="1002"/>
      <c r="E38" s="1002"/>
      <c r="F38" s="1002"/>
      <c r="G38" s="1002"/>
      <c r="H38" s="1002"/>
      <c r="I38" s="1002"/>
      <c r="J38" s="1002"/>
      <c r="K38" s="1002"/>
      <c r="L38" s="1002"/>
      <c r="M38" s="1002"/>
      <c r="N38" s="1002"/>
      <c r="O38" s="1002"/>
      <c r="P38" s="1003"/>
      <c r="Q38" s="1007">
        <v>283</v>
      </c>
      <c r="R38" s="1005"/>
      <c r="S38" s="1005"/>
      <c r="T38" s="1005"/>
      <c r="U38" s="1005"/>
      <c r="V38" s="1005">
        <v>155</v>
      </c>
      <c r="W38" s="1005"/>
      <c r="X38" s="1005"/>
      <c r="Y38" s="1005"/>
      <c r="Z38" s="1005"/>
      <c r="AA38" s="1005">
        <v>129</v>
      </c>
      <c r="AB38" s="1005"/>
      <c r="AC38" s="1005"/>
      <c r="AD38" s="1005"/>
      <c r="AE38" s="1008"/>
      <c r="AF38" s="1004">
        <v>1270</v>
      </c>
      <c r="AG38" s="1005"/>
      <c r="AH38" s="1005"/>
      <c r="AI38" s="1005"/>
      <c r="AJ38" s="1006"/>
      <c r="AK38" s="942">
        <v>0</v>
      </c>
      <c r="AL38" s="933"/>
      <c r="AM38" s="933"/>
      <c r="AN38" s="933"/>
      <c r="AO38" s="933"/>
      <c r="AP38" s="933">
        <v>594</v>
      </c>
      <c r="AQ38" s="933"/>
      <c r="AR38" s="933"/>
      <c r="AS38" s="933"/>
      <c r="AT38" s="933"/>
      <c r="AU38" s="933">
        <v>62</v>
      </c>
      <c r="AV38" s="933"/>
      <c r="AW38" s="933"/>
      <c r="AX38" s="933"/>
      <c r="AY38" s="933"/>
      <c r="AZ38" s="1009" t="s">
        <v>563</v>
      </c>
      <c r="BA38" s="1009"/>
      <c r="BB38" s="1009"/>
      <c r="BC38" s="1009"/>
      <c r="BD38" s="1009"/>
      <c r="BE38" s="934" t="s">
        <v>400</v>
      </c>
      <c r="BF38" s="934"/>
      <c r="BG38" s="934"/>
      <c r="BH38" s="934"/>
      <c r="BI38" s="935"/>
      <c r="BJ38" s="230"/>
      <c r="BK38" s="230"/>
      <c r="BL38" s="230"/>
      <c r="BM38" s="230"/>
      <c r="BN38" s="230"/>
      <c r="BO38" s="239"/>
      <c r="BP38" s="239"/>
      <c r="BQ38" s="236">
        <v>32</v>
      </c>
      <c r="BR38" s="237"/>
      <c r="BS38" s="954" t="s">
        <v>600</v>
      </c>
      <c r="BT38" s="955"/>
      <c r="BU38" s="955"/>
      <c r="BV38" s="955"/>
      <c r="BW38" s="955"/>
      <c r="BX38" s="955"/>
      <c r="BY38" s="955"/>
      <c r="BZ38" s="955"/>
      <c r="CA38" s="955"/>
      <c r="CB38" s="955"/>
      <c r="CC38" s="955"/>
      <c r="CD38" s="955"/>
      <c r="CE38" s="955"/>
      <c r="CF38" s="955"/>
      <c r="CG38" s="976"/>
      <c r="CH38" s="951">
        <v>127</v>
      </c>
      <c r="CI38" s="952"/>
      <c r="CJ38" s="952"/>
      <c r="CK38" s="952"/>
      <c r="CL38" s="953"/>
      <c r="CM38" s="951">
        <v>68</v>
      </c>
      <c r="CN38" s="952"/>
      <c r="CO38" s="952"/>
      <c r="CP38" s="952"/>
      <c r="CQ38" s="953"/>
      <c r="CR38" s="951">
        <v>18</v>
      </c>
      <c r="CS38" s="952"/>
      <c r="CT38" s="952"/>
      <c r="CU38" s="952"/>
      <c r="CV38" s="953"/>
      <c r="CW38" s="951">
        <v>0</v>
      </c>
      <c r="CX38" s="952"/>
      <c r="CY38" s="952"/>
      <c r="CZ38" s="952"/>
      <c r="DA38" s="953"/>
      <c r="DB38" s="951">
        <v>0</v>
      </c>
      <c r="DC38" s="952"/>
      <c r="DD38" s="952"/>
      <c r="DE38" s="952"/>
      <c r="DF38" s="953"/>
      <c r="DG38" s="951">
        <v>0</v>
      </c>
      <c r="DH38" s="952"/>
      <c r="DI38" s="952"/>
      <c r="DJ38" s="952"/>
      <c r="DK38" s="953"/>
      <c r="DL38" s="951">
        <v>0</v>
      </c>
      <c r="DM38" s="952"/>
      <c r="DN38" s="952"/>
      <c r="DO38" s="952"/>
      <c r="DP38" s="953"/>
      <c r="DQ38" s="951">
        <v>0</v>
      </c>
      <c r="DR38" s="952"/>
      <c r="DS38" s="952"/>
      <c r="DT38" s="952"/>
      <c r="DU38" s="953"/>
      <c r="DV38" s="954"/>
      <c r="DW38" s="955"/>
      <c r="DX38" s="955"/>
      <c r="DY38" s="955"/>
      <c r="DZ38" s="956"/>
      <c r="EA38" s="228"/>
    </row>
    <row r="39" spans="1:131" ht="26.25" customHeight="1" x14ac:dyDescent="0.15">
      <c r="A39" s="240">
        <v>12</v>
      </c>
      <c r="B39" s="1001" t="s">
        <v>405</v>
      </c>
      <c r="C39" s="1002"/>
      <c r="D39" s="1002"/>
      <c r="E39" s="1002"/>
      <c r="F39" s="1002"/>
      <c r="G39" s="1002"/>
      <c r="H39" s="1002"/>
      <c r="I39" s="1002"/>
      <c r="J39" s="1002"/>
      <c r="K39" s="1002"/>
      <c r="L39" s="1002"/>
      <c r="M39" s="1002"/>
      <c r="N39" s="1002"/>
      <c r="O39" s="1002"/>
      <c r="P39" s="1003"/>
      <c r="Q39" s="1007">
        <v>258</v>
      </c>
      <c r="R39" s="1005"/>
      <c r="S39" s="1005"/>
      <c r="T39" s="1005"/>
      <c r="U39" s="1005"/>
      <c r="V39" s="1005">
        <v>257</v>
      </c>
      <c r="W39" s="1005"/>
      <c r="X39" s="1005"/>
      <c r="Y39" s="1005"/>
      <c r="Z39" s="1005"/>
      <c r="AA39" s="1005">
        <v>2</v>
      </c>
      <c r="AB39" s="1005"/>
      <c r="AC39" s="1005"/>
      <c r="AD39" s="1005"/>
      <c r="AE39" s="1008"/>
      <c r="AF39" s="1004" t="s">
        <v>344</v>
      </c>
      <c r="AG39" s="1005"/>
      <c r="AH39" s="1005"/>
      <c r="AI39" s="1005"/>
      <c r="AJ39" s="1006"/>
      <c r="AK39" s="942">
        <v>0</v>
      </c>
      <c r="AL39" s="933"/>
      <c r="AM39" s="933"/>
      <c r="AN39" s="933"/>
      <c r="AO39" s="933"/>
      <c r="AP39" s="933">
        <v>2137</v>
      </c>
      <c r="AQ39" s="933"/>
      <c r="AR39" s="933"/>
      <c r="AS39" s="933"/>
      <c r="AT39" s="933"/>
      <c r="AU39" s="933">
        <v>0</v>
      </c>
      <c r="AV39" s="933"/>
      <c r="AW39" s="933"/>
      <c r="AX39" s="933"/>
      <c r="AY39" s="933"/>
      <c r="AZ39" s="1009" t="s">
        <v>563</v>
      </c>
      <c r="BA39" s="1009"/>
      <c r="BB39" s="1009"/>
      <c r="BC39" s="1009"/>
      <c r="BD39" s="1009"/>
      <c r="BE39" s="934" t="s">
        <v>400</v>
      </c>
      <c r="BF39" s="934"/>
      <c r="BG39" s="934"/>
      <c r="BH39" s="934"/>
      <c r="BI39" s="935"/>
      <c r="BJ39" s="230"/>
      <c r="BK39" s="230"/>
      <c r="BL39" s="230"/>
      <c r="BM39" s="230"/>
      <c r="BN39" s="230"/>
      <c r="BO39" s="239"/>
      <c r="BP39" s="239"/>
      <c r="BQ39" s="236">
        <v>33</v>
      </c>
      <c r="BR39" s="237"/>
      <c r="BS39" s="954" t="s">
        <v>601</v>
      </c>
      <c r="BT39" s="955"/>
      <c r="BU39" s="955"/>
      <c r="BV39" s="955"/>
      <c r="BW39" s="955"/>
      <c r="BX39" s="955"/>
      <c r="BY39" s="955"/>
      <c r="BZ39" s="955"/>
      <c r="CA39" s="955"/>
      <c r="CB39" s="955"/>
      <c r="CC39" s="955"/>
      <c r="CD39" s="955"/>
      <c r="CE39" s="955"/>
      <c r="CF39" s="955"/>
      <c r="CG39" s="976"/>
      <c r="CH39" s="951">
        <v>218</v>
      </c>
      <c r="CI39" s="952"/>
      <c r="CJ39" s="952"/>
      <c r="CK39" s="952"/>
      <c r="CL39" s="953"/>
      <c r="CM39" s="951">
        <v>2583</v>
      </c>
      <c r="CN39" s="952"/>
      <c r="CO39" s="952"/>
      <c r="CP39" s="952"/>
      <c r="CQ39" s="953"/>
      <c r="CR39" s="951">
        <v>420</v>
      </c>
      <c r="CS39" s="952"/>
      <c r="CT39" s="952"/>
      <c r="CU39" s="952"/>
      <c r="CV39" s="953"/>
      <c r="CW39" s="951">
        <v>494</v>
      </c>
      <c r="CX39" s="952"/>
      <c r="CY39" s="952"/>
      <c r="CZ39" s="952"/>
      <c r="DA39" s="953"/>
      <c r="DB39" s="951">
        <v>335</v>
      </c>
      <c r="DC39" s="952"/>
      <c r="DD39" s="952"/>
      <c r="DE39" s="952"/>
      <c r="DF39" s="953"/>
      <c r="DG39" s="951">
        <v>0</v>
      </c>
      <c r="DH39" s="952"/>
      <c r="DI39" s="952"/>
      <c r="DJ39" s="952"/>
      <c r="DK39" s="953"/>
      <c r="DL39" s="951">
        <v>0</v>
      </c>
      <c r="DM39" s="952"/>
      <c r="DN39" s="952"/>
      <c r="DO39" s="952"/>
      <c r="DP39" s="953"/>
      <c r="DQ39" s="951">
        <v>0</v>
      </c>
      <c r="DR39" s="952"/>
      <c r="DS39" s="952"/>
      <c r="DT39" s="952"/>
      <c r="DU39" s="953"/>
      <c r="DV39" s="954"/>
      <c r="DW39" s="955"/>
      <c r="DX39" s="955"/>
      <c r="DY39" s="955"/>
      <c r="DZ39" s="956"/>
      <c r="EA39" s="228"/>
    </row>
    <row r="40" spans="1:131" ht="26.25" customHeight="1" x14ac:dyDescent="0.15">
      <c r="A40" s="236">
        <v>13</v>
      </c>
      <c r="B40" s="1001" t="s">
        <v>406</v>
      </c>
      <c r="C40" s="1002"/>
      <c r="D40" s="1002"/>
      <c r="E40" s="1002"/>
      <c r="F40" s="1002"/>
      <c r="G40" s="1002"/>
      <c r="H40" s="1002"/>
      <c r="I40" s="1002"/>
      <c r="J40" s="1002"/>
      <c r="K40" s="1002"/>
      <c r="L40" s="1002"/>
      <c r="M40" s="1002"/>
      <c r="N40" s="1002"/>
      <c r="O40" s="1002"/>
      <c r="P40" s="1003"/>
      <c r="Q40" s="1007">
        <v>2916</v>
      </c>
      <c r="R40" s="1005"/>
      <c r="S40" s="1005"/>
      <c r="T40" s="1005"/>
      <c r="U40" s="1005"/>
      <c r="V40" s="1005">
        <v>405</v>
      </c>
      <c r="W40" s="1005"/>
      <c r="X40" s="1005"/>
      <c r="Y40" s="1005"/>
      <c r="Z40" s="1005"/>
      <c r="AA40" s="1005">
        <v>2512</v>
      </c>
      <c r="AB40" s="1005"/>
      <c r="AC40" s="1005"/>
      <c r="AD40" s="1005"/>
      <c r="AE40" s="1008"/>
      <c r="AF40" s="1004">
        <v>4902</v>
      </c>
      <c r="AG40" s="1005"/>
      <c r="AH40" s="1005"/>
      <c r="AI40" s="1005"/>
      <c r="AJ40" s="1006"/>
      <c r="AK40" s="942">
        <v>0</v>
      </c>
      <c r="AL40" s="933"/>
      <c r="AM40" s="933"/>
      <c r="AN40" s="933"/>
      <c r="AO40" s="933"/>
      <c r="AP40" s="933">
        <v>1317</v>
      </c>
      <c r="AQ40" s="933"/>
      <c r="AR40" s="933"/>
      <c r="AS40" s="933"/>
      <c r="AT40" s="933"/>
      <c r="AU40" s="933">
        <v>0</v>
      </c>
      <c r="AV40" s="933"/>
      <c r="AW40" s="933"/>
      <c r="AX40" s="933"/>
      <c r="AY40" s="933"/>
      <c r="AZ40" s="1009" t="s">
        <v>563</v>
      </c>
      <c r="BA40" s="1009"/>
      <c r="BB40" s="1009"/>
      <c r="BC40" s="1009"/>
      <c r="BD40" s="1009"/>
      <c r="BE40" s="934" t="s">
        <v>400</v>
      </c>
      <c r="BF40" s="934"/>
      <c r="BG40" s="934"/>
      <c r="BH40" s="934"/>
      <c r="BI40" s="935"/>
      <c r="BJ40" s="230"/>
      <c r="BK40" s="230"/>
      <c r="BL40" s="230"/>
      <c r="BM40" s="230"/>
      <c r="BN40" s="230"/>
      <c r="BO40" s="239"/>
      <c r="BP40" s="239"/>
      <c r="BQ40" s="236">
        <v>34</v>
      </c>
      <c r="BR40" s="237"/>
      <c r="BS40" s="954" t="s">
        <v>602</v>
      </c>
      <c r="BT40" s="955"/>
      <c r="BU40" s="955"/>
      <c r="BV40" s="955"/>
      <c r="BW40" s="955"/>
      <c r="BX40" s="955"/>
      <c r="BY40" s="955"/>
      <c r="BZ40" s="955"/>
      <c r="CA40" s="955"/>
      <c r="CB40" s="955"/>
      <c r="CC40" s="955"/>
      <c r="CD40" s="955"/>
      <c r="CE40" s="955"/>
      <c r="CF40" s="955"/>
      <c r="CG40" s="976"/>
      <c r="CH40" s="951">
        <v>350</v>
      </c>
      <c r="CI40" s="952"/>
      <c r="CJ40" s="952"/>
      <c r="CK40" s="952"/>
      <c r="CL40" s="953"/>
      <c r="CM40" s="951">
        <v>4140</v>
      </c>
      <c r="CN40" s="952"/>
      <c r="CO40" s="952"/>
      <c r="CP40" s="952"/>
      <c r="CQ40" s="953"/>
      <c r="CR40" s="951">
        <v>250</v>
      </c>
      <c r="CS40" s="952"/>
      <c r="CT40" s="952"/>
      <c r="CU40" s="952"/>
      <c r="CV40" s="953"/>
      <c r="CW40" s="951"/>
      <c r="CX40" s="952"/>
      <c r="CY40" s="952"/>
      <c r="CZ40" s="952"/>
      <c r="DA40" s="953"/>
      <c r="DB40" s="951">
        <v>1400</v>
      </c>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t="s">
        <v>603</v>
      </c>
      <c r="BT41" s="955"/>
      <c r="BU41" s="955"/>
      <c r="BV41" s="955"/>
      <c r="BW41" s="955"/>
      <c r="BX41" s="955"/>
      <c r="BY41" s="955"/>
      <c r="BZ41" s="955"/>
      <c r="CA41" s="955"/>
      <c r="CB41" s="955"/>
      <c r="CC41" s="955"/>
      <c r="CD41" s="955"/>
      <c r="CE41" s="955"/>
      <c r="CF41" s="955"/>
      <c r="CG41" s="976"/>
      <c r="CH41" s="951">
        <v>125</v>
      </c>
      <c r="CI41" s="952"/>
      <c r="CJ41" s="952"/>
      <c r="CK41" s="952"/>
      <c r="CL41" s="953"/>
      <c r="CM41" s="951">
        <v>707</v>
      </c>
      <c r="CN41" s="952"/>
      <c r="CO41" s="952"/>
      <c r="CP41" s="952"/>
      <c r="CQ41" s="953"/>
      <c r="CR41" s="951">
        <v>340</v>
      </c>
      <c r="CS41" s="952"/>
      <c r="CT41" s="952"/>
      <c r="CU41" s="952"/>
      <c r="CV41" s="953"/>
      <c r="CW41" s="951"/>
      <c r="CX41" s="952"/>
      <c r="CY41" s="952"/>
      <c r="CZ41" s="952"/>
      <c r="DA41" s="953"/>
      <c r="DB41" s="951">
        <v>110</v>
      </c>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t="s">
        <v>604</v>
      </c>
      <c r="BT42" s="955"/>
      <c r="BU42" s="955"/>
      <c r="BV42" s="955"/>
      <c r="BW42" s="955"/>
      <c r="BX42" s="955"/>
      <c r="BY42" s="955"/>
      <c r="BZ42" s="955"/>
      <c r="CA42" s="955"/>
      <c r="CB42" s="955"/>
      <c r="CC42" s="955"/>
      <c r="CD42" s="955"/>
      <c r="CE42" s="955"/>
      <c r="CF42" s="955"/>
      <c r="CG42" s="976"/>
      <c r="CH42" s="951">
        <v>1199</v>
      </c>
      <c r="CI42" s="952"/>
      <c r="CJ42" s="952"/>
      <c r="CK42" s="952"/>
      <c r="CL42" s="953"/>
      <c r="CM42" s="951">
        <v>15677</v>
      </c>
      <c r="CN42" s="952"/>
      <c r="CO42" s="952"/>
      <c r="CP42" s="952"/>
      <c r="CQ42" s="953"/>
      <c r="CR42" s="951">
        <v>4474</v>
      </c>
      <c r="CS42" s="952"/>
      <c r="CT42" s="952"/>
      <c r="CU42" s="952"/>
      <c r="CV42" s="953"/>
      <c r="CW42" s="951">
        <v>382</v>
      </c>
      <c r="CX42" s="952"/>
      <c r="CY42" s="952"/>
      <c r="CZ42" s="952"/>
      <c r="DA42" s="953"/>
      <c r="DB42" s="951"/>
      <c r="DC42" s="952"/>
      <c r="DD42" s="952"/>
      <c r="DE42" s="952"/>
      <c r="DF42" s="953"/>
      <c r="DG42" s="951"/>
      <c r="DH42" s="952"/>
      <c r="DI42" s="952"/>
      <c r="DJ42" s="952"/>
      <c r="DK42" s="953"/>
      <c r="DL42" s="951">
        <v>219</v>
      </c>
      <c r="DM42" s="952"/>
      <c r="DN42" s="952"/>
      <c r="DO42" s="952"/>
      <c r="DP42" s="953"/>
      <c r="DQ42" s="951">
        <v>1</v>
      </c>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t="s">
        <v>605</v>
      </c>
      <c r="BT43" s="955"/>
      <c r="BU43" s="955"/>
      <c r="BV43" s="955"/>
      <c r="BW43" s="955"/>
      <c r="BX43" s="955"/>
      <c r="BY43" s="955"/>
      <c r="BZ43" s="955"/>
      <c r="CA43" s="955"/>
      <c r="CB43" s="955"/>
      <c r="CC43" s="955"/>
      <c r="CD43" s="955"/>
      <c r="CE43" s="955"/>
      <c r="CF43" s="955"/>
      <c r="CG43" s="976"/>
      <c r="CH43" s="951">
        <v>136</v>
      </c>
      <c r="CI43" s="952"/>
      <c r="CJ43" s="952"/>
      <c r="CK43" s="952"/>
      <c r="CL43" s="953"/>
      <c r="CM43" s="951">
        <v>53</v>
      </c>
      <c r="CN43" s="952"/>
      <c r="CO43" s="952"/>
      <c r="CP43" s="952"/>
      <c r="CQ43" s="953"/>
      <c r="CR43" s="951">
        <v>110</v>
      </c>
      <c r="CS43" s="952"/>
      <c r="CT43" s="952"/>
      <c r="CU43" s="952"/>
      <c r="CV43" s="953"/>
      <c r="CW43" s="951">
        <v>0</v>
      </c>
      <c r="CX43" s="952"/>
      <c r="CY43" s="952"/>
      <c r="CZ43" s="952"/>
      <c r="DA43" s="953"/>
      <c r="DB43" s="951">
        <v>0</v>
      </c>
      <c r="DC43" s="952"/>
      <c r="DD43" s="952"/>
      <c r="DE43" s="952"/>
      <c r="DF43" s="953"/>
      <c r="DG43" s="951">
        <v>0</v>
      </c>
      <c r="DH43" s="952"/>
      <c r="DI43" s="952"/>
      <c r="DJ43" s="952"/>
      <c r="DK43" s="953"/>
      <c r="DL43" s="951">
        <v>0</v>
      </c>
      <c r="DM43" s="952"/>
      <c r="DN43" s="952"/>
      <c r="DO43" s="952"/>
      <c r="DP43" s="953"/>
      <c r="DQ43" s="951">
        <v>0</v>
      </c>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t="s">
        <v>568</v>
      </c>
      <c r="BS44" s="954" t="s">
        <v>606</v>
      </c>
      <c r="BT44" s="955"/>
      <c r="BU44" s="955"/>
      <c r="BV44" s="955"/>
      <c r="BW44" s="955"/>
      <c r="BX44" s="955"/>
      <c r="BY44" s="955"/>
      <c r="BZ44" s="955"/>
      <c r="CA44" s="955"/>
      <c r="CB44" s="955"/>
      <c r="CC44" s="955"/>
      <c r="CD44" s="955"/>
      <c r="CE44" s="955"/>
      <c r="CF44" s="955"/>
      <c r="CG44" s="976"/>
      <c r="CH44" s="951">
        <v>52</v>
      </c>
      <c r="CI44" s="952"/>
      <c r="CJ44" s="952"/>
      <c r="CK44" s="952"/>
      <c r="CL44" s="953"/>
      <c r="CM44" s="951">
        <v>942</v>
      </c>
      <c r="CN44" s="952"/>
      <c r="CO44" s="952"/>
      <c r="CP44" s="952"/>
      <c r="CQ44" s="953"/>
      <c r="CR44" s="951">
        <v>75</v>
      </c>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607</v>
      </c>
      <c r="BT45" s="955"/>
      <c r="BU45" s="955"/>
      <c r="BV45" s="955"/>
      <c r="BW45" s="955"/>
      <c r="BX45" s="955"/>
      <c r="BY45" s="955"/>
      <c r="BZ45" s="955"/>
      <c r="CA45" s="955"/>
      <c r="CB45" s="955"/>
      <c r="CC45" s="955"/>
      <c r="CD45" s="955"/>
      <c r="CE45" s="955"/>
      <c r="CF45" s="955"/>
      <c r="CG45" s="976"/>
      <c r="CH45" s="951">
        <v>586</v>
      </c>
      <c r="CI45" s="952"/>
      <c r="CJ45" s="952"/>
      <c r="CK45" s="952"/>
      <c r="CL45" s="953"/>
      <c r="CM45" s="951">
        <v>680</v>
      </c>
      <c r="CN45" s="952"/>
      <c r="CO45" s="952"/>
      <c r="CP45" s="952"/>
      <c r="CQ45" s="953"/>
      <c r="CR45" s="951">
        <v>30</v>
      </c>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t="s">
        <v>608</v>
      </c>
      <c r="BT46" s="955"/>
      <c r="BU46" s="955"/>
      <c r="BV46" s="955"/>
      <c r="BW46" s="955"/>
      <c r="BX46" s="955"/>
      <c r="BY46" s="955"/>
      <c r="BZ46" s="955"/>
      <c r="CA46" s="955"/>
      <c r="CB46" s="955"/>
      <c r="CC46" s="955"/>
      <c r="CD46" s="955"/>
      <c r="CE46" s="955"/>
      <c r="CF46" s="955"/>
      <c r="CG46" s="976"/>
      <c r="CH46" s="951">
        <v>1</v>
      </c>
      <c r="CI46" s="952"/>
      <c r="CJ46" s="952"/>
      <c r="CK46" s="952"/>
      <c r="CL46" s="953"/>
      <c r="CM46" s="951">
        <v>110</v>
      </c>
      <c r="CN46" s="952"/>
      <c r="CO46" s="952"/>
      <c r="CP46" s="952"/>
      <c r="CQ46" s="953"/>
      <c r="CR46" s="951">
        <v>1</v>
      </c>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t="s">
        <v>609</v>
      </c>
      <c r="BT47" s="955"/>
      <c r="BU47" s="955"/>
      <c r="BV47" s="955"/>
      <c r="BW47" s="955"/>
      <c r="BX47" s="955"/>
      <c r="BY47" s="955"/>
      <c r="BZ47" s="955"/>
      <c r="CA47" s="955"/>
      <c r="CB47" s="955"/>
      <c r="CC47" s="955"/>
      <c r="CD47" s="955"/>
      <c r="CE47" s="955"/>
      <c r="CF47" s="955"/>
      <c r="CG47" s="976"/>
      <c r="CH47" s="951">
        <v>98</v>
      </c>
      <c r="CI47" s="952"/>
      <c r="CJ47" s="952"/>
      <c r="CK47" s="952"/>
      <c r="CL47" s="953"/>
      <c r="CM47" s="951">
        <v>2756</v>
      </c>
      <c r="CN47" s="952"/>
      <c r="CO47" s="952"/>
      <c r="CP47" s="952"/>
      <c r="CQ47" s="953"/>
      <c r="CR47" s="951">
        <v>225</v>
      </c>
      <c r="CS47" s="952"/>
      <c r="CT47" s="952"/>
      <c r="CU47" s="952"/>
      <c r="CV47" s="953"/>
      <c r="CW47" s="951">
        <v>0</v>
      </c>
      <c r="CX47" s="952"/>
      <c r="CY47" s="952"/>
      <c r="CZ47" s="952"/>
      <c r="DA47" s="953"/>
      <c r="DB47" s="951">
        <v>0</v>
      </c>
      <c r="DC47" s="952"/>
      <c r="DD47" s="952"/>
      <c r="DE47" s="952"/>
      <c r="DF47" s="953"/>
      <c r="DG47" s="951">
        <v>0</v>
      </c>
      <c r="DH47" s="952"/>
      <c r="DI47" s="952"/>
      <c r="DJ47" s="952"/>
      <c r="DK47" s="953"/>
      <c r="DL47" s="951">
        <v>0</v>
      </c>
      <c r="DM47" s="952"/>
      <c r="DN47" s="952"/>
      <c r="DO47" s="952"/>
      <c r="DP47" s="953"/>
      <c r="DQ47" s="951">
        <v>0</v>
      </c>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t="s">
        <v>610</v>
      </c>
      <c r="BT48" s="955"/>
      <c r="BU48" s="955"/>
      <c r="BV48" s="955"/>
      <c r="BW48" s="955"/>
      <c r="BX48" s="955"/>
      <c r="BY48" s="955"/>
      <c r="BZ48" s="955"/>
      <c r="CA48" s="955"/>
      <c r="CB48" s="955"/>
      <c r="CC48" s="955"/>
      <c r="CD48" s="955"/>
      <c r="CE48" s="955"/>
      <c r="CF48" s="955"/>
      <c r="CG48" s="976"/>
      <c r="CH48" s="951">
        <v>-153.4</v>
      </c>
      <c r="CI48" s="952"/>
      <c r="CJ48" s="952"/>
      <c r="CK48" s="952"/>
      <c r="CL48" s="953"/>
      <c r="CM48" s="951">
        <v>215.9</v>
      </c>
      <c r="CN48" s="952"/>
      <c r="CO48" s="952"/>
      <c r="CP48" s="952"/>
      <c r="CQ48" s="953"/>
      <c r="CR48" s="951">
        <v>150</v>
      </c>
      <c r="CS48" s="952"/>
      <c r="CT48" s="952"/>
      <c r="CU48" s="952"/>
      <c r="CV48" s="953"/>
      <c r="CW48" s="951">
        <v>1.8</v>
      </c>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407</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380</v>
      </c>
      <c r="B63" s="899" t="s">
        <v>408</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47065</v>
      </c>
      <c r="AG63" s="921"/>
      <c r="AH63" s="921"/>
      <c r="AI63" s="921"/>
      <c r="AJ63" s="984"/>
      <c r="AK63" s="985"/>
      <c r="AL63" s="925"/>
      <c r="AM63" s="925"/>
      <c r="AN63" s="925"/>
      <c r="AO63" s="925"/>
      <c r="AP63" s="921">
        <v>118180</v>
      </c>
      <c r="AQ63" s="921"/>
      <c r="AR63" s="921"/>
      <c r="AS63" s="921"/>
      <c r="AT63" s="921"/>
      <c r="AU63" s="921">
        <v>19730</v>
      </c>
      <c r="AV63" s="921"/>
      <c r="AW63" s="921"/>
      <c r="AX63" s="921"/>
      <c r="AY63" s="921"/>
      <c r="AZ63" s="979"/>
      <c r="BA63" s="979"/>
      <c r="BB63" s="979"/>
      <c r="BC63" s="979"/>
      <c r="BD63" s="979"/>
      <c r="BE63" s="922"/>
      <c r="BF63" s="922"/>
      <c r="BG63" s="922"/>
      <c r="BH63" s="922"/>
      <c r="BI63" s="923"/>
      <c r="BJ63" s="980" t="s">
        <v>344</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410</v>
      </c>
      <c r="B66" s="958"/>
      <c r="C66" s="958"/>
      <c r="D66" s="958"/>
      <c r="E66" s="958"/>
      <c r="F66" s="958"/>
      <c r="G66" s="958"/>
      <c r="H66" s="958"/>
      <c r="I66" s="958"/>
      <c r="J66" s="958"/>
      <c r="K66" s="958"/>
      <c r="L66" s="958"/>
      <c r="M66" s="958"/>
      <c r="N66" s="958"/>
      <c r="O66" s="958"/>
      <c r="P66" s="959"/>
      <c r="Q66" s="963" t="s">
        <v>384</v>
      </c>
      <c r="R66" s="964"/>
      <c r="S66" s="964"/>
      <c r="T66" s="964"/>
      <c r="U66" s="965"/>
      <c r="V66" s="963" t="s">
        <v>385</v>
      </c>
      <c r="W66" s="964"/>
      <c r="X66" s="964"/>
      <c r="Y66" s="964"/>
      <c r="Z66" s="965"/>
      <c r="AA66" s="963" t="s">
        <v>386</v>
      </c>
      <c r="AB66" s="964"/>
      <c r="AC66" s="964"/>
      <c r="AD66" s="964"/>
      <c r="AE66" s="965"/>
      <c r="AF66" s="969" t="s">
        <v>387</v>
      </c>
      <c r="AG66" s="970"/>
      <c r="AH66" s="970"/>
      <c r="AI66" s="970"/>
      <c r="AJ66" s="971"/>
      <c r="AK66" s="963" t="s">
        <v>388</v>
      </c>
      <c r="AL66" s="958"/>
      <c r="AM66" s="958"/>
      <c r="AN66" s="958"/>
      <c r="AO66" s="959"/>
      <c r="AP66" s="963" t="s">
        <v>411</v>
      </c>
      <c r="AQ66" s="964"/>
      <c r="AR66" s="964"/>
      <c r="AS66" s="964"/>
      <c r="AT66" s="965"/>
      <c r="AU66" s="963" t="s">
        <v>412</v>
      </c>
      <c r="AV66" s="964"/>
      <c r="AW66" s="964"/>
      <c r="AX66" s="964"/>
      <c r="AY66" s="965"/>
      <c r="AZ66" s="963" t="s">
        <v>358</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564</v>
      </c>
      <c r="C68" s="948"/>
      <c r="D68" s="948"/>
      <c r="E68" s="948"/>
      <c r="F68" s="948"/>
      <c r="G68" s="948"/>
      <c r="H68" s="948"/>
      <c r="I68" s="948"/>
      <c r="J68" s="948"/>
      <c r="K68" s="948"/>
      <c r="L68" s="948"/>
      <c r="M68" s="948"/>
      <c r="N68" s="948"/>
      <c r="O68" s="948"/>
      <c r="P68" s="949"/>
      <c r="Q68" s="950">
        <v>307</v>
      </c>
      <c r="R68" s="944"/>
      <c r="S68" s="944"/>
      <c r="T68" s="944"/>
      <c r="U68" s="944"/>
      <c r="V68" s="944">
        <v>330</v>
      </c>
      <c r="W68" s="944"/>
      <c r="X68" s="944"/>
      <c r="Y68" s="944"/>
      <c r="Z68" s="944"/>
      <c r="AA68" s="944">
        <v>-23</v>
      </c>
      <c r="AB68" s="944"/>
      <c r="AC68" s="944"/>
      <c r="AD68" s="944"/>
      <c r="AE68" s="944"/>
      <c r="AF68" s="944">
        <v>-23</v>
      </c>
      <c r="AG68" s="944"/>
      <c r="AH68" s="944"/>
      <c r="AI68" s="944"/>
      <c r="AJ68" s="944"/>
      <c r="AK68" s="944">
        <v>248</v>
      </c>
      <c r="AL68" s="944"/>
      <c r="AM68" s="944"/>
      <c r="AN68" s="944"/>
      <c r="AO68" s="944"/>
      <c r="AP68" s="944">
        <v>742</v>
      </c>
      <c r="AQ68" s="944"/>
      <c r="AR68" s="944"/>
      <c r="AS68" s="944"/>
      <c r="AT68" s="944"/>
      <c r="AU68" s="944">
        <v>668</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565</v>
      </c>
      <c r="C69" s="937"/>
      <c r="D69" s="937"/>
      <c r="E69" s="937"/>
      <c r="F69" s="937"/>
      <c r="G69" s="937"/>
      <c r="H69" s="937"/>
      <c r="I69" s="937"/>
      <c r="J69" s="937"/>
      <c r="K69" s="937"/>
      <c r="L69" s="937"/>
      <c r="M69" s="937"/>
      <c r="N69" s="937"/>
      <c r="O69" s="937"/>
      <c r="P69" s="938"/>
      <c r="Q69" s="939">
        <v>7699</v>
      </c>
      <c r="R69" s="933"/>
      <c r="S69" s="933"/>
      <c r="T69" s="933"/>
      <c r="U69" s="933"/>
      <c r="V69" s="933">
        <v>7174</v>
      </c>
      <c r="W69" s="933"/>
      <c r="X69" s="933"/>
      <c r="Y69" s="933"/>
      <c r="Z69" s="933"/>
      <c r="AA69" s="933">
        <v>525</v>
      </c>
      <c r="AB69" s="933"/>
      <c r="AC69" s="933"/>
      <c r="AD69" s="933"/>
      <c r="AE69" s="933"/>
      <c r="AF69" s="933">
        <v>332</v>
      </c>
      <c r="AG69" s="933"/>
      <c r="AH69" s="933"/>
      <c r="AI69" s="933"/>
      <c r="AJ69" s="933"/>
      <c r="AK69" s="933">
        <v>0</v>
      </c>
      <c r="AL69" s="933"/>
      <c r="AM69" s="933"/>
      <c r="AN69" s="933"/>
      <c r="AO69" s="933"/>
      <c r="AP69" s="933">
        <v>15616</v>
      </c>
      <c r="AQ69" s="933"/>
      <c r="AR69" s="933"/>
      <c r="AS69" s="933"/>
      <c r="AT69" s="933"/>
      <c r="AU69" s="933">
        <v>2724</v>
      </c>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t="s">
        <v>566</v>
      </c>
      <c r="C70" s="937"/>
      <c r="D70" s="937"/>
      <c r="E70" s="937"/>
      <c r="F70" s="937"/>
      <c r="G70" s="937"/>
      <c r="H70" s="937"/>
      <c r="I70" s="937"/>
      <c r="J70" s="937"/>
      <c r="K70" s="937"/>
      <c r="L70" s="937"/>
      <c r="M70" s="937"/>
      <c r="N70" s="937"/>
      <c r="O70" s="937"/>
      <c r="P70" s="938"/>
      <c r="Q70" s="939">
        <v>3785</v>
      </c>
      <c r="R70" s="933"/>
      <c r="S70" s="933"/>
      <c r="T70" s="933"/>
      <c r="U70" s="933"/>
      <c r="V70" s="933">
        <v>3507</v>
      </c>
      <c r="W70" s="933"/>
      <c r="X70" s="933"/>
      <c r="Y70" s="933"/>
      <c r="Z70" s="933"/>
      <c r="AA70" s="933">
        <v>278</v>
      </c>
      <c r="AB70" s="933"/>
      <c r="AC70" s="933"/>
      <c r="AD70" s="933"/>
      <c r="AE70" s="933"/>
      <c r="AF70" s="933">
        <v>187</v>
      </c>
      <c r="AG70" s="933"/>
      <c r="AH70" s="933"/>
      <c r="AI70" s="933"/>
      <c r="AJ70" s="933"/>
      <c r="AK70" s="933">
        <v>0</v>
      </c>
      <c r="AL70" s="933"/>
      <c r="AM70" s="933"/>
      <c r="AN70" s="933"/>
      <c r="AO70" s="933"/>
      <c r="AP70" s="933">
        <v>5988</v>
      </c>
      <c r="AQ70" s="933"/>
      <c r="AR70" s="933"/>
      <c r="AS70" s="933"/>
      <c r="AT70" s="933"/>
      <c r="AU70" s="933">
        <v>2724</v>
      </c>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t="s">
        <v>567</v>
      </c>
      <c r="C71" s="937"/>
      <c r="D71" s="937"/>
      <c r="E71" s="937"/>
      <c r="F71" s="937"/>
      <c r="G71" s="937"/>
      <c r="H71" s="937"/>
      <c r="I71" s="937"/>
      <c r="J71" s="937"/>
      <c r="K71" s="937"/>
      <c r="L71" s="937"/>
      <c r="M71" s="937"/>
      <c r="N71" s="937"/>
      <c r="O71" s="937"/>
      <c r="P71" s="938"/>
      <c r="Q71" s="939">
        <v>3914</v>
      </c>
      <c r="R71" s="933"/>
      <c r="S71" s="933"/>
      <c r="T71" s="933"/>
      <c r="U71" s="933"/>
      <c r="V71" s="933">
        <v>3667</v>
      </c>
      <c r="W71" s="933"/>
      <c r="X71" s="933"/>
      <c r="Y71" s="933"/>
      <c r="Z71" s="933"/>
      <c r="AA71" s="933">
        <v>247</v>
      </c>
      <c r="AB71" s="933"/>
      <c r="AC71" s="933"/>
      <c r="AD71" s="933"/>
      <c r="AE71" s="933"/>
      <c r="AF71" s="933">
        <v>145</v>
      </c>
      <c r="AG71" s="933"/>
      <c r="AH71" s="933"/>
      <c r="AI71" s="933"/>
      <c r="AJ71" s="933"/>
      <c r="AK71" s="933">
        <v>0</v>
      </c>
      <c r="AL71" s="933"/>
      <c r="AM71" s="933"/>
      <c r="AN71" s="933"/>
      <c r="AO71" s="933"/>
      <c r="AP71" s="933">
        <v>9628</v>
      </c>
      <c r="AQ71" s="933"/>
      <c r="AR71" s="933"/>
      <c r="AS71" s="933"/>
      <c r="AT71" s="933"/>
      <c r="AU71" s="933">
        <v>0</v>
      </c>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380</v>
      </c>
      <c r="B88" s="899" t="s">
        <v>413</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641</v>
      </c>
      <c r="AG88" s="921"/>
      <c r="AH88" s="921"/>
      <c r="AI88" s="921"/>
      <c r="AJ88" s="921"/>
      <c r="AK88" s="925"/>
      <c r="AL88" s="925"/>
      <c r="AM88" s="925"/>
      <c r="AN88" s="925"/>
      <c r="AO88" s="925"/>
      <c r="AP88" s="921">
        <v>31974</v>
      </c>
      <c r="AQ88" s="921"/>
      <c r="AR88" s="921"/>
      <c r="AS88" s="921"/>
      <c r="AT88" s="921"/>
      <c r="AU88" s="921">
        <v>6116</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380</v>
      </c>
      <c r="BR102" s="899" t="s">
        <v>414</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21550</v>
      </c>
      <c r="CS102" s="915"/>
      <c r="CT102" s="915"/>
      <c r="CU102" s="915"/>
      <c r="CV102" s="916"/>
      <c r="CW102" s="914">
        <v>9017</v>
      </c>
      <c r="CX102" s="915"/>
      <c r="CY102" s="915"/>
      <c r="CZ102" s="915"/>
      <c r="DA102" s="916"/>
      <c r="DB102" s="914">
        <v>11562</v>
      </c>
      <c r="DC102" s="915"/>
      <c r="DD102" s="915"/>
      <c r="DE102" s="915"/>
      <c r="DF102" s="916"/>
      <c r="DG102" s="914">
        <v>0</v>
      </c>
      <c r="DH102" s="915"/>
      <c r="DI102" s="915"/>
      <c r="DJ102" s="915"/>
      <c r="DK102" s="916"/>
      <c r="DL102" s="914">
        <v>385</v>
      </c>
      <c r="DM102" s="915"/>
      <c r="DN102" s="915"/>
      <c r="DO102" s="915"/>
      <c r="DP102" s="916"/>
      <c r="DQ102" s="914">
        <v>164</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421</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422</v>
      </c>
      <c r="AB109" s="858"/>
      <c r="AC109" s="858"/>
      <c r="AD109" s="858"/>
      <c r="AE109" s="859"/>
      <c r="AF109" s="860" t="s">
        <v>310</v>
      </c>
      <c r="AG109" s="858"/>
      <c r="AH109" s="858"/>
      <c r="AI109" s="858"/>
      <c r="AJ109" s="859"/>
      <c r="AK109" s="860" t="s">
        <v>309</v>
      </c>
      <c r="AL109" s="858"/>
      <c r="AM109" s="858"/>
      <c r="AN109" s="858"/>
      <c r="AO109" s="859"/>
      <c r="AP109" s="860" t="s">
        <v>423</v>
      </c>
      <c r="AQ109" s="858"/>
      <c r="AR109" s="858"/>
      <c r="AS109" s="858"/>
      <c r="AT109" s="891"/>
      <c r="AU109" s="857" t="s">
        <v>421</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422</v>
      </c>
      <c r="BR109" s="858"/>
      <c r="BS109" s="858"/>
      <c r="BT109" s="858"/>
      <c r="BU109" s="859"/>
      <c r="BV109" s="860" t="s">
        <v>310</v>
      </c>
      <c r="BW109" s="858"/>
      <c r="BX109" s="858"/>
      <c r="BY109" s="858"/>
      <c r="BZ109" s="859"/>
      <c r="CA109" s="860" t="s">
        <v>309</v>
      </c>
      <c r="CB109" s="858"/>
      <c r="CC109" s="858"/>
      <c r="CD109" s="858"/>
      <c r="CE109" s="859"/>
      <c r="CF109" s="898" t="s">
        <v>423</v>
      </c>
      <c r="CG109" s="898"/>
      <c r="CH109" s="898"/>
      <c r="CI109" s="898"/>
      <c r="CJ109" s="898"/>
      <c r="CK109" s="860" t="s">
        <v>424</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422</v>
      </c>
      <c r="DH109" s="858"/>
      <c r="DI109" s="858"/>
      <c r="DJ109" s="858"/>
      <c r="DK109" s="859"/>
      <c r="DL109" s="860" t="s">
        <v>310</v>
      </c>
      <c r="DM109" s="858"/>
      <c r="DN109" s="858"/>
      <c r="DO109" s="858"/>
      <c r="DP109" s="859"/>
      <c r="DQ109" s="860" t="s">
        <v>309</v>
      </c>
      <c r="DR109" s="858"/>
      <c r="DS109" s="858"/>
      <c r="DT109" s="858"/>
      <c r="DU109" s="859"/>
      <c r="DV109" s="860" t="s">
        <v>423</v>
      </c>
      <c r="DW109" s="858"/>
      <c r="DX109" s="858"/>
      <c r="DY109" s="858"/>
      <c r="DZ109" s="891"/>
    </row>
    <row r="110" spans="1:131" s="228" customFormat="1" ht="26.25" customHeight="1" x14ac:dyDescent="0.15">
      <c r="A110" s="767" t="s">
        <v>425</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64619291</v>
      </c>
      <c r="AB110" s="851"/>
      <c r="AC110" s="851"/>
      <c r="AD110" s="851"/>
      <c r="AE110" s="852"/>
      <c r="AF110" s="853">
        <v>65145794</v>
      </c>
      <c r="AG110" s="851"/>
      <c r="AH110" s="851"/>
      <c r="AI110" s="851"/>
      <c r="AJ110" s="852"/>
      <c r="AK110" s="853">
        <v>67809291</v>
      </c>
      <c r="AL110" s="851"/>
      <c r="AM110" s="851"/>
      <c r="AN110" s="851"/>
      <c r="AO110" s="852"/>
      <c r="AP110" s="854">
        <v>18.600000000000001</v>
      </c>
      <c r="AQ110" s="855"/>
      <c r="AR110" s="855"/>
      <c r="AS110" s="855"/>
      <c r="AT110" s="856"/>
      <c r="AU110" s="892" t="s">
        <v>74</v>
      </c>
      <c r="AV110" s="893"/>
      <c r="AW110" s="893"/>
      <c r="AX110" s="893"/>
      <c r="AY110" s="893"/>
      <c r="AZ110" s="819" t="s">
        <v>426</v>
      </c>
      <c r="BA110" s="768"/>
      <c r="BB110" s="768"/>
      <c r="BC110" s="768"/>
      <c r="BD110" s="768"/>
      <c r="BE110" s="768"/>
      <c r="BF110" s="768"/>
      <c r="BG110" s="768"/>
      <c r="BH110" s="768"/>
      <c r="BI110" s="768"/>
      <c r="BJ110" s="768"/>
      <c r="BK110" s="768"/>
      <c r="BL110" s="768"/>
      <c r="BM110" s="768"/>
      <c r="BN110" s="768"/>
      <c r="BO110" s="768"/>
      <c r="BP110" s="769"/>
      <c r="BQ110" s="820">
        <v>597845982</v>
      </c>
      <c r="BR110" s="802"/>
      <c r="BS110" s="802"/>
      <c r="BT110" s="802"/>
      <c r="BU110" s="802"/>
      <c r="BV110" s="802">
        <v>598316100</v>
      </c>
      <c r="BW110" s="802"/>
      <c r="BX110" s="802"/>
      <c r="BY110" s="802"/>
      <c r="BZ110" s="802"/>
      <c r="CA110" s="802">
        <v>564686266</v>
      </c>
      <c r="CB110" s="802"/>
      <c r="CC110" s="802"/>
      <c r="CD110" s="802"/>
      <c r="CE110" s="802"/>
      <c r="CF110" s="829">
        <v>155.19999999999999</v>
      </c>
      <c r="CG110" s="830"/>
      <c r="CH110" s="830"/>
      <c r="CI110" s="830"/>
      <c r="CJ110" s="830"/>
      <c r="CK110" s="888" t="s">
        <v>427</v>
      </c>
      <c r="CL110" s="779"/>
      <c r="CM110" s="819" t="s">
        <v>428</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429</v>
      </c>
      <c r="DH110" s="802"/>
      <c r="DI110" s="802"/>
      <c r="DJ110" s="802"/>
      <c r="DK110" s="802"/>
      <c r="DL110" s="802" t="s">
        <v>344</v>
      </c>
      <c r="DM110" s="802"/>
      <c r="DN110" s="802"/>
      <c r="DO110" s="802"/>
      <c r="DP110" s="802"/>
      <c r="DQ110" s="802" t="s">
        <v>344</v>
      </c>
      <c r="DR110" s="802"/>
      <c r="DS110" s="802"/>
      <c r="DT110" s="802"/>
      <c r="DU110" s="802"/>
      <c r="DV110" s="803" t="s">
        <v>344</v>
      </c>
      <c r="DW110" s="803"/>
      <c r="DX110" s="803"/>
      <c r="DY110" s="803"/>
      <c r="DZ110" s="804"/>
    </row>
    <row r="111" spans="1:131" s="228" customFormat="1" ht="26.25" customHeight="1" x14ac:dyDescent="0.15">
      <c r="A111" s="734" t="s">
        <v>430</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344</v>
      </c>
      <c r="AB111" s="882"/>
      <c r="AC111" s="882"/>
      <c r="AD111" s="882"/>
      <c r="AE111" s="883"/>
      <c r="AF111" s="884" t="s">
        <v>429</v>
      </c>
      <c r="AG111" s="882"/>
      <c r="AH111" s="882"/>
      <c r="AI111" s="882"/>
      <c r="AJ111" s="883"/>
      <c r="AK111" s="884" t="s">
        <v>344</v>
      </c>
      <c r="AL111" s="882"/>
      <c r="AM111" s="882"/>
      <c r="AN111" s="882"/>
      <c r="AO111" s="883"/>
      <c r="AP111" s="885" t="s">
        <v>429</v>
      </c>
      <c r="AQ111" s="886"/>
      <c r="AR111" s="886"/>
      <c r="AS111" s="886"/>
      <c r="AT111" s="887"/>
      <c r="AU111" s="894"/>
      <c r="AV111" s="895"/>
      <c r="AW111" s="895"/>
      <c r="AX111" s="895"/>
      <c r="AY111" s="895"/>
      <c r="AZ111" s="775" t="s">
        <v>431</v>
      </c>
      <c r="BA111" s="712"/>
      <c r="BB111" s="712"/>
      <c r="BC111" s="712"/>
      <c r="BD111" s="712"/>
      <c r="BE111" s="712"/>
      <c r="BF111" s="712"/>
      <c r="BG111" s="712"/>
      <c r="BH111" s="712"/>
      <c r="BI111" s="712"/>
      <c r="BJ111" s="712"/>
      <c r="BK111" s="712"/>
      <c r="BL111" s="712"/>
      <c r="BM111" s="712"/>
      <c r="BN111" s="712"/>
      <c r="BO111" s="712"/>
      <c r="BP111" s="713"/>
      <c r="BQ111" s="776">
        <v>211854</v>
      </c>
      <c r="BR111" s="777"/>
      <c r="BS111" s="777"/>
      <c r="BT111" s="777"/>
      <c r="BU111" s="777"/>
      <c r="BV111" s="777">
        <v>133585</v>
      </c>
      <c r="BW111" s="777"/>
      <c r="BX111" s="777"/>
      <c r="BY111" s="777"/>
      <c r="BZ111" s="777"/>
      <c r="CA111" s="777">
        <v>51402</v>
      </c>
      <c r="CB111" s="777"/>
      <c r="CC111" s="777"/>
      <c r="CD111" s="777"/>
      <c r="CE111" s="777"/>
      <c r="CF111" s="838">
        <v>0</v>
      </c>
      <c r="CG111" s="839"/>
      <c r="CH111" s="839"/>
      <c r="CI111" s="839"/>
      <c r="CJ111" s="839"/>
      <c r="CK111" s="889"/>
      <c r="CL111" s="781"/>
      <c r="CM111" s="775" t="s">
        <v>432</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429</v>
      </c>
      <c r="DH111" s="777"/>
      <c r="DI111" s="777"/>
      <c r="DJ111" s="777"/>
      <c r="DK111" s="777"/>
      <c r="DL111" s="777" t="s">
        <v>429</v>
      </c>
      <c r="DM111" s="777"/>
      <c r="DN111" s="777"/>
      <c r="DO111" s="777"/>
      <c r="DP111" s="777"/>
      <c r="DQ111" s="777" t="s">
        <v>344</v>
      </c>
      <c r="DR111" s="777"/>
      <c r="DS111" s="777"/>
      <c r="DT111" s="777"/>
      <c r="DU111" s="777"/>
      <c r="DV111" s="754" t="s">
        <v>344</v>
      </c>
      <c r="DW111" s="754"/>
      <c r="DX111" s="754"/>
      <c r="DY111" s="754"/>
      <c r="DZ111" s="755"/>
    </row>
    <row r="112" spans="1:131" s="228" customFormat="1" ht="26.25" customHeight="1" x14ac:dyDescent="0.15">
      <c r="A112" s="874" t="s">
        <v>433</v>
      </c>
      <c r="B112" s="875"/>
      <c r="C112" s="712" t="s">
        <v>434</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t="s">
        <v>429</v>
      </c>
      <c r="AB112" s="740"/>
      <c r="AC112" s="740"/>
      <c r="AD112" s="740"/>
      <c r="AE112" s="741"/>
      <c r="AF112" s="742" t="s">
        <v>344</v>
      </c>
      <c r="AG112" s="740"/>
      <c r="AH112" s="740"/>
      <c r="AI112" s="740"/>
      <c r="AJ112" s="741"/>
      <c r="AK112" s="742" t="s">
        <v>344</v>
      </c>
      <c r="AL112" s="740"/>
      <c r="AM112" s="740"/>
      <c r="AN112" s="740"/>
      <c r="AO112" s="741"/>
      <c r="AP112" s="784" t="s">
        <v>429</v>
      </c>
      <c r="AQ112" s="785"/>
      <c r="AR112" s="785"/>
      <c r="AS112" s="785"/>
      <c r="AT112" s="786"/>
      <c r="AU112" s="894"/>
      <c r="AV112" s="895"/>
      <c r="AW112" s="895"/>
      <c r="AX112" s="895"/>
      <c r="AY112" s="895"/>
      <c r="AZ112" s="775" t="s">
        <v>435</v>
      </c>
      <c r="BA112" s="712"/>
      <c r="BB112" s="712"/>
      <c r="BC112" s="712"/>
      <c r="BD112" s="712"/>
      <c r="BE112" s="712"/>
      <c r="BF112" s="712"/>
      <c r="BG112" s="712"/>
      <c r="BH112" s="712"/>
      <c r="BI112" s="712"/>
      <c r="BJ112" s="712"/>
      <c r="BK112" s="712"/>
      <c r="BL112" s="712"/>
      <c r="BM112" s="712"/>
      <c r="BN112" s="712"/>
      <c r="BO112" s="712"/>
      <c r="BP112" s="713"/>
      <c r="BQ112" s="776">
        <v>42372620</v>
      </c>
      <c r="BR112" s="777"/>
      <c r="BS112" s="777"/>
      <c r="BT112" s="777"/>
      <c r="BU112" s="777"/>
      <c r="BV112" s="777">
        <v>40358453</v>
      </c>
      <c r="BW112" s="777"/>
      <c r="BX112" s="777"/>
      <c r="BY112" s="777"/>
      <c r="BZ112" s="777"/>
      <c r="CA112" s="777">
        <v>38457742</v>
      </c>
      <c r="CB112" s="777"/>
      <c r="CC112" s="777"/>
      <c r="CD112" s="777"/>
      <c r="CE112" s="777"/>
      <c r="CF112" s="838">
        <v>10.6</v>
      </c>
      <c r="CG112" s="839"/>
      <c r="CH112" s="839"/>
      <c r="CI112" s="839"/>
      <c r="CJ112" s="839"/>
      <c r="CK112" s="889"/>
      <c r="CL112" s="781"/>
      <c r="CM112" s="775" t="s">
        <v>436</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211854</v>
      </c>
      <c r="DH112" s="777"/>
      <c r="DI112" s="777"/>
      <c r="DJ112" s="777"/>
      <c r="DK112" s="777"/>
      <c r="DL112" s="777">
        <v>133585</v>
      </c>
      <c r="DM112" s="777"/>
      <c r="DN112" s="777"/>
      <c r="DO112" s="777"/>
      <c r="DP112" s="777"/>
      <c r="DQ112" s="777">
        <v>51402</v>
      </c>
      <c r="DR112" s="777"/>
      <c r="DS112" s="777"/>
      <c r="DT112" s="777"/>
      <c r="DU112" s="777"/>
      <c r="DV112" s="754">
        <v>0</v>
      </c>
      <c r="DW112" s="754"/>
      <c r="DX112" s="754"/>
      <c r="DY112" s="754"/>
      <c r="DZ112" s="755"/>
    </row>
    <row r="113" spans="1:130" s="228" customFormat="1" ht="26.25" customHeight="1" x14ac:dyDescent="0.15">
      <c r="A113" s="876"/>
      <c r="B113" s="877"/>
      <c r="C113" s="712" t="s">
        <v>437</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3393944</v>
      </c>
      <c r="AB113" s="740"/>
      <c r="AC113" s="740"/>
      <c r="AD113" s="740"/>
      <c r="AE113" s="741"/>
      <c r="AF113" s="742">
        <v>3632803</v>
      </c>
      <c r="AG113" s="740"/>
      <c r="AH113" s="740"/>
      <c r="AI113" s="740"/>
      <c r="AJ113" s="741"/>
      <c r="AK113" s="742">
        <v>3673775</v>
      </c>
      <c r="AL113" s="740"/>
      <c r="AM113" s="740"/>
      <c r="AN113" s="740"/>
      <c r="AO113" s="741"/>
      <c r="AP113" s="784">
        <v>1</v>
      </c>
      <c r="AQ113" s="785"/>
      <c r="AR113" s="785"/>
      <c r="AS113" s="785"/>
      <c r="AT113" s="786"/>
      <c r="AU113" s="894"/>
      <c r="AV113" s="895"/>
      <c r="AW113" s="895"/>
      <c r="AX113" s="895"/>
      <c r="AY113" s="895"/>
      <c r="AZ113" s="775" t="s">
        <v>438</v>
      </c>
      <c r="BA113" s="712"/>
      <c r="BB113" s="712"/>
      <c r="BC113" s="712"/>
      <c r="BD113" s="712"/>
      <c r="BE113" s="712"/>
      <c r="BF113" s="712"/>
      <c r="BG113" s="712"/>
      <c r="BH113" s="712"/>
      <c r="BI113" s="712"/>
      <c r="BJ113" s="712"/>
      <c r="BK113" s="712"/>
      <c r="BL113" s="712"/>
      <c r="BM113" s="712"/>
      <c r="BN113" s="712"/>
      <c r="BO113" s="712"/>
      <c r="BP113" s="713"/>
      <c r="BQ113" s="776">
        <v>3945387</v>
      </c>
      <c r="BR113" s="777"/>
      <c r="BS113" s="777"/>
      <c r="BT113" s="777"/>
      <c r="BU113" s="777"/>
      <c r="BV113" s="777">
        <v>3886729</v>
      </c>
      <c r="BW113" s="777"/>
      <c r="BX113" s="777"/>
      <c r="BY113" s="777"/>
      <c r="BZ113" s="777"/>
      <c r="CA113" s="777">
        <v>3391495</v>
      </c>
      <c r="CB113" s="777"/>
      <c r="CC113" s="777"/>
      <c r="CD113" s="777"/>
      <c r="CE113" s="777"/>
      <c r="CF113" s="838">
        <v>0.9</v>
      </c>
      <c r="CG113" s="839"/>
      <c r="CH113" s="839"/>
      <c r="CI113" s="839"/>
      <c r="CJ113" s="839"/>
      <c r="CK113" s="889"/>
      <c r="CL113" s="781"/>
      <c r="CM113" s="775" t="s">
        <v>439</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429</v>
      </c>
      <c r="DH113" s="777"/>
      <c r="DI113" s="777"/>
      <c r="DJ113" s="777"/>
      <c r="DK113" s="777"/>
      <c r="DL113" s="777" t="s">
        <v>429</v>
      </c>
      <c r="DM113" s="777"/>
      <c r="DN113" s="777"/>
      <c r="DO113" s="777"/>
      <c r="DP113" s="777"/>
      <c r="DQ113" s="777" t="s">
        <v>429</v>
      </c>
      <c r="DR113" s="777"/>
      <c r="DS113" s="777"/>
      <c r="DT113" s="777"/>
      <c r="DU113" s="777"/>
      <c r="DV113" s="754" t="s">
        <v>344</v>
      </c>
      <c r="DW113" s="754"/>
      <c r="DX113" s="754"/>
      <c r="DY113" s="754"/>
      <c r="DZ113" s="755"/>
    </row>
    <row r="114" spans="1:130" s="228" customFormat="1" ht="26.25" customHeight="1" x14ac:dyDescent="0.15">
      <c r="A114" s="876"/>
      <c r="B114" s="877"/>
      <c r="C114" s="712" t="s">
        <v>440</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423400</v>
      </c>
      <c r="AB114" s="740"/>
      <c r="AC114" s="740"/>
      <c r="AD114" s="740"/>
      <c r="AE114" s="741"/>
      <c r="AF114" s="742">
        <v>438904</v>
      </c>
      <c r="AG114" s="740"/>
      <c r="AH114" s="740"/>
      <c r="AI114" s="740"/>
      <c r="AJ114" s="741"/>
      <c r="AK114" s="742">
        <v>458193</v>
      </c>
      <c r="AL114" s="740"/>
      <c r="AM114" s="740"/>
      <c r="AN114" s="740"/>
      <c r="AO114" s="741"/>
      <c r="AP114" s="784">
        <v>0.1</v>
      </c>
      <c r="AQ114" s="785"/>
      <c r="AR114" s="785"/>
      <c r="AS114" s="785"/>
      <c r="AT114" s="786"/>
      <c r="AU114" s="894"/>
      <c r="AV114" s="895"/>
      <c r="AW114" s="895"/>
      <c r="AX114" s="895"/>
      <c r="AY114" s="895"/>
      <c r="AZ114" s="775" t="s">
        <v>441</v>
      </c>
      <c r="BA114" s="712"/>
      <c r="BB114" s="712"/>
      <c r="BC114" s="712"/>
      <c r="BD114" s="712"/>
      <c r="BE114" s="712"/>
      <c r="BF114" s="712"/>
      <c r="BG114" s="712"/>
      <c r="BH114" s="712"/>
      <c r="BI114" s="712"/>
      <c r="BJ114" s="712"/>
      <c r="BK114" s="712"/>
      <c r="BL114" s="712"/>
      <c r="BM114" s="712"/>
      <c r="BN114" s="712"/>
      <c r="BO114" s="712"/>
      <c r="BP114" s="713"/>
      <c r="BQ114" s="776">
        <v>144607808</v>
      </c>
      <c r="BR114" s="777"/>
      <c r="BS114" s="777"/>
      <c r="BT114" s="777"/>
      <c r="BU114" s="777"/>
      <c r="BV114" s="777">
        <v>146236635</v>
      </c>
      <c r="BW114" s="777"/>
      <c r="BX114" s="777"/>
      <c r="BY114" s="777"/>
      <c r="BZ114" s="777"/>
      <c r="CA114" s="777">
        <v>146932420</v>
      </c>
      <c r="CB114" s="777"/>
      <c r="CC114" s="777"/>
      <c r="CD114" s="777"/>
      <c r="CE114" s="777"/>
      <c r="CF114" s="838">
        <v>40.4</v>
      </c>
      <c r="CG114" s="839"/>
      <c r="CH114" s="839"/>
      <c r="CI114" s="839"/>
      <c r="CJ114" s="839"/>
      <c r="CK114" s="889"/>
      <c r="CL114" s="781"/>
      <c r="CM114" s="775" t="s">
        <v>442</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344</v>
      </c>
      <c r="DH114" s="777"/>
      <c r="DI114" s="777"/>
      <c r="DJ114" s="777"/>
      <c r="DK114" s="777"/>
      <c r="DL114" s="777" t="s">
        <v>429</v>
      </c>
      <c r="DM114" s="777"/>
      <c r="DN114" s="777"/>
      <c r="DO114" s="777"/>
      <c r="DP114" s="777"/>
      <c r="DQ114" s="777" t="s">
        <v>344</v>
      </c>
      <c r="DR114" s="777"/>
      <c r="DS114" s="777"/>
      <c r="DT114" s="777"/>
      <c r="DU114" s="777"/>
      <c r="DV114" s="754" t="s">
        <v>344</v>
      </c>
      <c r="DW114" s="754"/>
      <c r="DX114" s="754"/>
      <c r="DY114" s="754"/>
      <c r="DZ114" s="755"/>
    </row>
    <row r="115" spans="1:130" s="228" customFormat="1" ht="26.25" customHeight="1" x14ac:dyDescent="0.15">
      <c r="A115" s="876"/>
      <c r="B115" s="877"/>
      <c r="C115" s="712" t="s">
        <v>443</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t="s">
        <v>344</v>
      </c>
      <c r="AB115" s="740"/>
      <c r="AC115" s="740"/>
      <c r="AD115" s="740"/>
      <c r="AE115" s="741"/>
      <c r="AF115" s="742" t="s">
        <v>344</v>
      </c>
      <c r="AG115" s="740"/>
      <c r="AH115" s="740"/>
      <c r="AI115" s="740"/>
      <c r="AJ115" s="741"/>
      <c r="AK115" s="742" t="s">
        <v>429</v>
      </c>
      <c r="AL115" s="740"/>
      <c r="AM115" s="740"/>
      <c r="AN115" s="740"/>
      <c r="AO115" s="741"/>
      <c r="AP115" s="784" t="s">
        <v>344</v>
      </c>
      <c r="AQ115" s="785"/>
      <c r="AR115" s="785"/>
      <c r="AS115" s="785"/>
      <c r="AT115" s="786"/>
      <c r="AU115" s="894"/>
      <c r="AV115" s="895"/>
      <c r="AW115" s="895"/>
      <c r="AX115" s="895"/>
      <c r="AY115" s="895"/>
      <c r="AZ115" s="775" t="s">
        <v>444</v>
      </c>
      <c r="BA115" s="712"/>
      <c r="BB115" s="712"/>
      <c r="BC115" s="712"/>
      <c r="BD115" s="712"/>
      <c r="BE115" s="712"/>
      <c r="BF115" s="712"/>
      <c r="BG115" s="712"/>
      <c r="BH115" s="712"/>
      <c r="BI115" s="712"/>
      <c r="BJ115" s="712"/>
      <c r="BK115" s="712"/>
      <c r="BL115" s="712"/>
      <c r="BM115" s="712"/>
      <c r="BN115" s="712"/>
      <c r="BO115" s="712"/>
      <c r="BP115" s="713"/>
      <c r="BQ115" s="776">
        <v>3928920</v>
      </c>
      <c r="BR115" s="777"/>
      <c r="BS115" s="777"/>
      <c r="BT115" s="777"/>
      <c r="BU115" s="777"/>
      <c r="BV115" s="777">
        <v>277320</v>
      </c>
      <c r="BW115" s="777"/>
      <c r="BX115" s="777"/>
      <c r="BY115" s="777"/>
      <c r="BZ115" s="777"/>
      <c r="CA115" s="777">
        <v>1288249</v>
      </c>
      <c r="CB115" s="777"/>
      <c r="CC115" s="777"/>
      <c r="CD115" s="777"/>
      <c r="CE115" s="777"/>
      <c r="CF115" s="838">
        <v>0.4</v>
      </c>
      <c r="CG115" s="839"/>
      <c r="CH115" s="839"/>
      <c r="CI115" s="839"/>
      <c r="CJ115" s="839"/>
      <c r="CK115" s="889"/>
      <c r="CL115" s="781"/>
      <c r="CM115" s="775" t="s">
        <v>445</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344</v>
      </c>
      <c r="DH115" s="777"/>
      <c r="DI115" s="777"/>
      <c r="DJ115" s="777"/>
      <c r="DK115" s="777"/>
      <c r="DL115" s="777" t="s">
        <v>344</v>
      </c>
      <c r="DM115" s="777"/>
      <c r="DN115" s="777"/>
      <c r="DO115" s="777"/>
      <c r="DP115" s="777"/>
      <c r="DQ115" s="777" t="s">
        <v>344</v>
      </c>
      <c r="DR115" s="777"/>
      <c r="DS115" s="777"/>
      <c r="DT115" s="777"/>
      <c r="DU115" s="777"/>
      <c r="DV115" s="754" t="s">
        <v>344</v>
      </c>
      <c r="DW115" s="754"/>
      <c r="DX115" s="754"/>
      <c r="DY115" s="754"/>
      <c r="DZ115" s="755"/>
    </row>
    <row r="116" spans="1:130" s="228" customFormat="1" ht="26.25" customHeight="1" x14ac:dyDescent="0.15">
      <c r="A116" s="878"/>
      <c r="B116" s="879"/>
      <c r="C116" s="799" t="s">
        <v>446</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6728</v>
      </c>
      <c r="AB116" s="740"/>
      <c r="AC116" s="740"/>
      <c r="AD116" s="740"/>
      <c r="AE116" s="741"/>
      <c r="AF116" s="742">
        <v>14422</v>
      </c>
      <c r="AG116" s="740"/>
      <c r="AH116" s="740"/>
      <c r="AI116" s="740"/>
      <c r="AJ116" s="741"/>
      <c r="AK116" s="742">
        <v>28266</v>
      </c>
      <c r="AL116" s="740"/>
      <c r="AM116" s="740"/>
      <c r="AN116" s="740"/>
      <c r="AO116" s="741"/>
      <c r="AP116" s="784">
        <v>0</v>
      </c>
      <c r="AQ116" s="785"/>
      <c r="AR116" s="785"/>
      <c r="AS116" s="785"/>
      <c r="AT116" s="786"/>
      <c r="AU116" s="894"/>
      <c r="AV116" s="895"/>
      <c r="AW116" s="895"/>
      <c r="AX116" s="895"/>
      <c r="AY116" s="895"/>
      <c r="AZ116" s="871" t="s">
        <v>447</v>
      </c>
      <c r="BA116" s="872"/>
      <c r="BB116" s="872"/>
      <c r="BC116" s="872"/>
      <c r="BD116" s="872"/>
      <c r="BE116" s="872"/>
      <c r="BF116" s="872"/>
      <c r="BG116" s="872"/>
      <c r="BH116" s="872"/>
      <c r="BI116" s="872"/>
      <c r="BJ116" s="872"/>
      <c r="BK116" s="872"/>
      <c r="BL116" s="872"/>
      <c r="BM116" s="872"/>
      <c r="BN116" s="872"/>
      <c r="BO116" s="872"/>
      <c r="BP116" s="873"/>
      <c r="BQ116" s="776" t="s">
        <v>344</v>
      </c>
      <c r="BR116" s="777"/>
      <c r="BS116" s="777"/>
      <c r="BT116" s="777"/>
      <c r="BU116" s="777"/>
      <c r="BV116" s="777" t="s">
        <v>344</v>
      </c>
      <c r="BW116" s="777"/>
      <c r="BX116" s="777"/>
      <c r="BY116" s="777"/>
      <c r="BZ116" s="777"/>
      <c r="CA116" s="777" t="s">
        <v>344</v>
      </c>
      <c r="CB116" s="777"/>
      <c r="CC116" s="777"/>
      <c r="CD116" s="777"/>
      <c r="CE116" s="777"/>
      <c r="CF116" s="838" t="s">
        <v>429</v>
      </c>
      <c r="CG116" s="839"/>
      <c r="CH116" s="839"/>
      <c r="CI116" s="839"/>
      <c r="CJ116" s="839"/>
      <c r="CK116" s="889"/>
      <c r="CL116" s="781"/>
      <c r="CM116" s="775" t="s">
        <v>448</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429</v>
      </c>
      <c r="DH116" s="777"/>
      <c r="DI116" s="777"/>
      <c r="DJ116" s="777"/>
      <c r="DK116" s="777"/>
      <c r="DL116" s="777" t="s">
        <v>429</v>
      </c>
      <c r="DM116" s="777"/>
      <c r="DN116" s="777"/>
      <c r="DO116" s="777"/>
      <c r="DP116" s="777"/>
      <c r="DQ116" s="777" t="s">
        <v>344</v>
      </c>
      <c r="DR116" s="777"/>
      <c r="DS116" s="777"/>
      <c r="DT116" s="777"/>
      <c r="DU116" s="777"/>
      <c r="DV116" s="754" t="s">
        <v>344</v>
      </c>
      <c r="DW116" s="754"/>
      <c r="DX116" s="754"/>
      <c r="DY116" s="754"/>
      <c r="DZ116" s="755"/>
    </row>
    <row r="117" spans="1:130" s="228" customFormat="1" ht="26.25" customHeight="1" x14ac:dyDescent="0.15">
      <c r="A117" s="857" t="s">
        <v>157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449</v>
      </c>
      <c r="Z117" s="859"/>
      <c r="AA117" s="864">
        <v>68443363</v>
      </c>
      <c r="AB117" s="865"/>
      <c r="AC117" s="865"/>
      <c r="AD117" s="865"/>
      <c r="AE117" s="866"/>
      <c r="AF117" s="867">
        <v>69231923</v>
      </c>
      <c r="AG117" s="865"/>
      <c r="AH117" s="865"/>
      <c r="AI117" s="865"/>
      <c r="AJ117" s="866"/>
      <c r="AK117" s="867">
        <v>71969525</v>
      </c>
      <c r="AL117" s="865"/>
      <c r="AM117" s="865"/>
      <c r="AN117" s="865"/>
      <c r="AO117" s="866"/>
      <c r="AP117" s="868"/>
      <c r="AQ117" s="869"/>
      <c r="AR117" s="869"/>
      <c r="AS117" s="869"/>
      <c r="AT117" s="870"/>
      <c r="AU117" s="894"/>
      <c r="AV117" s="895"/>
      <c r="AW117" s="895"/>
      <c r="AX117" s="895"/>
      <c r="AY117" s="895"/>
      <c r="AZ117" s="775" t="s">
        <v>450</v>
      </c>
      <c r="BA117" s="712"/>
      <c r="BB117" s="712"/>
      <c r="BC117" s="712"/>
      <c r="BD117" s="712"/>
      <c r="BE117" s="712"/>
      <c r="BF117" s="712"/>
      <c r="BG117" s="712"/>
      <c r="BH117" s="712"/>
      <c r="BI117" s="712"/>
      <c r="BJ117" s="712"/>
      <c r="BK117" s="712"/>
      <c r="BL117" s="712"/>
      <c r="BM117" s="712"/>
      <c r="BN117" s="712"/>
      <c r="BO117" s="712"/>
      <c r="BP117" s="713"/>
      <c r="BQ117" s="776" t="s">
        <v>344</v>
      </c>
      <c r="BR117" s="777"/>
      <c r="BS117" s="777"/>
      <c r="BT117" s="777"/>
      <c r="BU117" s="777"/>
      <c r="BV117" s="777" t="s">
        <v>344</v>
      </c>
      <c r="BW117" s="777"/>
      <c r="BX117" s="777"/>
      <c r="BY117" s="777"/>
      <c r="BZ117" s="777"/>
      <c r="CA117" s="777" t="s">
        <v>344</v>
      </c>
      <c r="CB117" s="777"/>
      <c r="CC117" s="777"/>
      <c r="CD117" s="777"/>
      <c r="CE117" s="777"/>
      <c r="CF117" s="838" t="s">
        <v>344</v>
      </c>
      <c r="CG117" s="839"/>
      <c r="CH117" s="839"/>
      <c r="CI117" s="839"/>
      <c r="CJ117" s="839"/>
      <c r="CK117" s="889"/>
      <c r="CL117" s="781"/>
      <c r="CM117" s="775" t="s">
        <v>451</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344</v>
      </c>
      <c r="DH117" s="777"/>
      <c r="DI117" s="777"/>
      <c r="DJ117" s="777"/>
      <c r="DK117" s="777"/>
      <c r="DL117" s="777" t="s">
        <v>344</v>
      </c>
      <c r="DM117" s="777"/>
      <c r="DN117" s="777"/>
      <c r="DO117" s="777"/>
      <c r="DP117" s="777"/>
      <c r="DQ117" s="777" t="s">
        <v>344</v>
      </c>
      <c r="DR117" s="777"/>
      <c r="DS117" s="777"/>
      <c r="DT117" s="777"/>
      <c r="DU117" s="777"/>
      <c r="DV117" s="754" t="s">
        <v>429</v>
      </c>
      <c r="DW117" s="754"/>
      <c r="DX117" s="754"/>
      <c r="DY117" s="754"/>
      <c r="DZ117" s="755"/>
    </row>
    <row r="118" spans="1:130" s="228" customFormat="1" ht="26.25" customHeight="1" x14ac:dyDescent="0.15">
      <c r="A118" s="857" t="s">
        <v>424</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422</v>
      </c>
      <c r="AB118" s="858"/>
      <c r="AC118" s="858"/>
      <c r="AD118" s="858"/>
      <c r="AE118" s="859"/>
      <c r="AF118" s="860" t="s">
        <v>310</v>
      </c>
      <c r="AG118" s="858"/>
      <c r="AH118" s="858"/>
      <c r="AI118" s="858"/>
      <c r="AJ118" s="859"/>
      <c r="AK118" s="860" t="s">
        <v>309</v>
      </c>
      <c r="AL118" s="858"/>
      <c r="AM118" s="858"/>
      <c r="AN118" s="858"/>
      <c r="AO118" s="859"/>
      <c r="AP118" s="861" t="s">
        <v>423</v>
      </c>
      <c r="AQ118" s="862"/>
      <c r="AR118" s="862"/>
      <c r="AS118" s="862"/>
      <c r="AT118" s="863"/>
      <c r="AU118" s="894"/>
      <c r="AV118" s="895"/>
      <c r="AW118" s="895"/>
      <c r="AX118" s="895"/>
      <c r="AY118" s="895"/>
      <c r="AZ118" s="798" t="s">
        <v>452</v>
      </c>
      <c r="BA118" s="799"/>
      <c r="BB118" s="799"/>
      <c r="BC118" s="799"/>
      <c r="BD118" s="799"/>
      <c r="BE118" s="799"/>
      <c r="BF118" s="799"/>
      <c r="BG118" s="799"/>
      <c r="BH118" s="799"/>
      <c r="BI118" s="799"/>
      <c r="BJ118" s="799"/>
      <c r="BK118" s="799"/>
      <c r="BL118" s="799"/>
      <c r="BM118" s="799"/>
      <c r="BN118" s="799"/>
      <c r="BO118" s="799"/>
      <c r="BP118" s="800"/>
      <c r="BQ118" s="825" t="s">
        <v>344</v>
      </c>
      <c r="BR118" s="805"/>
      <c r="BS118" s="805"/>
      <c r="BT118" s="805"/>
      <c r="BU118" s="805"/>
      <c r="BV118" s="805" t="s">
        <v>344</v>
      </c>
      <c r="BW118" s="805"/>
      <c r="BX118" s="805"/>
      <c r="BY118" s="805"/>
      <c r="BZ118" s="805"/>
      <c r="CA118" s="805" t="s">
        <v>344</v>
      </c>
      <c r="CB118" s="805"/>
      <c r="CC118" s="805"/>
      <c r="CD118" s="805"/>
      <c r="CE118" s="805"/>
      <c r="CF118" s="838" t="s">
        <v>344</v>
      </c>
      <c r="CG118" s="839"/>
      <c r="CH118" s="839"/>
      <c r="CI118" s="839"/>
      <c r="CJ118" s="839"/>
      <c r="CK118" s="889"/>
      <c r="CL118" s="781"/>
      <c r="CM118" s="775" t="s">
        <v>453</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344</v>
      </c>
      <c r="DH118" s="777"/>
      <c r="DI118" s="777"/>
      <c r="DJ118" s="777"/>
      <c r="DK118" s="777"/>
      <c r="DL118" s="777" t="s">
        <v>344</v>
      </c>
      <c r="DM118" s="777"/>
      <c r="DN118" s="777"/>
      <c r="DO118" s="777"/>
      <c r="DP118" s="777"/>
      <c r="DQ118" s="777" t="s">
        <v>344</v>
      </c>
      <c r="DR118" s="777"/>
      <c r="DS118" s="777"/>
      <c r="DT118" s="777"/>
      <c r="DU118" s="777"/>
      <c r="DV118" s="754" t="s">
        <v>344</v>
      </c>
      <c r="DW118" s="754"/>
      <c r="DX118" s="754"/>
      <c r="DY118" s="754"/>
      <c r="DZ118" s="755"/>
    </row>
    <row r="119" spans="1:130" s="228" customFormat="1" ht="26.25" customHeight="1" x14ac:dyDescent="0.15">
      <c r="A119" s="778" t="s">
        <v>427</v>
      </c>
      <c r="B119" s="779"/>
      <c r="C119" s="819" t="s">
        <v>428</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344</v>
      </c>
      <c r="AB119" s="851"/>
      <c r="AC119" s="851"/>
      <c r="AD119" s="851"/>
      <c r="AE119" s="852"/>
      <c r="AF119" s="853" t="s">
        <v>344</v>
      </c>
      <c r="AG119" s="851"/>
      <c r="AH119" s="851"/>
      <c r="AI119" s="851"/>
      <c r="AJ119" s="852"/>
      <c r="AK119" s="853" t="s">
        <v>429</v>
      </c>
      <c r="AL119" s="851"/>
      <c r="AM119" s="851"/>
      <c r="AN119" s="851"/>
      <c r="AO119" s="852"/>
      <c r="AP119" s="854" t="s">
        <v>344</v>
      </c>
      <c r="AQ119" s="855"/>
      <c r="AR119" s="855"/>
      <c r="AS119" s="855"/>
      <c r="AT119" s="856"/>
      <c r="AU119" s="896"/>
      <c r="AV119" s="897"/>
      <c r="AW119" s="897"/>
      <c r="AX119" s="897"/>
      <c r="AY119" s="897"/>
      <c r="AZ119" s="249" t="s">
        <v>157</v>
      </c>
      <c r="BA119" s="249"/>
      <c r="BB119" s="249"/>
      <c r="BC119" s="249"/>
      <c r="BD119" s="249"/>
      <c r="BE119" s="249"/>
      <c r="BF119" s="249"/>
      <c r="BG119" s="249"/>
      <c r="BH119" s="249"/>
      <c r="BI119" s="249"/>
      <c r="BJ119" s="249"/>
      <c r="BK119" s="249"/>
      <c r="BL119" s="249"/>
      <c r="BM119" s="249"/>
      <c r="BN119" s="249"/>
      <c r="BO119" s="840" t="s">
        <v>454</v>
      </c>
      <c r="BP119" s="841"/>
      <c r="BQ119" s="825">
        <v>792912571</v>
      </c>
      <c r="BR119" s="805"/>
      <c r="BS119" s="805"/>
      <c r="BT119" s="805"/>
      <c r="BU119" s="805"/>
      <c r="BV119" s="805">
        <v>789208822</v>
      </c>
      <c r="BW119" s="805"/>
      <c r="BX119" s="805"/>
      <c r="BY119" s="805"/>
      <c r="BZ119" s="805"/>
      <c r="CA119" s="805">
        <v>754807574</v>
      </c>
      <c r="CB119" s="805"/>
      <c r="CC119" s="805"/>
      <c r="CD119" s="805"/>
      <c r="CE119" s="805"/>
      <c r="CF119" s="708"/>
      <c r="CG119" s="709"/>
      <c r="CH119" s="709"/>
      <c r="CI119" s="709"/>
      <c r="CJ119" s="794"/>
      <c r="CK119" s="890"/>
      <c r="CL119" s="783"/>
      <c r="CM119" s="798" t="s">
        <v>455</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344</v>
      </c>
      <c r="DH119" s="777"/>
      <c r="DI119" s="777"/>
      <c r="DJ119" s="777"/>
      <c r="DK119" s="777"/>
      <c r="DL119" s="777" t="s">
        <v>344</v>
      </c>
      <c r="DM119" s="777"/>
      <c r="DN119" s="777"/>
      <c r="DO119" s="777"/>
      <c r="DP119" s="777"/>
      <c r="DQ119" s="777" t="s">
        <v>344</v>
      </c>
      <c r="DR119" s="777"/>
      <c r="DS119" s="777"/>
      <c r="DT119" s="777"/>
      <c r="DU119" s="777"/>
      <c r="DV119" s="754" t="s">
        <v>344</v>
      </c>
      <c r="DW119" s="754"/>
      <c r="DX119" s="754"/>
      <c r="DY119" s="754"/>
      <c r="DZ119" s="755"/>
    </row>
    <row r="120" spans="1:130" s="228" customFormat="1" ht="26.25" customHeight="1" x14ac:dyDescent="0.15">
      <c r="A120" s="780"/>
      <c r="B120" s="781"/>
      <c r="C120" s="775" t="s">
        <v>432</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344</v>
      </c>
      <c r="AB120" s="740"/>
      <c r="AC120" s="740"/>
      <c r="AD120" s="740"/>
      <c r="AE120" s="741"/>
      <c r="AF120" s="742" t="s">
        <v>344</v>
      </c>
      <c r="AG120" s="740"/>
      <c r="AH120" s="740"/>
      <c r="AI120" s="740"/>
      <c r="AJ120" s="741"/>
      <c r="AK120" s="742" t="s">
        <v>344</v>
      </c>
      <c r="AL120" s="740"/>
      <c r="AM120" s="740"/>
      <c r="AN120" s="740"/>
      <c r="AO120" s="741"/>
      <c r="AP120" s="784" t="s">
        <v>344</v>
      </c>
      <c r="AQ120" s="785"/>
      <c r="AR120" s="785"/>
      <c r="AS120" s="785"/>
      <c r="AT120" s="786"/>
      <c r="AU120" s="842" t="s">
        <v>456</v>
      </c>
      <c r="AV120" s="843"/>
      <c r="AW120" s="843"/>
      <c r="AX120" s="843"/>
      <c r="AY120" s="844"/>
      <c r="AZ120" s="819" t="s">
        <v>457</v>
      </c>
      <c r="BA120" s="768"/>
      <c r="BB120" s="768"/>
      <c r="BC120" s="768"/>
      <c r="BD120" s="768"/>
      <c r="BE120" s="768"/>
      <c r="BF120" s="768"/>
      <c r="BG120" s="768"/>
      <c r="BH120" s="768"/>
      <c r="BI120" s="768"/>
      <c r="BJ120" s="768"/>
      <c r="BK120" s="768"/>
      <c r="BL120" s="768"/>
      <c r="BM120" s="768"/>
      <c r="BN120" s="768"/>
      <c r="BO120" s="768"/>
      <c r="BP120" s="769"/>
      <c r="BQ120" s="820">
        <v>95087993</v>
      </c>
      <c r="BR120" s="802"/>
      <c r="BS120" s="802"/>
      <c r="BT120" s="802"/>
      <c r="BU120" s="802"/>
      <c r="BV120" s="802">
        <v>129664258</v>
      </c>
      <c r="BW120" s="802"/>
      <c r="BX120" s="802"/>
      <c r="BY120" s="802"/>
      <c r="BZ120" s="802"/>
      <c r="CA120" s="802">
        <v>136124519</v>
      </c>
      <c r="CB120" s="802"/>
      <c r="CC120" s="802"/>
      <c r="CD120" s="802"/>
      <c r="CE120" s="802"/>
      <c r="CF120" s="829">
        <v>37.4</v>
      </c>
      <c r="CG120" s="830"/>
      <c r="CH120" s="830"/>
      <c r="CI120" s="830"/>
      <c r="CJ120" s="830"/>
      <c r="CK120" s="831" t="s">
        <v>458</v>
      </c>
      <c r="CL120" s="811"/>
      <c r="CM120" s="811"/>
      <c r="CN120" s="811"/>
      <c r="CO120" s="812"/>
      <c r="CP120" s="835" t="s">
        <v>394</v>
      </c>
      <c r="CQ120" s="836"/>
      <c r="CR120" s="836"/>
      <c r="CS120" s="836"/>
      <c r="CT120" s="836"/>
      <c r="CU120" s="836"/>
      <c r="CV120" s="836"/>
      <c r="CW120" s="836"/>
      <c r="CX120" s="836"/>
      <c r="CY120" s="836"/>
      <c r="CZ120" s="836"/>
      <c r="DA120" s="836"/>
      <c r="DB120" s="836"/>
      <c r="DC120" s="836"/>
      <c r="DD120" s="836"/>
      <c r="DE120" s="836"/>
      <c r="DF120" s="837"/>
      <c r="DG120" s="820">
        <v>23259456</v>
      </c>
      <c r="DH120" s="802"/>
      <c r="DI120" s="802"/>
      <c r="DJ120" s="802"/>
      <c r="DK120" s="802"/>
      <c r="DL120" s="802">
        <v>21987582</v>
      </c>
      <c r="DM120" s="802"/>
      <c r="DN120" s="802"/>
      <c r="DO120" s="802"/>
      <c r="DP120" s="802"/>
      <c r="DQ120" s="802">
        <v>20682607</v>
      </c>
      <c r="DR120" s="802"/>
      <c r="DS120" s="802"/>
      <c r="DT120" s="802"/>
      <c r="DU120" s="802"/>
      <c r="DV120" s="803">
        <v>5.7</v>
      </c>
      <c r="DW120" s="803"/>
      <c r="DX120" s="803"/>
      <c r="DY120" s="803"/>
      <c r="DZ120" s="804"/>
    </row>
    <row r="121" spans="1:130" s="228" customFormat="1" ht="26.25" customHeight="1" x14ac:dyDescent="0.15">
      <c r="A121" s="780"/>
      <c r="B121" s="781"/>
      <c r="C121" s="826" t="s">
        <v>459</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344</v>
      </c>
      <c r="AB121" s="740"/>
      <c r="AC121" s="740"/>
      <c r="AD121" s="740"/>
      <c r="AE121" s="741"/>
      <c r="AF121" s="742" t="s">
        <v>344</v>
      </c>
      <c r="AG121" s="740"/>
      <c r="AH121" s="740"/>
      <c r="AI121" s="740"/>
      <c r="AJ121" s="741"/>
      <c r="AK121" s="742" t="s">
        <v>344</v>
      </c>
      <c r="AL121" s="740"/>
      <c r="AM121" s="740"/>
      <c r="AN121" s="740"/>
      <c r="AO121" s="741"/>
      <c r="AP121" s="784" t="s">
        <v>344</v>
      </c>
      <c r="AQ121" s="785"/>
      <c r="AR121" s="785"/>
      <c r="AS121" s="785"/>
      <c r="AT121" s="786"/>
      <c r="AU121" s="845"/>
      <c r="AV121" s="846"/>
      <c r="AW121" s="846"/>
      <c r="AX121" s="846"/>
      <c r="AY121" s="847"/>
      <c r="AZ121" s="775" t="s">
        <v>460</v>
      </c>
      <c r="BA121" s="712"/>
      <c r="BB121" s="712"/>
      <c r="BC121" s="712"/>
      <c r="BD121" s="712"/>
      <c r="BE121" s="712"/>
      <c r="BF121" s="712"/>
      <c r="BG121" s="712"/>
      <c r="BH121" s="712"/>
      <c r="BI121" s="712"/>
      <c r="BJ121" s="712"/>
      <c r="BK121" s="712"/>
      <c r="BL121" s="712"/>
      <c r="BM121" s="712"/>
      <c r="BN121" s="712"/>
      <c r="BO121" s="712"/>
      <c r="BP121" s="713"/>
      <c r="BQ121" s="776">
        <v>17375439</v>
      </c>
      <c r="BR121" s="777"/>
      <c r="BS121" s="777"/>
      <c r="BT121" s="777"/>
      <c r="BU121" s="777"/>
      <c r="BV121" s="777">
        <v>18083979</v>
      </c>
      <c r="BW121" s="777"/>
      <c r="BX121" s="777"/>
      <c r="BY121" s="777"/>
      <c r="BZ121" s="777"/>
      <c r="CA121" s="777">
        <v>18285155</v>
      </c>
      <c r="CB121" s="777"/>
      <c r="CC121" s="777"/>
      <c r="CD121" s="777"/>
      <c r="CE121" s="777"/>
      <c r="CF121" s="838">
        <v>5</v>
      </c>
      <c r="CG121" s="839"/>
      <c r="CH121" s="839"/>
      <c r="CI121" s="839"/>
      <c r="CJ121" s="839"/>
      <c r="CK121" s="832"/>
      <c r="CL121" s="814"/>
      <c r="CM121" s="814"/>
      <c r="CN121" s="814"/>
      <c r="CO121" s="815"/>
      <c r="CP121" s="795" t="s">
        <v>398</v>
      </c>
      <c r="CQ121" s="796"/>
      <c r="CR121" s="796"/>
      <c r="CS121" s="796"/>
      <c r="CT121" s="796"/>
      <c r="CU121" s="796"/>
      <c r="CV121" s="796"/>
      <c r="CW121" s="796"/>
      <c r="CX121" s="796"/>
      <c r="CY121" s="796"/>
      <c r="CZ121" s="796"/>
      <c r="DA121" s="796"/>
      <c r="DB121" s="796"/>
      <c r="DC121" s="796"/>
      <c r="DD121" s="796"/>
      <c r="DE121" s="796"/>
      <c r="DF121" s="797"/>
      <c r="DG121" s="776">
        <v>12433264</v>
      </c>
      <c r="DH121" s="777"/>
      <c r="DI121" s="777"/>
      <c r="DJ121" s="777"/>
      <c r="DK121" s="777"/>
      <c r="DL121" s="777">
        <v>12694787</v>
      </c>
      <c r="DM121" s="777"/>
      <c r="DN121" s="777"/>
      <c r="DO121" s="777"/>
      <c r="DP121" s="777"/>
      <c r="DQ121" s="777">
        <v>12798922</v>
      </c>
      <c r="DR121" s="777"/>
      <c r="DS121" s="777"/>
      <c r="DT121" s="777"/>
      <c r="DU121" s="777"/>
      <c r="DV121" s="754">
        <v>3.5</v>
      </c>
      <c r="DW121" s="754"/>
      <c r="DX121" s="754"/>
      <c r="DY121" s="754"/>
      <c r="DZ121" s="755"/>
    </row>
    <row r="122" spans="1:130" s="228" customFormat="1" ht="26.25" customHeight="1" x14ac:dyDescent="0.15">
      <c r="A122" s="780"/>
      <c r="B122" s="781"/>
      <c r="C122" s="775" t="s">
        <v>442</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344</v>
      </c>
      <c r="AB122" s="740"/>
      <c r="AC122" s="740"/>
      <c r="AD122" s="740"/>
      <c r="AE122" s="741"/>
      <c r="AF122" s="742" t="s">
        <v>344</v>
      </c>
      <c r="AG122" s="740"/>
      <c r="AH122" s="740"/>
      <c r="AI122" s="740"/>
      <c r="AJ122" s="741"/>
      <c r="AK122" s="742" t="s">
        <v>344</v>
      </c>
      <c r="AL122" s="740"/>
      <c r="AM122" s="740"/>
      <c r="AN122" s="740"/>
      <c r="AO122" s="741"/>
      <c r="AP122" s="784" t="s">
        <v>344</v>
      </c>
      <c r="AQ122" s="785"/>
      <c r="AR122" s="785"/>
      <c r="AS122" s="785"/>
      <c r="AT122" s="786"/>
      <c r="AU122" s="845"/>
      <c r="AV122" s="846"/>
      <c r="AW122" s="846"/>
      <c r="AX122" s="846"/>
      <c r="AY122" s="847"/>
      <c r="AZ122" s="798" t="s">
        <v>461</v>
      </c>
      <c r="BA122" s="799"/>
      <c r="BB122" s="799"/>
      <c r="BC122" s="799"/>
      <c r="BD122" s="799"/>
      <c r="BE122" s="799"/>
      <c r="BF122" s="799"/>
      <c r="BG122" s="799"/>
      <c r="BH122" s="799"/>
      <c r="BI122" s="799"/>
      <c r="BJ122" s="799"/>
      <c r="BK122" s="799"/>
      <c r="BL122" s="799"/>
      <c r="BM122" s="799"/>
      <c r="BN122" s="799"/>
      <c r="BO122" s="799"/>
      <c r="BP122" s="800"/>
      <c r="BQ122" s="825">
        <v>535869012</v>
      </c>
      <c r="BR122" s="805"/>
      <c r="BS122" s="805"/>
      <c r="BT122" s="805"/>
      <c r="BU122" s="805"/>
      <c r="BV122" s="805">
        <v>529764321</v>
      </c>
      <c r="BW122" s="805"/>
      <c r="BX122" s="805"/>
      <c r="BY122" s="805"/>
      <c r="BZ122" s="805"/>
      <c r="CA122" s="805">
        <v>505853278</v>
      </c>
      <c r="CB122" s="805"/>
      <c r="CC122" s="805"/>
      <c r="CD122" s="805"/>
      <c r="CE122" s="805"/>
      <c r="CF122" s="806">
        <v>139</v>
      </c>
      <c r="CG122" s="807"/>
      <c r="CH122" s="807"/>
      <c r="CI122" s="807"/>
      <c r="CJ122" s="807"/>
      <c r="CK122" s="832"/>
      <c r="CL122" s="814"/>
      <c r="CM122" s="814"/>
      <c r="CN122" s="814"/>
      <c r="CO122" s="815"/>
      <c r="CP122" s="795" t="s">
        <v>396</v>
      </c>
      <c r="CQ122" s="796"/>
      <c r="CR122" s="796"/>
      <c r="CS122" s="796"/>
      <c r="CT122" s="796"/>
      <c r="CU122" s="796"/>
      <c r="CV122" s="796"/>
      <c r="CW122" s="796"/>
      <c r="CX122" s="796"/>
      <c r="CY122" s="796"/>
      <c r="CZ122" s="796"/>
      <c r="DA122" s="796"/>
      <c r="DB122" s="796"/>
      <c r="DC122" s="796"/>
      <c r="DD122" s="796"/>
      <c r="DE122" s="796"/>
      <c r="DF122" s="797"/>
      <c r="DG122" s="776">
        <v>5196330</v>
      </c>
      <c r="DH122" s="777"/>
      <c r="DI122" s="777"/>
      <c r="DJ122" s="777"/>
      <c r="DK122" s="777"/>
      <c r="DL122" s="777">
        <v>4787942</v>
      </c>
      <c r="DM122" s="777"/>
      <c r="DN122" s="777"/>
      <c r="DO122" s="777"/>
      <c r="DP122" s="777"/>
      <c r="DQ122" s="777">
        <v>4377213</v>
      </c>
      <c r="DR122" s="777"/>
      <c r="DS122" s="777"/>
      <c r="DT122" s="777"/>
      <c r="DU122" s="777"/>
      <c r="DV122" s="754">
        <v>1.2</v>
      </c>
      <c r="DW122" s="754"/>
      <c r="DX122" s="754"/>
      <c r="DY122" s="754"/>
      <c r="DZ122" s="755"/>
    </row>
    <row r="123" spans="1:130" s="228" customFormat="1" ht="26.25" customHeight="1" x14ac:dyDescent="0.15">
      <c r="A123" s="780"/>
      <c r="B123" s="781"/>
      <c r="C123" s="775" t="s">
        <v>448</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344</v>
      </c>
      <c r="AB123" s="740"/>
      <c r="AC123" s="740"/>
      <c r="AD123" s="740"/>
      <c r="AE123" s="741"/>
      <c r="AF123" s="742" t="s">
        <v>429</v>
      </c>
      <c r="AG123" s="740"/>
      <c r="AH123" s="740"/>
      <c r="AI123" s="740"/>
      <c r="AJ123" s="741"/>
      <c r="AK123" s="742" t="s">
        <v>344</v>
      </c>
      <c r="AL123" s="740"/>
      <c r="AM123" s="740"/>
      <c r="AN123" s="740"/>
      <c r="AO123" s="741"/>
      <c r="AP123" s="784" t="s">
        <v>344</v>
      </c>
      <c r="AQ123" s="785"/>
      <c r="AR123" s="785"/>
      <c r="AS123" s="785"/>
      <c r="AT123" s="786"/>
      <c r="AU123" s="848"/>
      <c r="AV123" s="849"/>
      <c r="AW123" s="849"/>
      <c r="AX123" s="849"/>
      <c r="AY123" s="849"/>
      <c r="AZ123" s="249" t="s">
        <v>157</v>
      </c>
      <c r="BA123" s="249"/>
      <c r="BB123" s="249"/>
      <c r="BC123" s="249"/>
      <c r="BD123" s="249"/>
      <c r="BE123" s="249"/>
      <c r="BF123" s="249"/>
      <c r="BG123" s="249"/>
      <c r="BH123" s="249"/>
      <c r="BI123" s="249"/>
      <c r="BJ123" s="249"/>
      <c r="BK123" s="249"/>
      <c r="BL123" s="249"/>
      <c r="BM123" s="249"/>
      <c r="BN123" s="249"/>
      <c r="BO123" s="840" t="s">
        <v>462</v>
      </c>
      <c r="BP123" s="841"/>
      <c r="BQ123" s="792">
        <v>648332444</v>
      </c>
      <c r="BR123" s="793"/>
      <c r="BS123" s="793"/>
      <c r="BT123" s="793"/>
      <c r="BU123" s="793"/>
      <c r="BV123" s="793">
        <v>677512558</v>
      </c>
      <c r="BW123" s="793"/>
      <c r="BX123" s="793"/>
      <c r="BY123" s="793"/>
      <c r="BZ123" s="793"/>
      <c r="CA123" s="793">
        <v>660262952</v>
      </c>
      <c r="CB123" s="793"/>
      <c r="CC123" s="793"/>
      <c r="CD123" s="793"/>
      <c r="CE123" s="793"/>
      <c r="CF123" s="708"/>
      <c r="CG123" s="709"/>
      <c r="CH123" s="709"/>
      <c r="CI123" s="709"/>
      <c r="CJ123" s="794"/>
      <c r="CK123" s="832"/>
      <c r="CL123" s="814"/>
      <c r="CM123" s="814"/>
      <c r="CN123" s="814"/>
      <c r="CO123" s="815"/>
      <c r="CP123" s="795" t="s">
        <v>401</v>
      </c>
      <c r="CQ123" s="796"/>
      <c r="CR123" s="796"/>
      <c r="CS123" s="796"/>
      <c r="CT123" s="796"/>
      <c r="CU123" s="796"/>
      <c r="CV123" s="796"/>
      <c r="CW123" s="796"/>
      <c r="CX123" s="796"/>
      <c r="CY123" s="796"/>
      <c r="CZ123" s="796"/>
      <c r="DA123" s="796"/>
      <c r="DB123" s="796"/>
      <c r="DC123" s="796"/>
      <c r="DD123" s="796"/>
      <c r="DE123" s="796"/>
      <c r="DF123" s="797"/>
      <c r="DG123" s="776">
        <v>496341</v>
      </c>
      <c r="DH123" s="777"/>
      <c r="DI123" s="777"/>
      <c r="DJ123" s="777"/>
      <c r="DK123" s="777"/>
      <c r="DL123" s="777">
        <v>352675</v>
      </c>
      <c r="DM123" s="777"/>
      <c r="DN123" s="777"/>
      <c r="DO123" s="777"/>
      <c r="DP123" s="777"/>
      <c r="DQ123" s="777">
        <v>295472</v>
      </c>
      <c r="DR123" s="777"/>
      <c r="DS123" s="777"/>
      <c r="DT123" s="777"/>
      <c r="DU123" s="777"/>
      <c r="DV123" s="754">
        <v>0.1</v>
      </c>
      <c r="DW123" s="754"/>
      <c r="DX123" s="754"/>
      <c r="DY123" s="754"/>
      <c r="DZ123" s="755"/>
    </row>
    <row r="124" spans="1:130" s="228" customFormat="1" ht="26.25" customHeight="1" thickBot="1" x14ac:dyDescent="0.2">
      <c r="A124" s="780"/>
      <c r="B124" s="781"/>
      <c r="C124" s="775" t="s">
        <v>451</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344</v>
      </c>
      <c r="AB124" s="740"/>
      <c r="AC124" s="740"/>
      <c r="AD124" s="740"/>
      <c r="AE124" s="741"/>
      <c r="AF124" s="742" t="s">
        <v>344</v>
      </c>
      <c r="AG124" s="740"/>
      <c r="AH124" s="740"/>
      <c r="AI124" s="740"/>
      <c r="AJ124" s="741"/>
      <c r="AK124" s="742" t="s">
        <v>344</v>
      </c>
      <c r="AL124" s="740"/>
      <c r="AM124" s="740"/>
      <c r="AN124" s="740"/>
      <c r="AO124" s="741"/>
      <c r="AP124" s="784" t="s">
        <v>344</v>
      </c>
      <c r="AQ124" s="785"/>
      <c r="AR124" s="785"/>
      <c r="AS124" s="785"/>
      <c r="AT124" s="786"/>
      <c r="AU124" s="787" t="s">
        <v>463</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41.5</v>
      </c>
      <c r="BR124" s="791"/>
      <c r="BS124" s="791"/>
      <c r="BT124" s="791"/>
      <c r="BU124" s="791"/>
      <c r="BV124" s="791">
        <v>30.3</v>
      </c>
      <c r="BW124" s="791"/>
      <c r="BX124" s="791"/>
      <c r="BY124" s="791"/>
      <c r="BZ124" s="791"/>
      <c r="CA124" s="791">
        <v>25.9</v>
      </c>
      <c r="CB124" s="791"/>
      <c r="CC124" s="791"/>
      <c r="CD124" s="791"/>
      <c r="CE124" s="791"/>
      <c r="CF124" s="686"/>
      <c r="CG124" s="687"/>
      <c r="CH124" s="687"/>
      <c r="CI124" s="687"/>
      <c r="CJ124" s="821"/>
      <c r="CK124" s="833"/>
      <c r="CL124" s="833"/>
      <c r="CM124" s="833"/>
      <c r="CN124" s="833"/>
      <c r="CO124" s="834"/>
      <c r="CP124" s="822" t="s">
        <v>464</v>
      </c>
      <c r="CQ124" s="823"/>
      <c r="CR124" s="823"/>
      <c r="CS124" s="823"/>
      <c r="CT124" s="823"/>
      <c r="CU124" s="823"/>
      <c r="CV124" s="823"/>
      <c r="CW124" s="823"/>
      <c r="CX124" s="823"/>
      <c r="CY124" s="823"/>
      <c r="CZ124" s="823"/>
      <c r="DA124" s="823"/>
      <c r="DB124" s="823"/>
      <c r="DC124" s="823"/>
      <c r="DD124" s="823"/>
      <c r="DE124" s="823"/>
      <c r="DF124" s="824"/>
      <c r="DG124" s="825">
        <v>987229</v>
      </c>
      <c r="DH124" s="805"/>
      <c r="DI124" s="805"/>
      <c r="DJ124" s="805"/>
      <c r="DK124" s="805"/>
      <c r="DL124" s="805">
        <v>535467</v>
      </c>
      <c r="DM124" s="805"/>
      <c r="DN124" s="805"/>
      <c r="DO124" s="805"/>
      <c r="DP124" s="805"/>
      <c r="DQ124" s="805">
        <v>303528</v>
      </c>
      <c r="DR124" s="805"/>
      <c r="DS124" s="805"/>
      <c r="DT124" s="805"/>
      <c r="DU124" s="805"/>
      <c r="DV124" s="808">
        <v>0.1</v>
      </c>
      <c r="DW124" s="808"/>
      <c r="DX124" s="808"/>
      <c r="DY124" s="808"/>
      <c r="DZ124" s="809"/>
    </row>
    <row r="125" spans="1:130" s="228" customFormat="1" ht="26.25" customHeight="1" x14ac:dyDescent="0.15">
      <c r="A125" s="780"/>
      <c r="B125" s="781"/>
      <c r="C125" s="775" t="s">
        <v>453</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344</v>
      </c>
      <c r="AB125" s="740"/>
      <c r="AC125" s="740"/>
      <c r="AD125" s="740"/>
      <c r="AE125" s="741"/>
      <c r="AF125" s="742" t="s">
        <v>344</v>
      </c>
      <c r="AG125" s="740"/>
      <c r="AH125" s="740"/>
      <c r="AI125" s="740"/>
      <c r="AJ125" s="741"/>
      <c r="AK125" s="742" t="s">
        <v>429</v>
      </c>
      <c r="AL125" s="740"/>
      <c r="AM125" s="740"/>
      <c r="AN125" s="740"/>
      <c r="AO125" s="741"/>
      <c r="AP125" s="784" t="s">
        <v>344</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465</v>
      </c>
      <c r="CL125" s="811"/>
      <c r="CM125" s="811"/>
      <c r="CN125" s="811"/>
      <c r="CO125" s="812"/>
      <c r="CP125" s="819" t="s">
        <v>466</v>
      </c>
      <c r="CQ125" s="768"/>
      <c r="CR125" s="768"/>
      <c r="CS125" s="768"/>
      <c r="CT125" s="768"/>
      <c r="CU125" s="768"/>
      <c r="CV125" s="768"/>
      <c r="CW125" s="768"/>
      <c r="CX125" s="768"/>
      <c r="CY125" s="768"/>
      <c r="CZ125" s="768"/>
      <c r="DA125" s="768"/>
      <c r="DB125" s="768"/>
      <c r="DC125" s="768"/>
      <c r="DD125" s="768"/>
      <c r="DE125" s="768"/>
      <c r="DF125" s="769"/>
      <c r="DG125" s="820" t="s">
        <v>344</v>
      </c>
      <c r="DH125" s="802"/>
      <c r="DI125" s="802"/>
      <c r="DJ125" s="802"/>
      <c r="DK125" s="802"/>
      <c r="DL125" s="802" t="s">
        <v>344</v>
      </c>
      <c r="DM125" s="802"/>
      <c r="DN125" s="802"/>
      <c r="DO125" s="802"/>
      <c r="DP125" s="802"/>
      <c r="DQ125" s="802" t="s">
        <v>344</v>
      </c>
      <c r="DR125" s="802"/>
      <c r="DS125" s="802"/>
      <c r="DT125" s="802"/>
      <c r="DU125" s="802"/>
      <c r="DV125" s="803" t="s">
        <v>344</v>
      </c>
      <c r="DW125" s="803"/>
      <c r="DX125" s="803"/>
      <c r="DY125" s="803"/>
      <c r="DZ125" s="804"/>
    </row>
    <row r="126" spans="1:130" s="228" customFormat="1" ht="26.25" customHeight="1" thickBot="1" x14ac:dyDescent="0.2">
      <c r="A126" s="780"/>
      <c r="B126" s="781"/>
      <c r="C126" s="775" t="s">
        <v>455</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344</v>
      </c>
      <c r="AB126" s="740"/>
      <c r="AC126" s="740"/>
      <c r="AD126" s="740"/>
      <c r="AE126" s="741"/>
      <c r="AF126" s="742" t="s">
        <v>344</v>
      </c>
      <c r="AG126" s="740"/>
      <c r="AH126" s="740"/>
      <c r="AI126" s="740"/>
      <c r="AJ126" s="741"/>
      <c r="AK126" s="742" t="s">
        <v>344</v>
      </c>
      <c r="AL126" s="740"/>
      <c r="AM126" s="740"/>
      <c r="AN126" s="740"/>
      <c r="AO126" s="741"/>
      <c r="AP126" s="784" t="s">
        <v>344</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467</v>
      </c>
      <c r="CQ126" s="712"/>
      <c r="CR126" s="712"/>
      <c r="CS126" s="712"/>
      <c r="CT126" s="712"/>
      <c r="CU126" s="712"/>
      <c r="CV126" s="712"/>
      <c r="CW126" s="712"/>
      <c r="CX126" s="712"/>
      <c r="CY126" s="712"/>
      <c r="CZ126" s="712"/>
      <c r="DA126" s="712"/>
      <c r="DB126" s="712"/>
      <c r="DC126" s="712"/>
      <c r="DD126" s="712"/>
      <c r="DE126" s="712"/>
      <c r="DF126" s="713"/>
      <c r="DG126" s="776" t="s">
        <v>344</v>
      </c>
      <c r="DH126" s="777"/>
      <c r="DI126" s="777"/>
      <c r="DJ126" s="777"/>
      <c r="DK126" s="777"/>
      <c r="DL126" s="777" t="s">
        <v>344</v>
      </c>
      <c r="DM126" s="777"/>
      <c r="DN126" s="777"/>
      <c r="DO126" s="777"/>
      <c r="DP126" s="777"/>
      <c r="DQ126" s="777" t="s">
        <v>344</v>
      </c>
      <c r="DR126" s="777"/>
      <c r="DS126" s="777"/>
      <c r="DT126" s="777"/>
      <c r="DU126" s="777"/>
      <c r="DV126" s="754" t="s">
        <v>344</v>
      </c>
      <c r="DW126" s="754"/>
      <c r="DX126" s="754"/>
      <c r="DY126" s="754"/>
      <c r="DZ126" s="755"/>
    </row>
    <row r="127" spans="1:130" s="228" customFormat="1" ht="26.25" customHeight="1" x14ac:dyDescent="0.15">
      <c r="A127" s="782"/>
      <c r="B127" s="783"/>
      <c r="C127" s="798" t="s">
        <v>468</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t="s">
        <v>344</v>
      </c>
      <c r="AB127" s="740"/>
      <c r="AC127" s="740"/>
      <c r="AD127" s="740"/>
      <c r="AE127" s="741"/>
      <c r="AF127" s="742" t="s">
        <v>344</v>
      </c>
      <c r="AG127" s="740"/>
      <c r="AH127" s="740"/>
      <c r="AI127" s="740"/>
      <c r="AJ127" s="741"/>
      <c r="AK127" s="742" t="s">
        <v>344</v>
      </c>
      <c r="AL127" s="740"/>
      <c r="AM127" s="740"/>
      <c r="AN127" s="740"/>
      <c r="AO127" s="741"/>
      <c r="AP127" s="784" t="s">
        <v>344</v>
      </c>
      <c r="AQ127" s="785"/>
      <c r="AR127" s="785"/>
      <c r="AS127" s="785"/>
      <c r="AT127" s="786"/>
      <c r="AU127" s="230"/>
      <c r="AV127" s="230"/>
      <c r="AW127" s="230"/>
      <c r="AX127" s="801" t="s">
        <v>469</v>
      </c>
      <c r="AY127" s="772"/>
      <c r="AZ127" s="772"/>
      <c r="BA127" s="772"/>
      <c r="BB127" s="772"/>
      <c r="BC127" s="772"/>
      <c r="BD127" s="772"/>
      <c r="BE127" s="773"/>
      <c r="BF127" s="771" t="s">
        <v>470</v>
      </c>
      <c r="BG127" s="772"/>
      <c r="BH127" s="772"/>
      <c r="BI127" s="772"/>
      <c r="BJ127" s="772"/>
      <c r="BK127" s="772"/>
      <c r="BL127" s="773"/>
      <c r="BM127" s="771" t="s">
        <v>471</v>
      </c>
      <c r="BN127" s="772"/>
      <c r="BO127" s="772"/>
      <c r="BP127" s="772"/>
      <c r="BQ127" s="772"/>
      <c r="BR127" s="772"/>
      <c r="BS127" s="773"/>
      <c r="BT127" s="771" t="s">
        <v>472</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473</v>
      </c>
      <c r="CQ127" s="712"/>
      <c r="CR127" s="712"/>
      <c r="CS127" s="712"/>
      <c r="CT127" s="712"/>
      <c r="CU127" s="712"/>
      <c r="CV127" s="712"/>
      <c r="CW127" s="712"/>
      <c r="CX127" s="712"/>
      <c r="CY127" s="712"/>
      <c r="CZ127" s="712"/>
      <c r="DA127" s="712"/>
      <c r="DB127" s="712"/>
      <c r="DC127" s="712"/>
      <c r="DD127" s="712"/>
      <c r="DE127" s="712"/>
      <c r="DF127" s="713"/>
      <c r="DG127" s="776" t="s">
        <v>344</v>
      </c>
      <c r="DH127" s="777"/>
      <c r="DI127" s="777"/>
      <c r="DJ127" s="777"/>
      <c r="DK127" s="777"/>
      <c r="DL127" s="777" t="s">
        <v>344</v>
      </c>
      <c r="DM127" s="777"/>
      <c r="DN127" s="777"/>
      <c r="DO127" s="777"/>
      <c r="DP127" s="777"/>
      <c r="DQ127" s="777" t="s">
        <v>429</v>
      </c>
      <c r="DR127" s="777"/>
      <c r="DS127" s="777"/>
      <c r="DT127" s="777"/>
      <c r="DU127" s="777"/>
      <c r="DV127" s="754" t="s">
        <v>344</v>
      </c>
      <c r="DW127" s="754"/>
      <c r="DX127" s="754"/>
      <c r="DY127" s="754"/>
      <c r="DZ127" s="755"/>
    </row>
    <row r="128" spans="1:130" s="228" customFormat="1" ht="26.25" customHeight="1" thickBot="1" x14ac:dyDescent="0.2">
      <c r="A128" s="756" t="s">
        <v>474</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475</v>
      </c>
      <c r="X128" s="758"/>
      <c r="Y128" s="758"/>
      <c r="Z128" s="759"/>
      <c r="AA128" s="760">
        <v>2036863</v>
      </c>
      <c r="AB128" s="761"/>
      <c r="AC128" s="761"/>
      <c r="AD128" s="761"/>
      <c r="AE128" s="762"/>
      <c r="AF128" s="763">
        <v>2095037</v>
      </c>
      <c r="AG128" s="761"/>
      <c r="AH128" s="761"/>
      <c r="AI128" s="761"/>
      <c r="AJ128" s="762"/>
      <c r="AK128" s="763">
        <v>2149014</v>
      </c>
      <c r="AL128" s="761"/>
      <c r="AM128" s="761"/>
      <c r="AN128" s="761"/>
      <c r="AO128" s="762"/>
      <c r="AP128" s="764"/>
      <c r="AQ128" s="765"/>
      <c r="AR128" s="765"/>
      <c r="AS128" s="765"/>
      <c r="AT128" s="766"/>
      <c r="AU128" s="230"/>
      <c r="AV128" s="230"/>
      <c r="AW128" s="230"/>
      <c r="AX128" s="767" t="s">
        <v>476</v>
      </c>
      <c r="AY128" s="768"/>
      <c r="AZ128" s="768"/>
      <c r="BA128" s="768"/>
      <c r="BB128" s="768"/>
      <c r="BC128" s="768"/>
      <c r="BD128" s="768"/>
      <c r="BE128" s="769"/>
      <c r="BF128" s="746" t="s">
        <v>344</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477</v>
      </c>
      <c r="CQ128" s="690"/>
      <c r="CR128" s="690"/>
      <c r="CS128" s="690"/>
      <c r="CT128" s="690"/>
      <c r="CU128" s="690"/>
      <c r="CV128" s="690"/>
      <c r="CW128" s="690"/>
      <c r="CX128" s="690"/>
      <c r="CY128" s="690"/>
      <c r="CZ128" s="690"/>
      <c r="DA128" s="690"/>
      <c r="DB128" s="690"/>
      <c r="DC128" s="690"/>
      <c r="DD128" s="690"/>
      <c r="DE128" s="690"/>
      <c r="DF128" s="691"/>
      <c r="DG128" s="750">
        <v>3928920</v>
      </c>
      <c r="DH128" s="751"/>
      <c r="DI128" s="751"/>
      <c r="DJ128" s="751"/>
      <c r="DK128" s="751"/>
      <c r="DL128" s="751">
        <v>277320</v>
      </c>
      <c r="DM128" s="751"/>
      <c r="DN128" s="751"/>
      <c r="DO128" s="751"/>
      <c r="DP128" s="751"/>
      <c r="DQ128" s="751">
        <v>1288249</v>
      </c>
      <c r="DR128" s="751"/>
      <c r="DS128" s="751"/>
      <c r="DT128" s="751"/>
      <c r="DU128" s="751"/>
      <c r="DV128" s="752">
        <v>0.4</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478</v>
      </c>
      <c r="X129" s="737"/>
      <c r="Y129" s="737"/>
      <c r="Z129" s="738"/>
      <c r="AA129" s="739">
        <v>390338762</v>
      </c>
      <c r="AB129" s="740"/>
      <c r="AC129" s="740"/>
      <c r="AD129" s="740"/>
      <c r="AE129" s="741"/>
      <c r="AF129" s="742">
        <v>409957922</v>
      </c>
      <c r="AG129" s="740"/>
      <c r="AH129" s="740"/>
      <c r="AI129" s="740"/>
      <c r="AJ129" s="741"/>
      <c r="AK129" s="742">
        <v>404706530</v>
      </c>
      <c r="AL129" s="740"/>
      <c r="AM129" s="740"/>
      <c r="AN129" s="740"/>
      <c r="AO129" s="741"/>
      <c r="AP129" s="743"/>
      <c r="AQ129" s="744"/>
      <c r="AR129" s="744"/>
      <c r="AS129" s="744"/>
      <c r="AT129" s="745"/>
      <c r="AU129" s="231"/>
      <c r="AV129" s="231"/>
      <c r="AW129" s="231"/>
      <c r="AX129" s="711" t="s">
        <v>479</v>
      </c>
      <c r="AY129" s="712"/>
      <c r="AZ129" s="712"/>
      <c r="BA129" s="712"/>
      <c r="BB129" s="712"/>
      <c r="BC129" s="712"/>
      <c r="BD129" s="712"/>
      <c r="BE129" s="713"/>
      <c r="BF129" s="730" t="s">
        <v>344</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480</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481</v>
      </c>
      <c r="X130" s="737"/>
      <c r="Y130" s="737"/>
      <c r="Z130" s="738"/>
      <c r="AA130" s="739">
        <v>41983289</v>
      </c>
      <c r="AB130" s="740"/>
      <c r="AC130" s="740"/>
      <c r="AD130" s="740"/>
      <c r="AE130" s="741"/>
      <c r="AF130" s="742">
        <v>41486512</v>
      </c>
      <c r="AG130" s="740"/>
      <c r="AH130" s="740"/>
      <c r="AI130" s="740"/>
      <c r="AJ130" s="741"/>
      <c r="AK130" s="742">
        <v>40767414</v>
      </c>
      <c r="AL130" s="740"/>
      <c r="AM130" s="740"/>
      <c r="AN130" s="740"/>
      <c r="AO130" s="741"/>
      <c r="AP130" s="743"/>
      <c r="AQ130" s="744"/>
      <c r="AR130" s="744"/>
      <c r="AS130" s="744"/>
      <c r="AT130" s="745"/>
      <c r="AU130" s="231"/>
      <c r="AV130" s="231"/>
      <c r="AW130" s="231"/>
      <c r="AX130" s="711" t="s">
        <v>482</v>
      </c>
      <c r="AY130" s="712"/>
      <c r="AZ130" s="712"/>
      <c r="BA130" s="712"/>
      <c r="BB130" s="712"/>
      <c r="BC130" s="712"/>
      <c r="BD130" s="712"/>
      <c r="BE130" s="713"/>
      <c r="BF130" s="714">
        <v>7.3</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483</v>
      </c>
      <c r="X131" s="721"/>
      <c r="Y131" s="721"/>
      <c r="Z131" s="722"/>
      <c r="AA131" s="723">
        <v>348355473</v>
      </c>
      <c r="AB131" s="724"/>
      <c r="AC131" s="724"/>
      <c r="AD131" s="724"/>
      <c r="AE131" s="725"/>
      <c r="AF131" s="726">
        <v>368471410</v>
      </c>
      <c r="AG131" s="724"/>
      <c r="AH131" s="724"/>
      <c r="AI131" s="724"/>
      <c r="AJ131" s="725"/>
      <c r="AK131" s="726">
        <v>363939116</v>
      </c>
      <c r="AL131" s="724"/>
      <c r="AM131" s="724"/>
      <c r="AN131" s="724"/>
      <c r="AO131" s="725"/>
      <c r="AP131" s="727"/>
      <c r="AQ131" s="728"/>
      <c r="AR131" s="728"/>
      <c r="AS131" s="728"/>
      <c r="AT131" s="729"/>
      <c r="AU131" s="231"/>
      <c r="AV131" s="231"/>
      <c r="AW131" s="231"/>
      <c r="AX131" s="689" t="s">
        <v>484</v>
      </c>
      <c r="AY131" s="690"/>
      <c r="AZ131" s="690"/>
      <c r="BA131" s="690"/>
      <c r="BB131" s="690"/>
      <c r="BC131" s="690"/>
      <c r="BD131" s="690"/>
      <c r="BE131" s="691"/>
      <c r="BF131" s="692">
        <v>25.9</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485</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486</v>
      </c>
      <c r="W132" s="702"/>
      <c r="X132" s="702"/>
      <c r="Y132" s="702"/>
      <c r="Z132" s="703"/>
      <c r="AA132" s="704">
        <v>7.0110025230000002</v>
      </c>
      <c r="AB132" s="705"/>
      <c r="AC132" s="705"/>
      <c r="AD132" s="705"/>
      <c r="AE132" s="706"/>
      <c r="AF132" s="707">
        <v>6.9612928719999996</v>
      </c>
      <c r="AG132" s="705"/>
      <c r="AH132" s="705"/>
      <c r="AI132" s="705"/>
      <c r="AJ132" s="706"/>
      <c r="AK132" s="707">
        <v>7.9829553139999998</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487</v>
      </c>
      <c r="W133" s="681"/>
      <c r="X133" s="681"/>
      <c r="Y133" s="681"/>
      <c r="Z133" s="682"/>
      <c r="AA133" s="683">
        <v>7.3</v>
      </c>
      <c r="AB133" s="684"/>
      <c r="AC133" s="684"/>
      <c r="AD133" s="684"/>
      <c r="AE133" s="685"/>
      <c r="AF133" s="683">
        <v>7.1</v>
      </c>
      <c r="AG133" s="684"/>
      <c r="AH133" s="684"/>
      <c r="AI133" s="684"/>
      <c r="AJ133" s="685"/>
      <c r="AK133" s="683">
        <v>7.3</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0Cya30Aes9DqvDWh3FalILfHHNfvPLwENEQAiCecNfosRp3FrF8YxhdQls4TrIDIllVDW5gSCo1xlQU73oM3gQ==" saltValue="12KJD02eorLN1HWke3f8v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L89"/>
  <sheetViews>
    <sheetView showGridLines="0" topLeftCell="AB13"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488</v>
      </c>
    </row>
  </sheetData>
  <sheetProtection algorithmName="SHA-512" hashValue="pi2wbR9R40AEEy/5TrCO+1Vos4tKqy6nAxMHrhmeuTGLJxBq+ZWj7VAKQjJKUZY2yhYdr8JbFLMaf+E1xx0oLg==" saltValue="Iw4SZMHY1JFLAAmE7yXG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77iYuVohdNeI5iKxptlpaDaAZC6aGsb2vEFTpxoKlscFoScKhTzSdvLodqsUJf8e8uU1SH2XE41CZOjyApENng==" saltValue="g2T934yME0aBRcxI3Ayg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490</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491</v>
      </c>
      <c r="AP7" s="270"/>
      <c r="AQ7" s="271" t="s">
        <v>492</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493</v>
      </c>
      <c r="AQ8" s="277" t="s">
        <v>494</v>
      </c>
      <c r="AR8" s="278" t="s">
        <v>495</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496</v>
      </c>
      <c r="AL9" s="1105"/>
      <c r="AM9" s="1105"/>
      <c r="AN9" s="1106"/>
      <c r="AO9" s="279">
        <v>203562186</v>
      </c>
      <c r="AP9" s="279">
        <v>137030</v>
      </c>
      <c r="AQ9" s="280">
        <v>135701</v>
      </c>
      <c r="AR9" s="281">
        <v>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497</v>
      </c>
      <c r="AL10" s="1105"/>
      <c r="AM10" s="1105"/>
      <c r="AN10" s="1106"/>
      <c r="AO10" s="279">
        <v>4369752</v>
      </c>
      <c r="AP10" s="279">
        <v>2942</v>
      </c>
      <c r="AQ10" s="280">
        <v>716</v>
      </c>
      <c r="AR10" s="281">
        <v>310.89999999999998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498</v>
      </c>
      <c r="AL11" s="1105"/>
      <c r="AM11" s="1105"/>
      <c r="AN11" s="1106"/>
      <c r="AO11" s="279" t="s">
        <v>499</v>
      </c>
      <c r="AP11" s="279" t="s">
        <v>499</v>
      </c>
      <c r="AQ11" s="280" t="s">
        <v>499</v>
      </c>
      <c r="AR11" s="281" t="s">
        <v>499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500</v>
      </c>
      <c r="AL12" s="1105"/>
      <c r="AM12" s="1105"/>
      <c r="AN12" s="1106"/>
      <c r="AO12" s="279">
        <v>30566</v>
      </c>
      <c r="AP12" s="279">
        <v>21</v>
      </c>
      <c r="AQ12" s="280">
        <v>6</v>
      </c>
      <c r="AR12" s="281">
        <v>250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501</v>
      </c>
      <c r="AL13" s="1105"/>
      <c r="AM13" s="1105"/>
      <c r="AN13" s="1106"/>
      <c r="AO13" s="279">
        <v>2525578</v>
      </c>
      <c r="AP13" s="279">
        <v>1700</v>
      </c>
      <c r="AQ13" s="280">
        <v>2521</v>
      </c>
      <c r="AR13" s="281">
        <v>-32.6</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502</v>
      </c>
      <c r="AL14" s="1105"/>
      <c r="AM14" s="1105"/>
      <c r="AN14" s="1106"/>
      <c r="AO14" s="279">
        <v>-11886930</v>
      </c>
      <c r="AP14" s="279">
        <v>-8002</v>
      </c>
      <c r="AQ14" s="280">
        <v>-12364</v>
      </c>
      <c r="AR14" s="281">
        <v>-35.299999999999997</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157</v>
      </c>
      <c r="AL15" s="1102"/>
      <c r="AM15" s="1102"/>
      <c r="AN15" s="1103"/>
      <c r="AO15" s="279">
        <v>198601152</v>
      </c>
      <c r="AP15" s="279">
        <v>133691</v>
      </c>
      <c r="AQ15" s="280">
        <v>126580</v>
      </c>
      <c r="AR15" s="281">
        <v>5.6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503</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504</v>
      </c>
      <c r="AP20" s="290" t="s">
        <v>505</v>
      </c>
      <c r="AQ20" s="291" t="s">
        <v>506</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507</v>
      </c>
      <c r="AL21" s="1108"/>
      <c r="AM21" s="1108"/>
      <c r="AN21" s="1109"/>
      <c r="AO21" s="294">
        <v>1601.72</v>
      </c>
      <c r="AP21" s="295">
        <v>1516.29</v>
      </c>
      <c r="AQ21" s="296">
        <v>85.43</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508</v>
      </c>
      <c r="AL22" s="1108"/>
      <c r="AM22" s="1108"/>
      <c r="AN22" s="1109"/>
      <c r="AO22" s="299">
        <v>98.1</v>
      </c>
      <c r="AP22" s="300">
        <v>98.9</v>
      </c>
      <c r="AQ22" s="301">
        <v>-0.8</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509</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510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511</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491</v>
      </c>
      <c r="AP30" s="270"/>
      <c r="AQ30" s="271" t="s">
        <v>492</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493</v>
      </c>
      <c r="AQ31" s="277" t="s">
        <v>494</v>
      </c>
      <c r="AR31" s="278" t="s">
        <v>495</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512</v>
      </c>
      <c r="AL32" s="1099"/>
      <c r="AM32" s="1099"/>
      <c r="AN32" s="1100"/>
      <c r="AO32" s="279">
        <v>67809291</v>
      </c>
      <c r="AP32" s="279">
        <v>45647</v>
      </c>
      <c r="AQ32" s="280">
        <v>68758</v>
      </c>
      <c r="AR32" s="281">
        <v>-33.6</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513</v>
      </c>
      <c r="AL33" s="1099"/>
      <c r="AM33" s="1099"/>
      <c r="AN33" s="1100"/>
      <c r="AO33" s="279" t="s">
        <v>499</v>
      </c>
      <c r="AP33" s="279" t="s">
        <v>499</v>
      </c>
      <c r="AQ33" s="280" t="s">
        <v>499</v>
      </c>
      <c r="AR33" s="281" t="s">
        <v>499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514</v>
      </c>
      <c r="AL34" s="1099"/>
      <c r="AM34" s="1099"/>
      <c r="AN34" s="1100"/>
      <c r="AO34" s="279" t="s">
        <v>499</v>
      </c>
      <c r="AP34" s="279" t="s">
        <v>499</v>
      </c>
      <c r="AQ34" s="280">
        <v>6115</v>
      </c>
      <c r="AR34" s="281" t="s">
        <v>499</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515</v>
      </c>
      <c r="AL35" s="1099"/>
      <c r="AM35" s="1099"/>
      <c r="AN35" s="1100"/>
      <c r="AO35" s="279">
        <v>3673775</v>
      </c>
      <c r="AP35" s="279">
        <v>2473</v>
      </c>
      <c r="AQ35" s="280">
        <v>1635</v>
      </c>
      <c r="AR35" s="281">
        <v>51.3</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516</v>
      </c>
      <c r="AL36" s="1099"/>
      <c r="AM36" s="1099"/>
      <c r="AN36" s="1100"/>
      <c r="AO36" s="279">
        <v>458193</v>
      </c>
      <c r="AP36" s="279">
        <v>308</v>
      </c>
      <c r="AQ36" s="280">
        <v>125</v>
      </c>
      <c r="AR36" s="281">
        <v>146.4</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517</v>
      </c>
      <c r="AL37" s="1099"/>
      <c r="AM37" s="1099"/>
      <c r="AN37" s="1100"/>
      <c r="AO37" s="279" t="s">
        <v>499</v>
      </c>
      <c r="AP37" s="279" t="s">
        <v>499</v>
      </c>
      <c r="AQ37" s="280">
        <v>634</v>
      </c>
      <c r="AR37" s="281" t="s">
        <v>499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518</v>
      </c>
      <c r="AL38" s="1096"/>
      <c r="AM38" s="1096"/>
      <c r="AN38" s="1097"/>
      <c r="AO38" s="309">
        <v>28266</v>
      </c>
      <c r="AP38" s="309">
        <v>19</v>
      </c>
      <c r="AQ38" s="310">
        <v>4</v>
      </c>
      <c r="AR38" s="301">
        <v>375</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519</v>
      </c>
      <c r="AL39" s="1096"/>
      <c r="AM39" s="1096"/>
      <c r="AN39" s="1097"/>
      <c r="AO39" s="279">
        <v>-2149014</v>
      </c>
      <c r="AP39" s="279">
        <v>-1447</v>
      </c>
      <c r="AQ39" s="280">
        <v>-2180</v>
      </c>
      <c r="AR39" s="281">
        <v>-33.6</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520</v>
      </c>
      <c r="AL40" s="1099"/>
      <c r="AM40" s="1099"/>
      <c r="AN40" s="1100"/>
      <c r="AO40" s="279">
        <v>-40767414</v>
      </c>
      <c r="AP40" s="279">
        <v>-27443</v>
      </c>
      <c r="AQ40" s="280">
        <v>-45540</v>
      </c>
      <c r="AR40" s="281">
        <v>-39.700000000000003</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521</v>
      </c>
      <c r="AL41" s="1102"/>
      <c r="AM41" s="1102"/>
      <c r="AN41" s="1103"/>
      <c r="AO41" s="279">
        <v>29053097</v>
      </c>
      <c r="AP41" s="279">
        <v>19557</v>
      </c>
      <c r="AQ41" s="280">
        <v>29552</v>
      </c>
      <c r="AR41" s="281">
        <v>-33.799999999999997</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491</v>
      </c>
      <c r="AN49" s="1092" t="s">
        <v>524</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525</v>
      </c>
      <c r="AO50" s="322" t="s">
        <v>526</v>
      </c>
      <c r="AP50" s="323" t="s">
        <v>527</v>
      </c>
      <c r="AQ50" s="324" t="s">
        <v>528</v>
      </c>
      <c r="AR50" s="325" t="s">
        <v>529</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530</v>
      </c>
      <c r="AL51" s="318"/>
      <c r="AM51" s="326">
        <v>134964161</v>
      </c>
      <c r="AN51" s="327">
        <v>91428</v>
      </c>
      <c r="AO51" s="328">
        <v>-14</v>
      </c>
      <c r="AP51" s="329">
        <v>105585</v>
      </c>
      <c r="AQ51" s="330">
        <v>-2.4</v>
      </c>
      <c r="AR51" s="331">
        <v>-11.6</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531</v>
      </c>
      <c r="AM52" s="334">
        <v>11305711</v>
      </c>
      <c r="AN52" s="335">
        <v>7659</v>
      </c>
      <c r="AO52" s="336">
        <v>-6.2</v>
      </c>
      <c r="AP52" s="337">
        <v>26225</v>
      </c>
      <c r="AQ52" s="338">
        <v>-4.0999999999999996</v>
      </c>
      <c r="AR52" s="339">
        <v>-2.1</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532</v>
      </c>
      <c r="AL53" s="318"/>
      <c r="AM53" s="326">
        <v>124389676</v>
      </c>
      <c r="AN53" s="327">
        <v>83959</v>
      </c>
      <c r="AO53" s="328">
        <v>-8.1999999999999993</v>
      </c>
      <c r="AP53" s="329">
        <v>111577</v>
      </c>
      <c r="AQ53" s="330">
        <v>5.7</v>
      </c>
      <c r="AR53" s="331">
        <v>-13.9</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531</v>
      </c>
      <c r="AM54" s="334">
        <v>11866230</v>
      </c>
      <c r="AN54" s="335">
        <v>8009</v>
      </c>
      <c r="AO54" s="336">
        <v>4.5999999999999996</v>
      </c>
      <c r="AP54" s="337">
        <v>26257</v>
      </c>
      <c r="AQ54" s="338">
        <v>0.1</v>
      </c>
      <c r="AR54" s="339">
        <v>4.5</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533</v>
      </c>
      <c r="AL55" s="318"/>
      <c r="AM55" s="326">
        <v>131385982</v>
      </c>
      <c r="AN55" s="327">
        <v>88447</v>
      </c>
      <c r="AO55" s="328">
        <v>5.3</v>
      </c>
      <c r="AP55" s="329">
        <v>122371</v>
      </c>
      <c r="AQ55" s="330">
        <v>9.6999999999999993</v>
      </c>
      <c r="AR55" s="331">
        <v>-4.4000000000000004</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531</v>
      </c>
      <c r="AM56" s="334">
        <v>13773350</v>
      </c>
      <c r="AN56" s="335">
        <v>9272</v>
      </c>
      <c r="AO56" s="336">
        <v>15.8</v>
      </c>
      <c r="AP56" s="337">
        <v>28038</v>
      </c>
      <c r="AQ56" s="338">
        <v>6.8</v>
      </c>
      <c r="AR56" s="339">
        <v>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534</v>
      </c>
      <c r="AL57" s="318"/>
      <c r="AM57" s="326">
        <v>125843911</v>
      </c>
      <c r="AN57" s="327">
        <v>84705</v>
      </c>
      <c r="AO57" s="328">
        <v>-4.2</v>
      </c>
      <c r="AP57" s="329">
        <v>125393</v>
      </c>
      <c r="AQ57" s="330">
        <v>2.5</v>
      </c>
      <c r="AR57" s="331">
        <v>-6.7</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531</v>
      </c>
      <c r="AM58" s="334">
        <v>13113601</v>
      </c>
      <c r="AN58" s="335">
        <v>8827</v>
      </c>
      <c r="AO58" s="336">
        <v>-4.8</v>
      </c>
      <c r="AP58" s="337">
        <v>28054</v>
      </c>
      <c r="AQ58" s="338">
        <v>0.1</v>
      </c>
      <c r="AR58" s="339">
        <v>-4.9000000000000004</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535</v>
      </c>
      <c r="AL59" s="318"/>
      <c r="AM59" s="326">
        <v>115823998</v>
      </c>
      <c r="AN59" s="327">
        <v>77968</v>
      </c>
      <c r="AO59" s="328">
        <v>-8</v>
      </c>
      <c r="AP59" s="329">
        <v>115991</v>
      </c>
      <c r="AQ59" s="330">
        <v>-7.5</v>
      </c>
      <c r="AR59" s="331">
        <v>-0.5</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531</v>
      </c>
      <c r="AM60" s="334">
        <v>13923004</v>
      </c>
      <c r="AN60" s="335">
        <v>9372</v>
      </c>
      <c r="AO60" s="336">
        <v>6.2</v>
      </c>
      <c r="AP60" s="337">
        <v>28546</v>
      </c>
      <c r="AQ60" s="338">
        <v>1.8</v>
      </c>
      <c r="AR60" s="339">
        <v>4.4000000000000004</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536</v>
      </c>
      <c r="AL61" s="340"/>
      <c r="AM61" s="341">
        <v>126481546</v>
      </c>
      <c r="AN61" s="342">
        <v>85301</v>
      </c>
      <c r="AO61" s="343">
        <v>-5.8</v>
      </c>
      <c r="AP61" s="344">
        <v>116183</v>
      </c>
      <c r="AQ61" s="345">
        <v>1.6</v>
      </c>
      <c r="AR61" s="331">
        <v>-7.4</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531</v>
      </c>
      <c r="AM62" s="334">
        <v>12796379</v>
      </c>
      <c r="AN62" s="335">
        <v>8628</v>
      </c>
      <c r="AO62" s="336">
        <v>3.1</v>
      </c>
      <c r="AP62" s="337">
        <v>27424</v>
      </c>
      <c r="AQ62" s="338">
        <v>0.9</v>
      </c>
      <c r="AR62" s="339">
        <v>2.2000000000000002</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2LBUExkP5x/uQHOe9e3XmYae6+Oh7I0jFQlXBosMIbNb4oxdPQoZtwGCQSoAQ+GACFCWTEyVldlrhbAbp0goWQ==" saltValue="sRjG/FLR8BSYdysAuCnWi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537</v>
      </c>
    </row>
    <row r="121" spans="125:125" ht="13.5" hidden="1" customHeight="1" x14ac:dyDescent="0.15">
      <c r="DU121" s="257"/>
    </row>
  </sheetData>
  <sheetProtection algorithmName="SHA-512" hashValue="ym7SsZKr4H7YZ+V4VGTDg7C8nd5XlmSqa7gQsyrq3FT9dvKStXy0kS0itHea9V4yNAx1pO5I+wfdGe7pWtSIbg==" saltValue="iqy37Rk5lDhlcVVoO9qA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538</v>
      </c>
    </row>
  </sheetData>
  <sheetProtection algorithmName="SHA-512" hashValue="0GKu2ssRHrUdkMsQDIENl+g0HV3N17I6Qed84X2d2d3nMZo4r7756H+ehqZrUMHqUb/UMUX1oc0e/36dw/5X2w==" saltValue="fusuWGE0sA+uRt+Zda5T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539</v>
      </c>
      <c r="G46" s="349" t="s">
        <v>540</v>
      </c>
      <c r="H46" s="349" t="s">
        <v>541</v>
      </c>
      <c r="I46" s="349" t="s">
        <v>542</v>
      </c>
      <c r="J46" s="350" t="s">
        <v>543</v>
      </c>
    </row>
    <row r="47" spans="2:10" ht="57.75" customHeight="1" x14ac:dyDescent="0.15">
      <c r="B47" s="7"/>
      <c r="C47" s="1113" t="s">
        <v>4</v>
      </c>
      <c r="D47" s="1113"/>
      <c r="E47" s="1114"/>
      <c r="F47" s="351">
        <v>5.79</v>
      </c>
      <c r="G47" s="352">
        <v>5.97</v>
      </c>
      <c r="H47" s="352">
        <v>5.41</v>
      </c>
      <c r="I47" s="352">
        <v>11.35</v>
      </c>
      <c r="J47" s="353">
        <v>10.48</v>
      </c>
    </row>
    <row r="48" spans="2:10" ht="57.75" customHeight="1" x14ac:dyDescent="0.15">
      <c r="B48" s="8"/>
      <c r="C48" s="1115" t="s">
        <v>5</v>
      </c>
      <c r="D48" s="1115"/>
      <c r="E48" s="1116"/>
      <c r="F48" s="354">
        <v>1.08</v>
      </c>
      <c r="G48" s="355">
        <v>0.8</v>
      </c>
      <c r="H48" s="355">
        <v>1.39</v>
      </c>
      <c r="I48" s="355">
        <v>1.04</v>
      </c>
      <c r="J48" s="356">
        <v>1.39</v>
      </c>
    </row>
    <row r="49" spans="2:10" ht="57.75" customHeight="1" thickBot="1" x14ac:dyDescent="0.2">
      <c r="B49" s="9"/>
      <c r="C49" s="1117" t="s">
        <v>6</v>
      </c>
      <c r="D49" s="1117"/>
      <c r="E49" s="1118"/>
      <c r="F49" s="357" t="s">
        <v>544</v>
      </c>
      <c r="G49" s="358" t="s">
        <v>545</v>
      </c>
      <c r="H49" s="358">
        <v>0.16</v>
      </c>
      <c r="I49" s="358">
        <v>5.92</v>
      </c>
      <c r="J49" s="359" t="s">
        <v>546</v>
      </c>
    </row>
    <row r="50" spans="2:10" ht="13.5" customHeight="1" x14ac:dyDescent="0.15"/>
  </sheetData>
  <sheetProtection algorithmName="SHA-512" hashValue="4C0K+2Si9Qe6/55jqu5J9Pvg6xe5o9qqWLEgvyWQgeEwa/Ufxou4mNOt7eGri1QCU/B2gXzLmAGyovl6DTPm4A==" saltValue="r8IJeECCCv7GG/awoCRp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15">
      <c r="A34" s="10"/>
      <c r="B34" s="19"/>
      <c r="C34" s="1125" t="s">
        <v>547</v>
      </c>
      <c r="D34" s="1125"/>
      <c r="E34" s="1126"/>
      <c r="F34" s="20">
        <v>2.0699999999999998</v>
      </c>
      <c r="G34" s="21">
        <v>2.69</v>
      </c>
      <c r="H34" s="21">
        <v>3.77</v>
      </c>
      <c r="I34" s="21">
        <v>5.28</v>
      </c>
      <c r="J34" s="22">
        <v>6.54</v>
      </c>
      <c r="K34" s="10"/>
      <c r="L34" s="10"/>
      <c r="M34" s="10"/>
      <c r="N34" s="10"/>
      <c r="O34" s="10"/>
      <c r="P34" s="10"/>
    </row>
    <row r="35" spans="1:16" ht="39" customHeight="1" x14ac:dyDescent="0.15">
      <c r="A35" s="10"/>
      <c r="B35" s="23"/>
      <c r="C35" s="1119" t="s">
        <v>548</v>
      </c>
      <c r="D35" s="1120"/>
      <c r="E35" s="1121"/>
      <c r="F35" s="24">
        <v>3.27</v>
      </c>
      <c r="G35" s="25">
        <v>3.33</v>
      </c>
      <c r="H35" s="25">
        <v>3.23</v>
      </c>
      <c r="I35" s="25">
        <v>3</v>
      </c>
      <c r="J35" s="26">
        <v>2.66</v>
      </c>
      <c r="K35" s="10"/>
      <c r="L35" s="10"/>
      <c r="M35" s="10"/>
      <c r="N35" s="10"/>
      <c r="O35" s="10"/>
      <c r="P35" s="10"/>
    </row>
    <row r="36" spans="1:16" ht="39" customHeight="1" x14ac:dyDescent="0.15">
      <c r="A36" s="10"/>
      <c r="B36" s="23"/>
      <c r="C36" s="1119" t="s">
        <v>549</v>
      </c>
      <c r="D36" s="1120"/>
      <c r="E36" s="1121"/>
      <c r="F36" s="24">
        <v>1.07</v>
      </c>
      <c r="G36" s="25">
        <v>0.79</v>
      </c>
      <c r="H36" s="25">
        <v>1.39</v>
      </c>
      <c r="I36" s="25">
        <v>1.04</v>
      </c>
      <c r="J36" s="26">
        <v>1.38</v>
      </c>
      <c r="K36" s="10"/>
      <c r="L36" s="10"/>
      <c r="M36" s="10"/>
      <c r="N36" s="10"/>
      <c r="O36" s="10"/>
      <c r="P36" s="10"/>
    </row>
    <row r="37" spans="1:16" ht="39" customHeight="1" x14ac:dyDescent="0.15">
      <c r="A37" s="10"/>
      <c r="B37" s="23"/>
      <c r="C37" s="1119" t="s">
        <v>550</v>
      </c>
      <c r="D37" s="1120"/>
      <c r="E37" s="1121"/>
      <c r="F37" s="24">
        <v>1.42</v>
      </c>
      <c r="G37" s="25">
        <v>1.51</v>
      </c>
      <c r="H37" s="25">
        <v>1.53</v>
      </c>
      <c r="I37" s="25">
        <v>1.1000000000000001</v>
      </c>
      <c r="J37" s="26">
        <v>1.21</v>
      </c>
      <c r="K37" s="10"/>
      <c r="L37" s="10"/>
      <c r="M37" s="10"/>
      <c r="N37" s="10"/>
      <c r="O37" s="10"/>
      <c r="P37" s="10"/>
    </row>
    <row r="38" spans="1:16" ht="39" customHeight="1" x14ac:dyDescent="0.15">
      <c r="A38" s="10"/>
      <c r="B38" s="23"/>
      <c r="C38" s="1119" t="s">
        <v>551</v>
      </c>
      <c r="D38" s="1120"/>
      <c r="E38" s="1121"/>
      <c r="F38" s="24" t="s">
        <v>499</v>
      </c>
      <c r="G38" s="25" t="s">
        <v>499</v>
      </c>
      <c r="H38" s="25">
        <v>0.24</v>
      </c>
      <c r="I38" s="25">
        <v>0.32</v>
      </c>
      <c r="J38" s="26">
        <v>0.32</v>
      </c>
      <c r="K38" s="10"/>
      <c r="L38" s="10"/>
      <c r="M38" s="10"/>
      <c r="N38" s="10"/>
      <c r="O38" s="10"/>
      <c r="P38" s="10"/>
    </row>
    <row r="39" spans="1:16" ht="39" customHeight="1" x14ac:dyDescent="0.15">
      <c r="A39" s="10"/>
      <c r="B39" s="23"/>
      <c r="C39" s="1119" t="s">
        <v>552</v>
      </c>
      <c r="D39" s="1120"/>
      <c r="E39" s="1121"/>
      <c r="F39" s="24">
        <v>0.24</v>
      </c>
      <c r="G39" s="25">
        <v>0.23</v>
      </c>
      <c r="H39" s="25">
        <v>0.34</v>
      </c>
      <c r="I39" s="25">
        <v>0.32</v>
      </c>
      <c r="J39" s="26">
        <v>0.31</v>
      </c>
      <c r="K39" s="10"/>
      <c r="L39" s="10"/>
      <c r="M39" s="10"/>
      <c r="N39" s="10"/>
      <c r="O39" s="10"/>
      <c r="P39" s="10"/>
    </row>
    <row r="40" spans="1:16" ht="39" customHeight="1" x14ac:dyDescent="0.15">
      <c r="A40" s="10"/>
      <c r="B40" s="23"/>
      <c r="C40" s="1119" t="s">
        <v>553</v>
      </c>
      <c r="D40" s="1120"/>
      <c r="E40" s="1121"/>
      <c r="F40" s="24">
        <v>0.21</v>
      </c>
      <c r="G40" s="25">
        <v>0.22</v>
      </c>
      <c r="H40" s="25">
        <v>0.22</v>
      </c>
      <c r="I40" s="25">
        <v>0.22</v>
      </c>
      <c r="J40" s="26">
        <v>0.23</v>
      </c>
      <c r="K40" s="10"/>
      <c r="L40" s="10"/>
      <c r="M40" s="10"/>
      <c r="N40" s="10"/>
      <c r="O40" s="10"/>
      <c r="P40" s="10"/>
    </row>
    <row r="41" spans="1:16" ht="39" customHeight="1" x14ac:dyDescent="0.15">
      <c r="A41" s="10"/>
      <c r="B41" s="23"/>
      <c r="C41" s="1119" t="s">
        <v>554</v>
      </c>
      <c r="D41" s="1120"/>
      <c r="E41" s="1121"/>
      <c r="F41" s="24">
        <v>0.32</v>
      </c>
      <c r="G41" s="25">
        <v>0</v>
      </c>
      <c r="H41" s="25">
        <v>0.92</v>
      </c>
      <c r="I41" s="25">
        <v>0.36</v>
      </c>
      <c r="J41" s="26">
        <v>0.22</v>
      </c>
      <c r="K41" s="10"/>
      <c r="L41" s="10"/>
      <c r="M41" s="10"/>
      <c r="N41" s="10"/>
      <c r="O41" s="10"/>
      <c r="P41" s="10"/>
    </row>
    <row r="42" spans="1:16" ht="39" customHeight="1" x14ac:dyDescent="0.15">
      <c r="A42" s="10"/>
      <c r="B42" s="27"/>
      <c r="C42" s="1119" t="s">
        <v>555</v>
      </c>
      <c r="D42" s="1120"/>
      <c r="E42" s="1121"/>
      <c r="F42" s="24" t="s">
        <v>499</v>
      </c>
      <c r="G42" s="25" t="s">
        <v>499</v>
      </c>
      <c r="H42" s="25" t="s">
        <v>499</v>
      </c>
      <c r="I42" s="25" t="s">
        <v>499</v>
      </c>
      <c r="J42" s="26" t="s">
        <v>499</v>
      </c>
      <c r="K42" s="10"/>
      <c r="L42" s="10"/>
      <c r="M42" s="10"/>
      <c r="N42" s="10"/>
      <c r="O42" s="10"/>
      <c r="P42" s="10"/>
    </row>
    <row r="43" spans="1:16" ht="39" customHeight="1" thickBot="1" x14ac:dyDescent="0.2">
      <c r="A43" s="10"/>
      <c r="B43" s="28"/>
      <c r="C43" s="1122" t="s">
        <v>556</v>
      </c>
      <c r="D43" s="1123"/>
      <c r="E43" s="1124"/>
      <c r="F43" s="29">
        <v>0.85</v>
      </c>
      <c r="G43" s="30">
        <v>1.39</v>
      </c>
      <c r="H43" s="30">
        <v>0.52</v>
      </c>
      <c r="I43" s="30">
        <v>0.45</v>
      </c>
      <c r="J43" s="31">
        <v>0.44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AOef9dqSlauiyW2srjEBrRLXcyJMg81rhge+wBu+4hky00akebRU2TjVlJwf0DcHeYHS4x4FE9D4HC/uJIBncw==" saltValue="Jmh1V4QtIq5oYOxfvgX9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67016</v>
      </c>
      <c r="L45" s="48">
        <v>66534</v>
      </c>
      <c r="M45" s="48">
        <v>64619</v>
      </c>
      <c r="N45" s="48">
        <v>65146</v>
      </c>
      <c r="O45" s="49">
        <v>67809</v>
      </c>
      <c r="P45" s="36"/>
      <c r="Q45" s="36"/>
      <c r="R45" s="36"/>
      <c r="S45" s="36"/>
      <c r="T45" s="36"/>
      <c r="U45" s="36"/>
    </row>
    <row r="46" spans="1:21" ht="30.75" customHeight="1" x14ac:dyDescent="0.15">
      <c r="A46" s="36"/>
      <c r="B46" s="1152"/>
      <c r="C46" s="1153"/>
      <c r="D46" s="50"/>
      <c r="E46" s="1129" t="s">
        <v>13</v>
      </c>
      <c r="F46" s="1129"/>
      <c r="G46" s="1129"/>
      <c r="H46" s="1129"/>
      <c r="I46" s="1129"/>
      <c r="J46" s="1130"/>
      <c r="K46" s="51" t="s">
        <v>499</v>
      </c>
      <c r="L46" s="52" t="s">
        <v>499</v>
      </c>
      <c r="M46" s="52" t="s">
        <v>499</v>
      </c>
      <c r="N46" s="52" t="s">
        <v>499</v>
      </c>
      <c r="O46" s="53" t="s">
        <v>499</v>
      </c>
      <c r="P46" s="36"/>
      <c r="Q46" s="36"/>
      <c r="R46" s="36"/>
      <c r="S46" s="36"/>
      <c r="T46" s="36"/>
      <c r="U46" s="36"/>
    </row>
    <row r="47" spans="1:21" ht="30.75" customHeight="1" x14ac:dyDescent="0.15">
      <c r="A47" s="36"/>
      <c r="B47" s="1152"/>
      <c r="C47" s="1153"/>
      <c r="D47" s="50"/>
      <c r="E47" s="1129" t="s">
        <v>14</v>
      </c>
      <c r="F47" s="1129"/>
      <c r="G47" s="1129"/>
      <c r="H47" s="1129"/>
      <c r="I47" s="1129"/>
      <c r="J47" s="1130"/>
      <c r="K47" s="51" t="s">
        <v>499</v>
      </c>
      <c r="L47" s="52" t="s">
        <v>499</v>
      </c>
      <c r="M47" s="52" t="s">
        <v>499</v>
      </c>
      <c r="N47" s="52" t="s">
        <v>499</v>
      </c>
      <c r="O47" s="53" t="s">
        <v>499</v>
      </c>
      <c r="P47" s="36"/>
      <c r="Q47" s="36"/>
      <c r="R47" s="36"/>
      <c r="S47" s="36"/>
      <c r="T47" s="36"/>
      <c r="U47" s="36"/>
    </row>
    <row r="48" spans="1:21" ht="30.75" customHeight="1" x14ac:dyDescent="0.15">
      <c r="A48" s="36"/>
      <c r="B48" s="1152"/>
      <c r="C48" s="1153"/>
      <c r="D48" s="50"/>
      <c r="E48" s="1129" t="s">
        <v>15</v>
      </c>
      <c r="F48" s="1129"/>
      <c r="G48" s="1129"/>
      <c r="H48" s="1129"/>
      <c r="I48" s="1129"/>
      <c r="J48" s="1130"/>
      <c r="K48" s="51">
        <v>3638</v>
      </c>
      <c r="L48" s="52">
        <v>3430</v>
      </c>
      <c r="M48" s="52">
        <v>3396</v>
      </c>
      <c r="N48" s="52">
        <v>3635</v>
      </c>
      <c r="O48" s="53">
        <v>3674</v>
      </c>
      <c r="P48" s="36"/>
      <c r="Q48" s="36"/>
      <c r="R48" s="36"/>
      <c r="S48" s="36"/>
      <c r="T48" s="36"/>
      <c r="U48" s="36"/>
    </row>
    <row r="49" spans="1:21" ht="30.75" customHeight="1" x14ac:dyDescent="0.15">
      <c r="A49" s="36"/>
      <c r="B49" s="1152"/>
      <c r="C49" s="1153"/>
      <c r="D49" s="50"/>
      <c r="E49" s="1129" t="s">
        <v>16</v>
      </c>
      <c r="F49" s="1129"/>
      <c r="G49" s="1129"/>
      <c r="H49" s="1129"/>
      <c r="I49" s="1129"/>
      <c r="J49" s="1130"/>
      <c r="K49" s="51">
        <v>482</v>
      </c>
      <c r="L49" s="52">
        <v>466</v>
      </c>
      <c r="M49" s="52">
        <v>423</v>
      </c>
      <c r="N49" s="52">
        <v>439</v>
      </c>
      <c r="O49" s="53">
        <v>458</v>
      </c>
      <c r="P49" s="36"/>
      <c r="Q49" s="36"/>
      <c r="R49" s="36"/>
      <c r="S49" s="36"/>
      <c r="T49" s="36"/>
      <c r="U49" s="36"/>
    </row>
    <row r="50" spans="1:21" ht="30.75" customHeight="1" x14ac:dyDescent="0.15">
      <c r="A50" s="36"/>
      <c r="B50" s="1152"/>
      <c r="C50" s="1153"/>
      <c r="D50" s="50"/>
      <c r="E50" s="1129" t="s">
        <v>17</v>
      </c>
      <c r="F50" s="1129"/>
      <c r="G50" s="1129"/>
      <c r="H50" s="1129"/>
      <c r="I50" s="1129"/>
      <c r="J50" s="1130"/>
      <c r="K50" s="51">
        <v>178</v>
      </c>
      <c r="L50" s="52">
        <v>13</v>
      </c>
      <c r="M50" s="52" t="s">
        <v>499</v>
      </c>
      <c r="N50" s="52" t="s">
        <v>499</v>
      </c>
      <c r="O50" s="53" t="s">
        <v>499</v>
      </c>
      <c r="P50" s="36"/>
      <c r="Q50" s="36"/>
      <c r="R50" s="36"/>
      <c r="S50" s="36"/>
      <c r="T50" s="36"/>
      <c r="U50" s="36"/>
    </row>
    <row r="51" spans="1:21" ht="30.75" customHeight="1" x14ac:dyDescent="0.15">
      <c r="A51" s="36"/>
      <c r="B51" s="1154"/>
      <c r="C51" s="1155"/>
      <c r="D51" s="54"/>
      <c r="E51" s="1129" t="s">
        <v>18</v>
      </c>
      <c r="F51" s="1129"/>
      <c r="G51" s="1129"/>
      <c r="H51" s="1129"/>
      <c r="I51" s="1129"/>
      <c r="J51" s="1130"/>
      <c r="K51" s="51">
        <v>9</v>
      </c>
      <c r="L51" s="52">
        <v>8</v>
      </c>
      <c r="M51" s="52">
        <v>7</v>
      </c>
      <c r="N51" s="52">
        <v>14</v>
      </c>
      <c r="O51" s="53">
        <v>28</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45855</v>
      </c>
      <c r="L52" s="52">
        <v>45253</v>
      </c>
      <c r="M52" s="52">
        <v>44020</v>
      </c>
      <c r="N52" s="52">
        <v>43582</v>
      </c>
      <c r="O52" s="53">
        <v>42917</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25468</v>
      </c>
      <c r="L53" s="57">
        <v>25198</v>
      </c>
      <c r="M53" s="57">
        <v>24425</v>
      </c>
      <c r="N53" s="57">
        <v>25652</v>
      </c>
      <c r="O53" s="58">
        <v>29052</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557</v>
      </c>
      <c r="P55" s="36"/>
      <c r="Q55" s="36"/>
      <c r="R55" s="36"/>
      <c r="S55" s="36"/>
      <c r="T55" s="36"/>
      <c r="U55" s="36"/>
    </row>
    <row r="56" spans="1:21" ht="30.75" customHeight="1" thickBot="1" x14ac:dyDescent="0.2">
      <c r="A56" s="36"/>
      <c r="B56" s="62"/>
      <c r="C56" s="63"/>
      <c r="D56" s="63"/>
      <c r="E56" s="64"/>
      <c r="F56" s="64"/>
      <c r="G56" s="64"/>
      <c r="H56" s="64"/>
      <c r="I56" s="64"/>
      <c r="J56" s="65" t="s">
        <v>3</v>
      </c>
      <c r="K56" s="66" t="s">
        <v>558</v>
      </c>
      <c r="L56" s="67" t="s">
        <v>559</v>
      </c>
      <c r="M56" s="67" t="s">
        <v>560</v>
      </c>
      <c r="N56" s="67" t="s">
        <v>561</v>
      </c>
      <c r="O56" s="68" t="s">
        <v>562</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c r="L57" s="70"/>
      <c r="M57" s="70"/>
      <c r="N57" s="70"/>
      <c r="O57" s="71"/>
      <c r="P57" s="36"/>
      <c r="Q57" s="36"/>
      <c r="R57" s="36"/>
      <c r="S57" s="36"/>
      <c r="T57" s="36"/>
      <c r="U57" s="36"/>
    </row>
    <row r="58" spans="1:21" ht="30.75" customHeight="1" x14ac:dyDescent="0.15">
      <c r="A58" s="36"/>
      <c r="B58" s="1137"/>
      <c r="C58" s="1138"/>
      <c r="D58" s="1144" t="s">
        <v>27</v>
      </c>
      <c r="E58" s="1145"/>
      <c r="F58" s="1145"/>
      <c r="G58" s="1145"/>
      <c r="H58" s="1145"/>
      <c r="I58" s="1145"/>
      <c r="J58" s="1146"/>
      <c r="K58" s="72"/>
      <c r="L58" s="73"/>
      <c r="M58" s="73"/>
      <c r="N58" s="73"/>
      <c r="O58" s="74"/>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c r="L59" s="76"/>
      <c r="M59" s="76"/>
      <c r="N59" s="76"/>
      <c r="O59" s="77"/>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gLRGycNB09AqQDgXT8yMV25JUlJs2Fk2ZLR2DYCWWtUMhgbr8G6AkqQcI0UqFLW2xfVV2T0qeueYEbAdxqF8gg==" saltValue="Iw1Bj5qY0ZKEhNnRIGdS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539</v>
      </c>
      <c r="J40" s="362" t="s">
        <v>540</v>
      </c>
      <c r="K40" s="362" t="s">
        <v>541</v>
      </c>
      <c r="L40" s="362" t="s">
        <v>542</v>
      </c>
      <c r="M40" s="363" t="s">
        <v>543</v>
      </c>
    </row>
    <row r="41" spans="2:13" ht="27.75" customHeight="1" x14ac:dyDescent="0.15">
      <c r="B41" s="1170" t="s">
        <v>31</v>
      </c>
      <c r="C41" s="1171"/>
      <c r="D41" s="88"/>
      <c r="E41" s="1172" t="s">
        <v>32</v>
      </c>
      <c r="F41" s="1172"/>
      <c r="G41" s="1172"/>
      <c r="H41" s="1173"/>
      <c r="I41" s="364">
        <v>623784</v>
      </c>
      <c r="J41" s="365">
        <v>603698</v>
      </c>
      <c r="K41" s="365">
        <v>597846</v>
      </c>
      <c r="L41" s="365">
        <v>598316</v>
      </c>
      <c r="M41" s="366">
        <v>564686</v>
      </c>
    </row>
    <row r="42" spans="2:13" ht="27.75" customHeight="1" x14ac:dyDescent="0.15">
      <c r="B42" s="1160"/>
      <c r="C42" s="1161"/>
      <c r="D42" s="89"/>
      <c r="E42" s="1164" t="s">
        <v>33</v>
      </c>
      <c r="F42" s="1164"/>
      <c r="G42" s="1164"/>
      <c r="H42" s="1165"/>
      <c r="I42" s="367">
        <v>371</v>
      </c>
      <c r="J42" s="368">
        <v>212</v>
      </c>
      <c r="K42" s="368">
        <v>212</v>
      </c>
      <c r="L42" s="368">
        <v>134</v>
      </c>
      <c r="M42" s="369">
        <v>51</v>
      </c>
    </row>
    <row r="43" spans="2:13" ht="27.75" customHeight="1" x14ac:dyDescent="0.15">
      <c r="B43" s="1160"/>
      <c r="C43" s="1161"/>
      <c r="D43" s="89"/>
      <c r="E43" s="1164" t="s">
        <v>34</v>
      </c>
      <c r="F43" s="1164"/>
      <c r="G43" s="1164"/>
      <c r="H43" s="1165"/>
      <c r="I43" s="367">
        <v>42889</v>
      </c>
      <c r="J43" s="368">
        <v>42742</v>
      </c>
      <c r="K43" s="368">
        <v>42373</v>
      </c>
      <c r="L43" s="368">
        <v>40358</v>
      </c>
      <c r="M43" s="369">
        <v>38458</v>
      </c>
    </row>
    <row r="44" spans="2:13" ht="27.75" customHeight="1" x14ac:dyDescent="0.15">
      <c r="B44" s="1160"/>
      <c r="C44" s="1161"/>
      <c r="D44" s="89"/>
      <c r="E44" s="1164" t="s">
        <v>35</v>
      </c>
      <c r="F44" s="1164"/>
      <c r="G44" s="1164"/>
      <c r="H44" s="1165"/>
      <c r="I44" s="367">
        <v>4246</v>
      </c>
      <c r="J44" s="368">
        <v>4008</v>
      </c>
      <c r="K44" s="368">
        <v>3945</v>
      </c>
      <c r="L44" s="368">
        <v>3887</v>
      </c>
      <c r="M44" s="369">
        <v>3391</v>
      </c>
    </row>
    <row r="45" spans="2:13" ht="27.75" customHeight="1" x14ac:dyDescent="0.15">
      <c r="B45" s="1160"/>
      <c r="C45" s="1161"/>
      <c r="D45" s="89"/>
      <c r="E45" s="1164" t="s">
        <v>36</v>
      </c>
      <c r="F45" s="1164"/>
      <c r="G45" s="1164"/>
      <c r="H45" s="1165"/>
      <c r="I45" s="367">
        <v>140454</v>
      </c>
      <c r="J45" s="368">
        <v>141282</v>
      </c>
      <c r="K45" s="368">
        <v>144608</v>
      </c>
      <c r="L45" s="368">
        <v>146237</v>
      </c>
      <c r="M45" s="369">
        <v>146932</v>
      </c>
    </row>
    <row r="46" spans="2:13" ht="27.75" customHeight="1" x14ac:dyDescent="0.15">
      <c r="B46" s="1160"/>
      <c r="C46" s="1161"/>
      <c r="D46" s="90"/>
      <c r="E46" s="1174" t="s">
        <v>37</v>
      </c>
      <c r="F46" s="1174"/>
      <c r="G46" s="1174"/>
      <c r="H46" s="1175"/>
      <c r="I46" s="367">
        <v>834</v>
      </c>
      <c r="J46" s="368">
        <v>1283</v>
      </c>
      <c r="K46" s="368">
        <v>3929</v>
      </c>
      <c r="L46" s="368">
        <v>277</v>
      </c>
      <c r="M46" s="369">
        <v>1288</v>
      </c>
    </row>
    <row r="47" spans="2:13" ht="27.75" customHeight="1" x14ac:dyDescent="0.15">
      <c r="B47" s="1160"/>
      <c r="C47" s="1161"/>
      <c r="D47" s="91"/>
      <c r="E47" s="1176" t="s">
        <v>38</v>
      </c>
      <c r="F47" s="1177"/>
      <c r="G47" s="1177"/>
      <c r="H47" s="1178"/>
      <c r="I47" s="367" t="s">
        <v>499</v>
      </c>
      <c r="J47" s="368" t="s">
        <v>499</v>
      </c>
      <c r="K47" s="368" t="s">
        <v>499</v>
      </c>
      <c r="L47" s="368" t="s">
        <v>499</v>
      </c>
      <c r="M47" s="369" t="s">
        <v>499</v>
      </c>
    </row>
    <row r="48" spans="2:13" ht="27.75" customHeight="1" x14ac:dyDescent="0.15">
      <c r="B48" s="1160"/>
      <c r="C48" s="1161"/>
      <c r="D48" s="89"/>
      <c r="E48" s="1164" t="s">
        <v>39</v>
      </c>
      <c r="F48" s="1164"/>
      <c r="G48" s="1164"/>
      <c r="H48" s="1165"/>
      <c r="I48" s="367" t="s">
        <v>499</v>
      </c>
      <c r="J48" s="368" t="s">
        <v>499</v>
      </c>
      <c r="K48" s="368" t="s">
        <v>499</v>
      </c>
      <c r="L48" s="368" t="s">
        <v>499</v>
      </c>
      <c r="M48" s="369" t="s">
        <v>499</v>
      </c>
    </row>
    <row r="49" spans="2:13" ht="27.75" customHeight="1" x14ac:dyDescent="0.15">
      <c r="B49" s="1162"/>
      <c r="C49" s="1163"/>
      <c r="D49" s="89"/>
      <c r="E49" s="1164" t="s">
        <v>40</v>
      </c>
      <c r="F49" s="1164"/>
      <c r="G49" s="1164"/>
      <c r="H49" s="1165"/>
      <c r="I49" s="367" t="s">
        <v>499</v>
      </c>
      <c r="J49" s="368" t="s">
        <v>499</v>
      </c>
      <c r="K49" s="368" t="s">
        <v>499</v>
      </c>
      <c r="L49" s="368" t="s">
        <v>499</v>
      </c>
      <c r="M49" s="369" t="s">
        <v>499</v>
      </c>
    </row>
    <row r="50" spans="2:13" ht="27.75" customHeight="1" x14ac:dyDescent="0.15">
      <c r="B50" s="1158" t="s">
        <v>41</v>
      </c>
      <c r="C50" s="1159"/>
      <c r="D50" s="92"/>
      <c r="E50" s="1164" t="s">
        <v>42</v>
      </c>
      <c r="F50" s="1164"/>
      <c r="G50" s="1164"/>
      <c r="H50" s="1165"/>
      <c r="I50" s="367">
        <v>93048</v>
      </c>
      <c r="J50" s="368">
        <v>92131</v>
      </c>
      <c r="K50" s="368">
        <v>95088</v>
      </c>
      <c r="L50" s="368">
        <v>129664</v>
      </c>
      <c r="M50" s="369">
        <v>136125</v>
      </c>
    </row>
    <row r="51" spans="2:13" ht="27.75" customHeight="1" x14ac:dyDescent="0.15">
      <c r="B51" s="1160"/>
      <c r="C51" s="1161"/>
      <c r="D51" s="89"/>
      <c r="E51" s="1164" t="s">
        <v>43</v>
      </c>
      <c r="F51" s="1164"/>
      <c r="G51" s="1164"/>
      <c r="H51" s="1165"/>
      <c r="I51" s="367">
        <v>18071</v>
      </c>
      <c r="J51" s="368">
        <v>16414</v>
      </c>
      <c r="K51" s="368">
        <v>17375</v>
      </c>
      <c r="L51" s="368">
        <v>18084</v>
      </c>
      <c r="M51" s="369">
        <v>18285</v>
      </c>
    </row>
    <row r="52" spans="2:13" ht="27.75" customHeight="1" x14ac:dyDescent="0.15">
      <c r="B52" s="1162"/>
      <c r="C52" s="1163"/>
      <c r="D52" s="89"/>
      <c r="E52" s="1164" t="s">
        <v>44</v>
      </c>
      <c r="F52" s="1164"/>
      <c r="G52" s="1164"/>
      <c r="H52" s="1165"/>
      <c r="I52" s="367">
        <v>550074</v>
      </c>
      <c r="J52" s="368">
        <v>539701</v>
      </c>
      <c r="K52" s="368">
        <v>535869</v>
      </c>
      <c r="L52" s="368">
        <v>529764</v>
      </c>
      <c r="M52" s="369">
        <v>505853</v>
      </c>
    </row>
    <row r="53" spans="2:13" ht="27.75" customHeight="1" thickBot="1" x14ac:dyDescent="0.2">
      <c r="B53" s="1166" t="s">
        <v>45</v>
      </c>
      <c r="C53" s="1167"/>
      <c r="D53" s="93"/>
      <c r="E53" s="1168" t="s">
        <v>46</v>
      </c>
      <c r="F53" s="1168"/>
      <c r="G53" s="1168"/>
      <c r="H53" s="1169"/>
      <c r="I53" s="370">
        <v>151383</v>
      </c>
      <c r="J53" s="371">
        <v>144979</v>
      </c>
      <c r="K53" s="371">
        <v>144580</v>
      </c>
      <c r="L53" s="371">
        <v>111696</v>
      </c>
      <c r="M53" s="372">
        <v>94545</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KnyrU8bYm0+YPcDJHUvdoS7rsM5tAApGZUDrLyZUunzFm5OqA5pYv9fepxJ5UxNaKjP3wNseltT4urTCecPLxQ==" saltValue="4Lm0eJavXVRJnFLZ+wUB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541</v>
      </c>
      <c r="G54" s="101" t="s">
        <v>542</v>
      </c>
      <c r="H54" s="102" t="s">
        <v>543</v>
      </c>
    </row>
    <row r="55" spans="2:8" ht="52.5" customHeight="1" x14ac:dyDescent="0.15">
      <c r="B55" s="103"/>
      <c r="C55" s="1187" t="s">
        <v>48</v>
      </c>
      <c r="D55" s="1187"/>
      <c r="E55" s="1188"/>
      <c r="F55" s="104">
        <v>21112</v>
      </c>
      <c r="G55" s="104">
        <v>46550</v>
      </c>
      <c r="H55" s="105">
        <v>42399</v>
      </c>
    </row>
    <row r="56" spans="2:8" ht="52.5" customHeight="1" x14ac:dyDescent="0.15">
      <c r="B56" s="106"/>
      <c r="C56" s="1189" t="s">
        <v>49</v>
      </c>
      <c r="D56" s="1189"/>
      <c r="E56" s="1190"/>
      <c r="F56" s="107">
        <v>29124</v>
      </c>
      <c r="G56" s="107">
        <v>40627</v>
      </c>
      <c r="H56" s="108">
        <v>39875</v>
      </c>
    </row>
    <row r="57" spans="2:8" ht="53.25" customHeight="1" x14ac:dyDescent="0.15">
      <c r="B57" s="106"/>
      <c r="C57" s="1191" t="s">
        <v>50</v>
      </c>
      <c r="D57" s="1191"/>
      <c r="E57" s="1192"/>
      <c r="F57" s="109">
        <v>65501</v>
      </c>
      <c r="G57" s="109">
        <v>61881</v>
      </c>
      <c r="H57" s="110">
        <v>72428</v>
      </c>
    </row>
    <row r="58" spans="2:8" ht="45.75" customHeight="1" x14ac:dyDescent="0.15">
      <c r="B58" s="111"/>
      <c r="C58" s="1179" t="s">
        <v>611</v>
      </c>
      <c r="D58" s="1180"/>
      <c r="E58" s="1181"/>
      <c r="F58" s="112">
        <v>24445</v>
      </c>
      <c r="G58" s="112">
        <v>23109</v>
      </c>
      <c r="H58" s="113">
        <v>25567</v>
      </c>
    </row>
    <row r="59" spans="2:8" ht="45.75" customHeight="1" x14ac:dyDescent="0.15">
      <c r="B59" s="111"/>
      <c r="C59" s="1179" t="s">
        <v>612</v>
      </c>
      <c r="D59" s="1180"/>
      <c r="E59" s="1181"/>
      <c r="F59" s="112">
        <v>11000</v>
      </c>
      <c r="G59" s="112">
        <v>11000</v>
      </c>
      <c r="H59" s="113">
        <v>11000</v>
      </c>
    </row>
    <row r="60" spans="2:8" ht="45.75" customHeight="1" x14ac:dyDescent="0.15">
      <c r="B60" s="111"/>
      <c r="C60" s="1179" t="s">
        <v>614</v>
      </c>
      <c r="D60" s="1180"/>
      <c r="E60" s="1181"/>
      <c r="F60" s="112">
        <v>886</v>
      </c>
      <c r="G60" s="112">
        <v>475</v>
      </c>
      <c r="H60" s="113">
        <v>5747</v>
      </c>
    </row>
    <row r="61" spans="2:8" ht="45.75" customHeight="1" x14ac:dyDescent="0.15">
      <c r="B61" s="111"/>
      <c r="C61" s="1179" t="s">
        <v>613</v>
      </c>
      <c r="D61" s="1180"/>
      <c r="E61" s="1181"/>
      <c r="F61" s="112">
        <v>5431</v>
      </c>
      <c r="G61" s="112">
        <v>5431</v>
      </c>
      <c r="H61" s="113">
        <v>5432</v>
      </c>
    </row>
    <row r="62" spans="2:8" ht="45.75" customHeight="1" thickBot="1" x14ac:dyDescent="0.2">
      <c r="B62" s="114"/>
      <c r="C62" s="1182" t="s">
        <v>615</v>
      </c>
      <c r="D62" s="1183"/>
      <c r="E62" s="1184"/>
      <c r="F62" s="115">
        <v>5110</v>
      </c>
      <c r="G62" s="115">
        <v>4928</v>
      </c>
      <c r="H62" s="116">
        <v>3934</v>
      </c>
    </row>
    <row r="63" spans="2:8" ht="52.5" customHeight="1" thickBot="1" x14ac:dyDescent="0.2">
      <c r="B63" s="117"/>
      <c r="C63" s="1185" t="s">
        <v>51</v>
      </c>
      <c r="D63" s="1185"/>
      <c r="E63" s="1186"/>
      <c r="F63" s="118">
        <v>115738</v>
      </c>
      <c r="G63" s="118">
        <v>149059</v>
      </c>
      <c r="H63" s="119">
        <v>154702</v>
      </c>
    </row>
    <row r="64" spans="2:8" x14ac:dyDescent="0.15"/>
  </sheetData>
  <sheetProtection algorithmName="SHA-512" hashValue="IY1V+mgSY32T7GdyfzqnfOtuKxU6xaLuTi0W9M6MwnyO9PRFO4V019yR6aeIFU21M01rUns8uMnfpncZ31lDNQ==" saltValue="DA3p+G31SD4aqqEZGUVt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7C88-7464-4452-8674-7C5280E99447}">
  <sheetPr>
    <pageSetUpPr fitToPage="1"/>
  </sheetPr>
  <dimension ref="A1:DE85"/>
  <sheetViews>
    <sheetView showGridLines="0" tabSelected="1" topLeftCell="BV8" zoomScaleNormal="100" zoomScaleSheetLayoutView="55" workbookViewId="0">
      <selection activeCell="AN65" sqref="AN65:DC69"/>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626</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622</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625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620</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539</v>
      </c>
      <c r="BQ50" s="1202"/>
      <c r="BR50" s="1202"/>
      <c r="BS50" s="1202"/>
      <c r="BT50" s="1202"/>
      <c r="BU50" s="1202"/>
      <c r="BV50" s="1202"/>
      <c r="BW50" s="1202"/>
      <c r="BX50" s="1202" t="s">
        <v>540</v>
      </c>
      <c r="BY50" s="1202"/>
      <c r="BZ50" s="1202"/>
      <c r="CA50" s="1202"/>
      <c r="CB50" s="1202"/>
      <c r="CC50" s="1202"/>
      <c r="CD50" s="1202"/>
      <c r="CE50" s="1202"/>
      <c r="CF50" s="1202" t="s">
        <v>541</v>
      </c>
      <c r="CG50" s="1202"/>
      <c r="CH50" s="1202"/>
      <c r="CI50" s="1202"/>
      <c r="CJ50" s="1202"/>
      <c r="CK50" s="1202"/>
      <c r="CL50" s="1202"/>
      <c r="CM50" s="1202"/>
      <c r="CN50" s="1202" t="s">
        <v>542</v>
      </c>
      <c r="CO50" s="1202"/>
      <c r="CP50" s="1202"/>
      <c r="CQ50" s="1202"/>
      <c r="CR50" s="1202"/>
      <c r="CS50" s="1202"/>
      <c r="CT50" s="1202"/>
      <c r="CU50" s="1202"/>
      <c r="CV50" s="1202" t="s">
        <v>543</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619</v>
      </c>
      <c r="AO51" s="1201"/>
      <c r="AP51" s="1201"/>
      <c r="AQ51" s="1201"/>
      <c r="AR51" s="1201"/>
      <c r="AS51" s="1201"/>
      <c r="AT51" s="1201"/>
      <c r="AU51" s="1201"/>
      <c r="AV51" s="1201"/>
      <c r="AW51" s="1201"/>
      <c r="AX51" s="1201"/>
      <c r="AY51" s="1201"/>
      <c r="AZ51" s="1201"/>
      <c r="BA51" s="1201"/>
      <c r="BB51" s="1201" t="s">
        <v>617</v>
      </c>
      <c r="BC51" s="1201"/>
      <c r="BD51" s="1201"/>
      <c r="BE51" s="1201"/>
      <c r="BF51" s="1201"/>
      <c r="BG51" s="1201"/>
      <c r="BH51" s="1201"/>
      <c r="BI51" s="1201"/>
      <c r="BJ51" s="1201"/>
      <c r="BK51" s="1201"/>
      <c r="BL51" s="1201"/>
      <c r="BM51" s="1201"/>
      <c r="BN51" s="1201"/>
      <c r="BO51" s="1201"/>
      <c r="BP51" s="1200">
        <v>45</v>
      </c>
      <c r="BQ51" s="1200"/>
      <c r="BR51" s="1200"/>
      <c r="BS51" s="1200"/>
      <c r="BT51" s="1200"/>
      <c r="BU51" s="1200"/>
      <c r="BV51" s="1200"/>
      <c r="BW51" s="1200"/>
      <c r="BX51" s="1200">
        <v>42.6</v>
      </c>
      <c r="BY51" s="1200"/>
      <c r="BZ51" s="1200"/>
      <c r="CA51" s="1200"/>
      <c r="CB51" s="1200"/>
      <c r="CC51" s="1200"/>
      <c r="CD51" s="1200"/>
      <c r="CE51" s="1200"/>
      <c r="CF51" s="1200">
        <v>41.5</v>
      </c>
      <c r="CG51" s="1200"/>
      <c r="CH51" s="1200"/>
      <c r="CI51" s="1200"/>
      <c r="CJ51" s="1200"/>
      <c r="CK51" s="1200"/>
      <c r="CL51" s="1200"/>
      <c r="CM51" s="1200"/>
      <c r="CN51" s="1200">
        <v>30.3</v>
      </c>
      <c r="CO51" s="1200"/>
      <c r="CP51" s="1200"/>
      <c r="CQ51" s="1200"/>
      <c r="CR51" s="1200"/>
      <c r="CS51" s="1200"/>
      <c r="CT51" s="1200"/>
      <c r="CU51" s="1200"/>
      <c r="CV51" s="1200">
        <v>25.9</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624</v>
      </c>
      <c r="BC53" s="1201"/>
      <c r="BD53" s="1201"/>
      <c r="BE53" s="1201"/>
      <c r="BF53" s="1201"/>
      <c r="BG53" s="1201"/>
      <c r="BH53" s="1201"/>
      <c r="BI53" s="1201"/>
      <c r="BJ53" s="1201"/>
      <c r="BK53" s="1201"/>
      <c r="BL53" s="1201"/>
      <c r="BM53" s="1201"/>
      <c r="BN53" s="1201"/>
      <c r="BO53" s="1201"/>
      <c r="BP53" s="1200">
        <v>54</v>
      </c>
      <c r="BQ53" s="1200"/>
      <c r="BR53" s="1200"/>
      <c r="BS53" s="1200"/>
      <c r="BT53" s="1200"/>
      <c r="BU53" s="1200"/>
      <c r="BV53" s="1200"/>
      <c r="BW53" s="1200"/>
      <c r="BX53" s="1200">
        <v>54.9</v>
      </c>
      <c r="BY53" s="1200"/>
      <c r="BZ53" s="1200"/>
      <c r="CA53" s="1200"/>
      <c r="CB53" s="1200"/>
      <c r="CC53" s="1200"/>
      <c r="CD53" s="1200"/>
      <c r="CE53" s="1200"/>
      <c r="CF53" s="1200">
        <v>55.8</v>
      </c>
      <c r="CG53" s="1200"/>
      <c r="CH53" s="1200"/>
      <c r="CI53" s="1200"/>
      <c r="CJ53" s="1200"/>
      <c r="CK53" s="1200"/>
      <c r="CL53" s="1200"/>
      <c r="CM53" s="1200"/>
      <c r="CN53" s="1200">
        <v>56.6</v>
      </c>
      <c r="CO53" s="1200"/>
      <c r="CP53" s="1200"/>
      <c r="CQ53" s="1200"/>
      <c r="CR53" s="1200"/>
      <c r="CS53" s="1200"/>
      <c r="CT53" s="1200"/>
      <c r="CU53" s="1200"/>
      <c r="CV53" s="1200">
        <v>57.8</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618</v>
      </c>
      <c r="AO55" s="1202"/>
      <c r="AP55" s="1202"/>
      <c r="AQ55" s="1202"/>
      <c r="AR55" s="1202"/>
      <c r="AS55" s="1202"/>
      <c r="AT55" s="1202"/>
      <c r="AU55" s="1202"/>
      <c r="AV55" s="1202"/>
      <c r="AW55" s="1202"/>
      <c r="AX55" s="1202"/>
      <c r="AY55" s="1202"/>
      <c r="AZ55" s="1202"/>
      <c r="BA55" s="1202"/>
      <c r="BB55" s="1201" t="s">
        <v>617</v>
      </c>
      <c r="BC55" s="1201"/>
      <c r="BD55" s="1201"/>
      <c r="BE55" s="1201"/>
      <c r="BF55" s="1201"/>
      <c r="BG55" s="1201"/>
      <c r="BH55" s="1201"/>
      <c r="BI55" s="1201"/>
      <c r="BJ55" s="1201"/>
      <c r="BK55" s="1201"/>
      <c r="BL55" s="1201"/>
      <c r="BM55" s="1201"/>
      <c r="BN55" s="1201"/>
      <c r="BO55" s="1201"/>
      <c r="BP55" s="1200">
        <v>171.9</v>
      </c>
      <c r="BQ55" s="1200"/>
      <c r="BR55" s="1200"/>
      <c r="BS55" s="1200"/>
      <c r="BT55" s="1200"/>
      <c r="BU55" s="1200"/>
      <c r="BV55" s="1200"/>
      <c r="BW55" s="1200"/>
      <c r="BX55" s="1200">
        <v>173</v>
      </c>
      <c r="BY55" s="1200"/>
      <c r="BZ55" s="1200"/>
      <c r="CA55" s="1200"/>
      <c r="CB55" s="1200"/>
      <c r="CC55" s="1200"/>
      <c r="CD55" s="1200"/>
      <c r="CE55" s="1200"/>
      <c r="CF55" s="1200">
        <v>168.2</v>
      </c>
      <c r="CG55" s="1200"/>
      <c r="CH55" s="1200"/>
      <c r="CI55" s="1200"/>
      <c r="CJ55" s="1200"/>
      <c r="CK55" s="1200"/>
      <c r="CL55" s="1200"/>
      <c r="CM55" s="1200"/>
      <c r="CN55" s="1200">
        <v>155.1</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624</v>
      </c>
      <c r="BC57" s="1201"/>
      <c r="BD57" s="1201"/>
      <c r="BE57" s="1201"/>
      <c r="BF57" s="1201"/>
      <c r="BG57" s="1201"/>
      <c r="BH57" s="1201"/>
      <c r="BI57" s="1201"/>
      <c r="BJ57" s="1201"/>
      <c r="BK57" s="1201"/>
      <c r="BL57" s="1201"/>
      <c r="BM57" s="1201"/>
      <c r="BN57" s="1201"/>
      <c r="BO57" s="1201"/>
      <c r="BP57" s="1200">
        <v>55.8</v>
      </c>
      <c r="BQ57" s="1200"/>
      <c r="BR57" s="1200"/>
      <c r="BS57" s="1200"/>
      <c r="BT57" s="1200"/>
      <c r="BU57" s="1200"/>
      <c r="BV57" s="1200"/>
      <c r="BW57" s="1200"/>
      <c r="BX57" s="1200">
        <v>57.1</v>
      </c>
      <c r="BY57" s="1200"/>
      <c r="BZ57" s="1200"/>
      <c r="CA57" s="1200"/>
      <c r="CB57" s="1200"/>
      <c r="CC57" s="1200"/>
      <c r="CD57" s="1200"/>
      <c r="CE57" s="1200"/>
      <c r="CF57" s="1200">
        <v>58.4</v>
      </c>
      <c r="CG57" s="1200"/>
      <c r="CH57" s="1200"/>
      <c r="CI57" s="1200"/>
      <c r="CJ57" s="1200"/>
      <c r="CK57" s="1200"/>
      <c r="CL57" s="1200"/>
      <c r="CM57" s="1200"/>
      <c r="CN57" s="1200">
        <v>59</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623</v>
      </c>
    </row>
    <row r="64" spans="1:109" ht="13.5" x14ac:dyDescent="0.15">
      <c r="B64" s="1194"/>
      <c r="G64" s="1230"/>
      <c r="I64" s="1232"/>
      <c r="J64" s="1232"/>
      <c r="K64" s="1232"/>
      <c r="L64" s="1232"/>
      <c r="M64" s="1232"/>
      <c r="N64" s="1231"/>
      <c r="AM64" s="1230"/>
      <c r="AN64" s="1230" t="s">
        <v>622</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621</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620</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539</v>
      </c>
      <c r="BQ72" s="1202"/>
      <c r="BR72" s="1202"/>
      <c r="BS72" s="1202"/>
      <c r="BT72" s="1202"/>
      <c r="BU72" s="1202"/>
      <c r="BV72" s="1202"/>
      <c r="BW72" s="1202"/>
      <c r="BX72" s="1202" t="s">
        <v>540</v>
      </c>
      <c r="BY72" s="1202"/>
      <c r="BZ72" s="1202"/>
      <c r="CA72" s="1202"/>
      <c r="CB72" s="1202"/>
      <c r="CC72" s="1202"/>
      <c r="CD72" s="1202"/>
      <c r="CE72" s="1202"/>
      <c r="CF72" s="1202" t="s">
        <v>541</v>
      </c>
      <c r="CG72" s="1202"/>
      <c r="CH72" s="1202"/>
      <c r="CI72" s="1202"/>
      <c r="CJ72" s="1202"/>
      <c r="CK72" s="1202"/>
      <c r="CL72" s="1202"/>
      <c r="CM72" s="1202"/>
      <c r="CN72" s="1202" t="s">
        <v>542</v>
      </c>
      <c r="CO72" s="1202"/>
      <c r="CP72" s="1202"/>
      <c r="CQ72" s="1202"/>
      <c r="CR72" s="1202"/>
      <c r="CS72" s="1202"/>
      <c r="CT72" s="1202"/>
      <c r="CU72" s="1202"/>
      <c r="CV72" s="1202" t="s">
        <v>543</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619</v>
      </c>
      <c r="AO73" s="1201"/>
      <c r="AP73" s="1201"/>
      <c r="AQ73" s="1201"/>
      <c r="AR73" s="1201"/>
      <c r="AS73" s="1201"/>
      <c r="AT73" s="1201"/>
      <c r="AU73" s="1201"/>
      <c r="AV73" s="1201"/>
      <c r="AW73" s="1201"/>
      <c r="AX73" s="1201"/>
      <c r="AY73" s="1201"/>
      <c r="AZ73" s="1201"/>
      <c r="BA73" s="1201"/>
      <c r="BB73" s="1201" t="s">
        <v>617</v>
      </c>
      <c r="BC73" s="1201"/>
      <c r="BD73" s="1201"/>
      <c r="BE73" s="1201"/>
      <c r="BF73" s="1201"/>
      <c r="BG73" s="1201"/>
      <c r="BH73" s="1201"/>
      <c r="BI73" s="1201"/>
      <c r="BJ73" s="1201"/>
      <c r="BK73" s="1201"/>
      <c r="BL73" s="1201"/>
      <c r="BM73" s="1201"/>
      <c r="BN73" s="1201"/>
      <c r="BO73" s="1201"/>
      <c r="BP73" s="1200">
        <v>45</v>
      </c>
      <c r="BQ73" s="1200"/>
      <c r="BR73" s="1200"/>
      <c r="BS73" s="1200"/>
      <c r="BT73" s="1200"/>
      <c r="BU73" s="1200"/>
      <c r="BV73" s="1200"/>
      <c r="BW73" s="1200"/>
      <c r="BX73" s="1200">
        <v>42.6</v>
      </c>
      <c r="BY73" s="1200"/>
      <c r="BZ73" s="1200"/>
      <c r="CA73" s="1200"/>
      <c r="CB73" s="1200"/>
      <c r="CC73" s="1200"/>
      <c r="CD73" s="1200"/>
      <c r="CE73" s="1200"/>
      <c r="CF73" s="1200">
        <v>41.5</v>
      </c>
      <c r="CG73" s="1200"/>
      <c r="CH73" s="1200"/>
      <c r="CI73" s="1200"/>
      <c r="CJ73" s="1200"/>
      <c r="CK73" s="1200"/>
      <c r="CL73" s="1200"/>
      <c r="CM73" s="1200"/>
      <c r="CN73" s="1200">
        <v>30.3</v>
      </c>
      <c r="CO73" s="1200"/>
      <c r="CP73" s="1200"/>
      <c r="CQ73" s="1200"/>
      <c r="CR73" s="1200"/>
      <c r="CS73" s="1200"/>
      <c r="CT73" s="1200"/>
      <c r="CU73" s="1200"/>
      <c r="CV73" s="1200">
        <v>25.9</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616</v>
      </c>
      <c r="BC75" s="1201"/>
      <c r="BD75" s="1201"/>
      <c r="BE75" s="1201"/>
      <c r="BF75" s="1201"/>
      <c r="BG75" s="1201"/>
      <c r="BH75" s="1201"/>
      <c r="BI75" s="1201"/>
      <c r="BJ75" s="1201"/>
      <c r="BK75" s="1201"/>
      <c r="BL75" s="1201"/>
      <c r="BM75" s="1201"/>
      <c r="BN75" s="1201"/>
      <c r="BO75" s="1201"/>
      <c r="BP75" s="1200">
        <v>8.4</v>
      </c>
      <c r="BQ75" s="1200"/>
      <c r="BR75" s="1200"/>
      <c r="BS75" s="1200"/>
      <c r="BT75" s="1200"/>
      <c r="BU75" s="1200"/>
      <c r="BV75" s="1200"/>
      <c r="BW75" s="1200"/>
      <c r="BX75" s="1200">
        <v>7.9</v>
      </c>
      <c r="BY75" s="1200"/>
      <c r="BZ75" s="1200"/>
      <c r="CA75" s="1200"/>
      <c r="CB75" s="1200"/>
      <c r="CC75" s="1200"/>
      <c r="CD75" s="1200"/>
      <c r="CE75" s="1200"/>
      <c r="CF75" s="1200">
        <v>7.3</v>
      </c>
      <c r="CG75" s="1200"/>
      <c r="CH75" s="1200"/>
      <c r="CI75" s="1200"/>
      <c r="CJ75" s="1200"/>
      <c r="CK75" s="1200"/>
      <c r="CL75" s="1200"/>
      <c r="CM75" s="1200"/>
      <c r="CN75" s="1200">
        <v>7.1</v>
      </c>
      <c r="CO75" s="1200"/>
      <c r="CP75" s="1200"/>
      <c r="CQ75" s="1200"/>
      <c r="CR75" s="1200"/>
      <c r="CS75" s="1200"/>
      <c r="CT75" s="1200"/>
      <c r="CU75" s="1200"/>
      <c r="CV75" s="1200">
        <v>7.3</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618</v>
      </c>
      <c r="AO77" s="1202"/>
      <c r="AP77" s="1202"/>
      <c r="AQ77" s="1202"/>
      <c r="AR77" s="1202"/>
      <c r="AS77" s="1202"/>
      <c r="AT77" s="1202"/>
      <c r="AU77" s="1202"/>
      <c r="AV77" s="1202"/>
      <c r="AW77" s="1202"/>
      <c r="AX77" s="1202"/>
      <c r="AY77" s="1202"/>
      <c r="AZ77" s="1202"/>
      <c r="BA77" s="1202"/>
      <c r="BB77" s="1201" t="s">
        <v>617</v>
      </c>
      <c r="BC77" s="1201"/>
      <c r="BD77" s="1201"/>
      <c r="BE77" s="1201"/>
      <c r="BF77" s="1201"/>
      <c r="BG77" s="1201"/>
      <c r="BH77" s="1201"/>
      <c r="BI77" s="1201"/>
      <c r="BJ77" s="1201"/>
      <c r="BK77" s="1201"/>
      <c r="BL77" s="1201"/>
      <c r="BM77" s="1201"/>
      <c r="BN77" s="1201"/>
      <c r="BO77" s="1201"/>
      <c r="BP77" s="1200">
        <v>171.9</v>
      </c>
      <c r="BQ77" s="1200"/>
      <c r="BR77" s="1200"/>
      <c r="BS77" s="1200"/>
      <c r="BT77" s="1200"/>
      <c r="BU77" s="1200"/>
      <c r="BV77" s="1200"/>
      <c r="BW77" s="1200"/>
      <c r="BX77" s="1200">
        <v>173</v>
      </c>
      <c r="BY77" s="1200"/>
      <c r="BZ77" s="1200"/>
      <c r="CA77" s="1200"/>
      <c r="CB77" s="1200"/>
      <c r="CC77" s="1200"/>
      <c r="CD77" s="1200"/>
      <c r="CE77" s="1200"/>
      <c r="CF77" s="1200">
        <v>168.2</v>
      </c>
      <c r="CG77" s="1200"/>
      <c r="CH77" s="1200"/>
      <c r="CI77" s="1200"/>
      <c r="CJ77" s="1200"/>
      <c r="CK77" s="1200"/>
      <c r="CL77" s="1200"/>
      <c r="CM77" s="1200"/>
      <c r="CN77" s="1200">
        <v>155.1</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616</v>
      </c>
      <c r="BC79" s="1201"/>
      <c r="BD79" s="1201"/>
      <c r="BE79" s="1201"/>
      <c r="BF79" s="1201"/>
      <c r="BG79" s="1201"/>
      <c r="BH79" s="1201"/>
      <c r="BI79" s="1201"/>
      <c r="BJ79" s="1201"/>
      <c r="BK79" s="1201"/>
      <c r="BL79" s="1201"/>
      <c r="BM79" s="1201"/>
      <c r="BN79" s="1201"/>
      <c r="BO79" s="1201"/>
      <c r="BP79" s="1200">
        <v>11.7</v>
      </c>
      <c r="BQ79" s="1200"/>
      <c r="BR79" s="1200"/>
      <c r="BS79" s="1200"/>
      <c r="BT79" s="1200"/>
      <c r="BU79" s="1200"/>
      <c r="BV79" s="1200"/>
      <c r="BW79" s="1200"/>
      <c r="BX79" s="1200">
        <v>11.1</v>
      </c>
      <c r="BY79" s="1200"/>
      <c r="BZ79" s="1200"/>
      <c r="CA79" s="1200"/>
      <c r="CB79" s="1200"/>
      <c r="CC79" s="1200"/>
      <c r="CD79" s="1200"/>
      <c r="CE79" s="1200"/>
      <c r="CF79" s="1200">
        <v>10.7</v>
      </c>
      <c r="CG79" s="1200"/>
      <c r="CH79" s="1200"/>
      <c r="CI79" s="1200"/>
      <c r="CJ79" s="1200"/>
      <c r="CK79" s="1200"/>
      <c r="CL79" s="1200"/>
      <c r="CM79" s="1200"/>
      <c r="CN79" s="1200">
        <v>10.7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i+ggutBrdUN0OqLDdMbB5tD6MieBku6vnzET+eZKBIdc2tDUujDSV8AHtSc42whItL1auZU52BfK8xvbFTgJlA==" saltValue="Y0+enI6JLBfpzDCqFXUTU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E24E-7850-482E-8493-9D9C2D8F8F01}">
  <sheetPr>
    <pageSetUpPr fitToPage="1"/>
  </sheetPr>
  <dimension ref="A1:DR12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Pgfi6TMzwCEqjBIigkrX3K5t3+mXLjnRagPLsO+tsZHTVHyce0U6DVuZtXpY4sYL6vAcaTAwDBVMnXAM7mwJLQ==" saltValue="bqOKPbcJOiIUPbnvdwrn9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B47C-51D5-4DD5-B3C2-70D9BE3CA09B}">
  <sheetPr>
    <pageSetUpPr fitToPage="1"/>
  </sheetPr>
  <dimension ref="A1:DR12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lY9SGpbMrhFt6u1Nx6010Gh0uj9s0mHyNKYi5NW/f0eiEor8wJ11CjvQ4z9VLoP5WJoeQFcFFmihy/ZhjNyntg==" saltValue="FI/LRGDUoYHjV4ku8f6pZ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530</v>
      </c>
      <c r="B3" s="135"/>
      <c r="C3" s="136"/>
      <c r="D3" s="137">
        <v>91428</v>
      </c>
      <c r="E3" s="138"/>
      <c r="F3" s="139">
        <v>105585</v>
      </c>
      <c r="G3" s="140"/>
      <c r="H3" s="141"/>
    </row>
    <row r="4" spans="1:8" x14ac:dyDescent="0.15">
      <c r="A4" s="142"/>
      <c r="B4" s="143"/>
      <c r="C4" s="144"/>
      <c r="D4" s="145">
        <v>7659</v>
      </c>
      <c r="E4" s="146"/>
      <c r="F4" s="147">
        <v>26225</v>
      </c>
      <c r="G4" s="148"/>
      <c r="H4" s="149"/>
    </row>
    <row r="5" spans="1:8" x14ac:dyDescent="0.15">
      <c r="A5" s="130" t="s">
        <v>532</v>
      </c>
      <c r="B5" s="135"/>
      <c r="C5" s="136"/>
      <c r="D5" s="137">
        <v>83959</v>
      </c>
      <c r="E5" s="138"/>
      <c r="F5" s="139">
        <v>111577</v>
      </c>
      <c r="G5" s="140"/>
      <c r="H5" s="141"/>
    </row>
    <row r="6" spans="1:8" x14ac:dyDescent="0.15">
      <c r="A6" s="142"/>
      <c r="B6" s="143"/>
      <c r="C6" s="144"/>
      <c r="D6" s="145">
        <v>8009</v>
      </c>
      <c r="E6" s="146"/>
      <c r="F6" s="147">
        <v>26257</v>
      </c>
      <c r="G6" s="148"/>
      <c r="H6" s="149"/>
    </row>
    <row r="7" spans="1:8" x14ac:dyDescent="0.15">
      <c r="A7" s="130" t="s">
        <v>533</v>
      </c>
      <c r="B7" s="135"/>
      <c r="C7" s="136"/>
      <c r="D7" s="137">
        <v>88447</v>
      </c>
      <c r="E7" s="138"/>
      <c r="F7" s="139">
        <v>122371</v>
      </c>
      <c r="G7" s="140"/>
      <c r="H7" s="141"/>
    </row>
    <row r="8" spans="1:8" x14ac:dyDescent="0.15">
      <c r="A8" s="142"/>
      <c r="B8" s="143"/>
      <c r="C8" s="144"/>
      <c r="D8" s="145">
        <v>9272</v>
      </c>
      <c r="E8" s="146"/>
      <c r="F8" s="147">
        <v>28038</v>
      </c>
      <c r="G8" s="148"/>
      <c r="H8" s="149"/>
    </row>
    <row r="9" spans="1:8" x14ac:dyDescent="0.15">
      <c r="A9" s="130" t="s">
        <v>534</v>
      </c>
      <c r="B9" s="135"/>
      <c r="C9" s="136"/>
      <c r="D9" s="137">
        <v>84705</v>
      </c>
      <c r="E9" s="138"/>
      <c r="F9" s="139">
        <v>125393</v>
      </c>
      <c r="G9" s="140"/>
      <c r="H9" s="141"/>
    </row>
    <row r="10" spans="1:8" x14ac:dyDescent="0.15">
      <c r="A10" s="142"/>
      <c r="B10" s="143"/>
      <c r="C10" s="144"/>
      <c r="D10" s="145">
        <v>8827</v>
      </c>
      <c r="E10" s="146"/>
      <c r="F10" s="147">
        <v>28054</v>
      </c>
      <c r="G10" s="148"/>
      <c r="H10" s="149"/>
    </row>
    <row r="11" spans="1:8" x14ac:dyDescent="0.15">
      <c r="A11" s="130" t="s">
        <v>535</v>
      </c>
      <c r="B11" s="135"/>
      <c r="C11" s="136"/>
      <c r="D11" s="137">
        <v>77968</v>
      </c>
      <c r="E11" s="138"/>
      <c r="F11" s="139">
        <v>115991</v>
      </c>
      <c r="G11" s="140"/>
      <c r="H11" s="141"/>
    </row>
    <row r="12" spans="1:8" x14ac:dyDescent="0.15">
      <c r="A12" s="142"/>
      <c r="B12" s="143"/>
      <c r="C12" s="150"/>
      <c r="D12" s="145">
        <v>9372</v>
      </c>
      <c r="E12" s="146"/>
      <c r="F12" s="147">
        <v>28546</v>
      </c>
      <c r="G12" s="148"/>
      <c r="H12" s="149"/>
    </row>
    <row r="13" spans="1:8" x14ac:dyDescent="0.15">
      <c r="A13" s="130"/>
      <c r="B13" s="135"/>
      <c r="C13" s="151"/>
      <c r="D13" s="152">
        <v>85301</v>
      </c>
      <c r="E13" s="153"/>
      <c r="F13" s="154">
        <v>116183</v>
      </c>
      <c r="G13" s="155"/>
      <c r="H13" s="141"/>
    </row>
    <row r="14" spans="1:8" x14ac:dyDescent="0.15">
      <c r="A14" s="142"/>
      <c r="B14" s="143"/>
      <c r="C14" s="144"/>
      <c r="D14" s="145">
        <v>8628</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1.08</v>
      </c>
      <c r="C19" s="156">
        <f>ROUND(VALUE(SUBSTITUTE(実質収支比率等に係る経年分析!G$48,"▲","-")),2)</f>
        <v>0.8</v>
      </c>
      <c r="D19" s="156">
        <f>ROUND(VALUE(SUBSTITUTE(実質収支比率等に係る経年分析!H$48,"▲","-")),2)</f>
        <v>1.39</v>
      </c>
      <c r="E19" s="156">
        <f>ROUND(VALUE(SUBSTITUTE(実質収支比率等に係る経年分析!I$48,"▲","-")),2)</f>
        <v>1.04</v>
      </c>
      <c r="F19" s="156">
        <f>ROUND(VALUE(SUBSTITUTE(実質収支比率等に係る経年分析!J$48,"▲","-")),2)</f>
        <v>1.39</v>
      </c>
    </row>
    <row r="20" spans="1:11" x14ac:dyDescent="0.15">
      <c r="A20" s="156" t="s">
        <v>56</v>
      </c>
      <c r="B20" s="156">
        <f>ROUND(VALUE(SUBSTITUTE(実質収支比率等に係る経年分析!F$47,"▲","-")),2)</f>
        <v>5.79</v>
      </c>
      <c r="C20" s="156">
        <f>ROUND(VALUE(SUBSTITUTE(実質収支比率等に係る経年分析!G$47,"▲","-")),2)</f>
        <v>5.97</v>
      </c>
      <c r="D20" s="156">
        <f>ROUND(VALUE(SUBSTITUTE(実質収支比率等に係る経年分析!H$47,"▲","-")),2)</f>
        <v>5.41</v>
      </c>
      <c r="E20" s="156">
        <f>ROUND(VALUE(SUBSTITUTE(実質収支比率等に係る経年分析!I$47,"▲","-")),2)</f>
        <v>11.35</v>
      </c>
      <c r="F20" s="156">
        <f>ROUND(VALUE(SUBSTITUTE(実質収支比率等に係る経年分析!J$47,"▲","-")),2)</f>
        <v>10.48</v>
      </c>
    </row>
    <row r="21" spans="1:11" x14ac:dyDescent="0.15">
      <c r="A21" s="156" t="s">
        <v>57</v>
      </c>
      <c r="B21" s="156">
        <f>IF(ISNUMBER(VALUE(SUBSTITUTE(実質収支比率等に係る経年分析!F$49,"▲","-"))),ROUND(VALUE(SUBSTITUTE(実質収支比率等に係る経年分析!F$49,"▲","-")),2),NA())</f>
        <v>-0.15</v>
      </c>
      <c r="C21" s="156">
        <f>IF(ISNUMBER(VALUE(SUBSTITUTE(実質収支比率等に係る経年分析!G$49,"▲","-"))),ROUND(VALUE(SUBSTITUTE(実質収支比率等に係る経年分析!G$49,"▲","-")),2),NA())</f>
        <v>-0.01</v>
      </c>
      <c r="D21" s="156">
        <f>IF(ISNUMBER(VALUE(SUBSTITUTE(実質収支比率等に係る経年分析!H$49,"▲","-"))),ROUND(VALUE(SUBSTITUTE(実質収支比率等に係る経年分析!H$49,"▲","-")),2),NA())</f>
        <v>0.16</v>
      </c>
      <c r="E21" s="156">
        <f>IF(ISNUMBER(VALUE(SUBSTITUTE(実質収支比率等に係る経年分析!I$49,"▲","-"))),ROUND(VALUE(SUBSTITUTE(実質収支比率等に係る経年分析!I$49,"▲","-")),2),NA())</f>
        <v>5.92</v>
      </c>
      <c r="F21" s="156">
        <f>IF(ISNUMBER(VALUE(SUBSTITUTE(実質収支比率等に係る経年分析!J$49,"▲","-"))),ROUND(VALUE(SUBSTITUTE(実質収支比率等に係る経年分析!J$49,"▲","-")),2),NA())</f>
        <v>-0.7</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0.85</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1.39</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0.52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0.45</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0.44</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沖縄県国民健康保険事業特別会計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0.32</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0.92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0.36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0.22</v>
      </c>
    </row>
    <row r="30" spans="1:11" x14ac:dyDescent="0.15">
      <c r="A30" s="157" t="str">
        <f>IF(連結実質赤字比率に係る赤字・黒字の構成分析!C$40="",NA(),連結実質赤字比率に係る赤字・黒字の構成分析!C$40)</f>
        <v>沖縄県工業用水道事業会計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0.21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0.22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0.22</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0.22</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0.23</v>
      </c>
    </row>
    <row r="31" spans="1:11" x14ac:dyDescent="0.15">
      <c r="A31" s="157" t="str">
        <f>IF(連結実質赤字比率に係る赤字・黒字の構成分析!C$39="",NA(),連結実質赤字比率に係る赤字・黒字の構成分析!C$39)</f>
        <v>沖縄県中城湾港マリン・タウン特別会計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0.24</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0.23</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0.34</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0.32</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0.31</v>
      </c>
    </row>
    <row r="32" spans="1:11" x14ac:dyDescent="0.15">
      <c r="A32" s="157" t="str">
        <f>IF(連結実質赤字比率に係る赤字・黒字の構成分析!C$38="",NA(),連結実質赤字比率に係る赤字・黒字の構成分析!C$38)</f>
        <v>沖縄県流域下水道事業会計</v>
      </c>
      <c r="B32" s="157" t="e">
        <f>IF(ROUND(VALUE(SUBSTITUTE(連結実質赤字比率に係る赤字・黒字の構成分析!F$38,"▲", "-")), 2) &lt; 0, ABS(ROUND(VALUE(SUBSTITUTE(連結実質赤字比率に係る赤字・黒字の構成分析!F$38,"▲", "-")), 2)), NA())</f>
        <v>#VALUE!</v>
      </c>
      <c r="C32" s="157" t="e">
        <f>IF(ROUND(VALUE(SUBSTITUTE(連結実質赤字比率に係る赤字・黒字の構成分析!F$38,"▲", "-")), 2) &gt;= 0, ABS(ROUND(VALUE(SUBSTITUTE(連結実質赤字比率に係る赤字・黒字の構成分析!F$38,"▲", "-")), 2)), NA())</f>
        <v>#VALUE!</v>
      </c>
      <c r="D32" s="157" t="e">
        <f>IF(ROUND(VALUE(SUBSTITUTE(連結実質赤字比率に係る赤字・黒字の構成分析!G$38,"▲", "-")), 2) &lt; 0, ABS(ROUND(VALUE(SUBSTITUTE(連結実質赤字比率に係る赤字・黒字の構成分析!G$38,"▲", "-")), 2)), NA())</f>
        <v>#VALUE!</v>
      </c>
      <c r="E32" s="157" t="e">
        <f>IF(ROUND(VALUE(SUBSTITUTE(連結実質赤字比率に係る赤字・黒字の構成分析!G$38,"▲", "-")), 2) &gt;= 0, ABS(ROUND(VALUE(SUBSTITUTE(連結実質赤字比率に係る赤字・黒字の構成分析!G$38,"▲", "-")), 2)), NA())</f>
        <v>#VALUE!</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0.24</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0.32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0.32</v>
      </c>
    </row>
    <row r="33" spans="1:16" x14ac:dyDescent="0.15">
      <c r="A33" s="157" t="str">
        <f>IF(連結実質赤字比率に係る赤字・黒字の構成分析!C$37="",NA(),連結実質赤字比率に係る赤字・黒字の構成分析!C$37)</f>
        <v>沖縄県中城湾港（新港地区）臨海部土地造成事業特別会計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1.42</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1.51</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1.53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1.1000000000000001</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1.21</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1.07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0.79</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1.39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1.04</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1.38</v>
      </c>
    </row>
    <row r="35" spans="1:16" x14ac:dyDescent="0.15">
      <c r="A35" s="157" t="str">
        <f>IF(連結実質赤字比率に係る赤字・黒字の構成分析!C$35="",NA(),連結実質赤字比率に係る赤字・黒字の構成分析!C$35)</f>
        <v>沖縄県水道事業会計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3.27</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3.33</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3.23</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2.66</v>
      </c>
    </row>
    <row r="36" spans="1:16" x14ac:dyDescent="0.15">
      <c r="A36" s="157" t="str">
        <f>IF(連結実質赤字比率に係る赤字・黒字の構成分析!C$34="",NA(),連結実質赤字比率に係る赤字・黒字の構成分析!C$34)</f>
        <v>沖縄県病院事業会計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2.0699999999999998</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2.69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3.77</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5.28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6.54</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45855</v>
      </c>
      <c r="E42" s="158"/>
      <c r="F42" s="158"/>
      <c r="G42" s="158">
        <f>'実質公債費比率（分子）の構造'!L$52</f>
        <v>45253</v>
      </c>
      <c r="H42" s="158"/>
      <c r="I42" s="158"/>
      <c r="J42" s="158">
        <f>'実質公債費比率（分子）の構造'!M$52</f>
        <v>44020</v>
      </c>
      <c r="K42" s="158"/>
      <c r="L42" s="158"/>
      <c r="M42" s="158">
        <f>'実質公債費比率（分子）の構造'!N$52</f>
        <v>43582</v>
      </c>
      <c r="N42" s="158"/>
      <c r="O42" s="158"/>
      <c r="P42" s="158">
        <f>'実質公債費比率（分子）の構造'!O$52</f>
        <v>42917</v>
      </c>
    </row>
    <row r="43" spans="1:16" x14ac:dyDescent="0.15">
      <c r="A43" s="158" t="s">
        <v>65</v>
      </c>
      <c r="B43" s="158">
        <f>'実質公債費比率（分子）の構造'!K$51</f>
        <v>9</v>
      </c>
      <c r="C43" s="158"/>
      <c r="D43" s="158"/>
      <c r="E43" s="158">
        <f>'実質公債費比率（分子）の構造'!L$51</f>
        <v>8</v>
      </c>
      <c r="F43" s="158"/>
      <c r="G43" s="158"/>
      <c r="H43" s="158">
        <f>'実質公債費比率（分子）の構造'!M$51</f>
        <v>7</v>
      </c>
      <c r="I43" s="158"/>
      <c r="J43" s="158"/>
      <c r="K43" s="158">
        <f>'実質公債費比率（分子）の構造'!N$51</f>
        <v>14</v>
      </c>
      <c r="L43" s="158"/>
      <c r="M43" s="158"/>
      <c r="N43" s="158">
        <f>'実質公債費比率（分子）の構造'!O$51</f>
        <v>28</v>
      </c>
      <c r="O43" s="158"/>
      <c r="P43" s="158"/>
    </row>
    <row r="44" spans="1:16" x14ac:dyDescent="0.15">
      <c r="A44" s="158" t="s">
        <v>66</v>
      </c>
      <c r="B44" s="158">
        <f>'実質公債費比率（分子）の構造'!K$50</f>
        <v>178</v>
      </c>
      <c r="C44" s="158"/>
      <c r="D44" s="158"/>
      <c r="E44" s="158">
        <f>'実質公債費比率（分子）の構造'!L$50</f>
        <v>13</v>
      </c>
      <c r="F44" s="158"/>
      <c r="G44" s="158"/>
      <c r="H44" s="158" t="str">
        <f>'実質公債費比率（分子）の構造'!M$50</f>
        <v>-</v>
      </c>
      <c r="I44" s="158"/>
      <c r="J44" s="158"/>
      <c r="K44" s="158" t="str">
        <f>'実質公債費比率（分子）の構造'!N$50</f>
        <v>-</v>
      </c>
      <c r="L44" s="158"/>
      <c r="M44" s="158"/>
      <c r="N44" s="158" t="str">
        <f>'実質公債費比率（分子）の構造'!O$50</f>
        <v>-</v>
      </c>
      <c r="O44" s="158"/>
      <c r="P44" s="158"/>
    </row>
    <row r="45" spans="1:16" x14ac:dyDescent="0.15">
      <c r="A45" s="158" t="s">
        <v>67</v>
      </c>
      <c r="B45" s="158">
        <f>'実質公債費比率（分子）の構造'!K$49</f>
        <v>482</v>
      </c>
      <c r="C45" s="158"/>
      <c r="D45" s="158"/>
      <c r="E45" s="158">
        <f>'実質公債費比率（分子）の構造'!L$49</f>
        <v>466</v>
      </c>
      <c r="F45" s="158"/>
      <c r="G45" s="158"/>
      <c r="H45" s="158">
        <f>'実質公債費比率（分子）の構造'!M$49</f>
        <v>423</v>
      </c>
      <c r="I45" s="158"/>
      <c r="J45" s="158"/>
      <c r="K45" s="158">
        <f>'実質公債費比率（分子）の構造'!N$49</f>
        <v>439</v>
      </c>
      <c r="L45" s="158"/>
      <c r="M45" s="158"/>
      <c r="N45" s="158">
        <f>'実質公債費比率（分子）の構造'!O$49</f>
        <v>458</v>
      </c>
      <c r="O45" s="158"/>
      <c r="P45" s="158"/>
    </row>
    <row r="46" spans="1:16" x14ac:dyDescent="0.15">
      <c r="A46" s="158" t="s">
        <v>68</v>
      </c>
      <c r="B46" s="158">
        <f>'実質公債費比率（分子）の構造'!K$48</f>
        <v>3638</v>
      </c>
      <c r="C46" s="158"/>
      <c r="D46" s="158"/>
      <c r="E46" s="158">
        <f>'実質公債費比率（分子）の構造'!L$48</f>
        <v>3430</v>
      </c>
      <c r="F46" s="158"/>
      <c r="G46" s="158"/>
      <c r="H46" s="158">
        <f>'実質公債費比率（分子）の構造'!M$48</f>
        <v>3396</v>
      </c>
      <c r="I46" s="158"/>
      <c r="J46" s="158"/>
      <c r="K46" s="158">
        <f>'実質公債費比率（分子）の構造'!N$48</f>
        <v>3635</v>
      </c>
      <c r="L46" s="158"/>
      <c r="M46" s="158"/>
      <c r="N46" s="158">
        <f>'実質公債費比率（分子）の構造'!O$48</f>
        <v>3674</v>
      </c>
      <c r="O46" s="158"/>
      <c r="P46" s="158"/>
    </row>
    <row r="47" spans="1:16" x14ac:dyDescent="0.15">
      <c r="A47" s="158" t="s">
        <v>69</v>
      </c>
      <c r="B47" s="158" t="str">
        <f>'実質公債費比率（分子）の構造'!K$47</f>
        <v>-</v>
      </c>
      <c r="C47" s="158"/>
      <c r="D47" s="158"/>
      <c r="E47" s="158" t="str">
        <f>'実質公債費比率（分子）の構造'!L$47</f>
        <v>-</v>
      </c>
      <c r="F47" s="158"/>
      <c r="G47" s="158"/>
      <c r="H47" s="158" t="str">
        <f>'実質公債費比率（分子）の構造'!M$47</f>
        <v>-</v>
      </c>
      <c r="I47" s="158"/>
      <c r="J47" s="158"/>
      <c r="K47" s="158" t="str">
        <f>'実質公債費比率（分子）の構造'!N$47</f>
        <v>-</v>
      </c>
      <c r="L47" s="158"/>
      <c r="M47" s="158"/>
      <c r="N47" s="158" t="str">
        <f>'実質公債費比率（分子）の構造'!O$47</f>
        <v>-</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67016</v>
      </c>
      <c r="C49" s="158"/>
      <c r="D49" s="158"/>
      <c r="E49" s="158">
        <f>'実質公債費比率（分子）の構造'!L$45</f>
        <v>66534</v>
      </c>
      <c r="F49" s="158"/>
      <c r="G49" s="158"/>
      <c r="H49" s="158">
        <f>'実質公債費比率（分子）の構造'!M$45</f>
        <v>64619</v>
      </c>
      <c r="I49" s="158"/>
      <c r="J49" s="158"/>
      <c r="K49" s="158">
        <f>'実質公債費比率（分子）の構造'!N$45</f>
        <v>65146</v>
      </c>
      <c r="L49" s="158"/>
      <c r="M49" s="158"/>
      <c r="N49" s="158">
        <f>'実質公債費比率（分子）の構造'!O$45</f>
        <v>67809</v>
      </c>
      <c r="O49" s="158"/>
      <c r="P49" s="158"/>
    </row>
    <row r="50" spans="1:16" x14ac:dyDescent="0.15">
      <c r="A50" s="158" t="s">
        <v>72</v>
      </c>
      <c r="B50" s="158" t="e">
        <f>NA()</f>
        <v>#N/A</v>
      </c>
      <c r="C50" s="158">
        <f>IF(ISNUMBER('実質公債費比率（分子）の構造'!K$53),'実質公債費比率（分子）の構造'!K$53,NA())</f>
        <v>25468</v>
      </c>
      <c r="D50" s="158" t="e">
        <f>NA()</f>
        <v>#N/A</v>
      </c>
      <c r="E50" s="158" t="e">
        <f>NA()</f>
        <v>#N/A</v>
      </c>
      <c r="F50" s="158">
        <f>IF(ISNUMBER('実質公債費比率（分子）の構造'!L$53),'実質公債費比率（分子）の構造'!L$53,NA())</f>
        <v>25198</v>
      </c>
      <c r="G50" s="158" t="e">
        <f>NA()</f>
        <v>#N/A</v>
      </c>
      <c r="H50" s="158" t="e">
        <f>NA()</f>
        <v>#N/A</v>
      </c>
      <c r="I50" s="158">
        <f>IF(ISNUMBER('実質公債費比率（分子）の構造'!M$53),'実質公債費比率（分子）の構造'!M$53,NA())</f>
        <v>24425</v>
      </c>
      <c r="J50" s="158" t="e">
        <f>NA()</f>
        <v>#N/A</v>
      </c>
      <c r="K50" s="158" t="e">
        <f>NA()</f>
        <v>#N/A</v>
      </c>
      <c r="L50" s="158">
        <f>IF(ISNUMBER('実質公債費比率（分子）の構造'!N$53),'実質公債費比率（分子）の構造'!N$53,NA())</f>
        <v>25652</v>
      </c>
      <c r="M50" s="158" t="e">
        <f>NA()</f>
        <v>#N/A</v>
      </c>
      <c r="N50" s="158" t="e">
        <f>NA()</f>
        <v>#N/A</v>
      </c>
      <c r="O50" s="158">
        <f>IF(ISNUMBER('実質公債費比率（分子）の構造'!O$53),'実質公債費比率（分子）の構造'!O$53,NA())</f>
        <v>29052</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550074</v>
      </c>
      <c r="E56" s="157"/>
      <c r="F56" s="157"/>
      <c r="G56" s="157">
        <f>'将来負担比率（分子）の構造'!J$52</f>
        <v>539701</v>
      </c>
      <c r="H56" s="157"/>
      <c r="I56" s="157"/>
      <c r="J56" s="157">
        <f>'将来負担比率（分子）の構造'!K$52</f>
        <v>535869</v>
      </c>
      <c r="K56" s="157"/>
      <c r="L56" s="157"/>
      <c r="M56" s="157">
        <f>'将来負担比率（分子）の構造'!L$52</f>
        <v>529764</v>
      </c>
      <c r="N56" s="157"/>
      <c r="O56" s="157"/>
      <c r="P56" s="157">
        <f>'将来負担比率（分子）の構造'!M$52</f>
        <v>505853</v>
      </c>
    </row>
    <row r="57" spans="1:16" x14ac:dyDescent="0.15">
      <c r="A57" s="157" t="s">
        <v>43</v>
      </c>
      <c r="B57" s="157"/>
      <c r="C57" s="157"/>
      <c r="D57" s="157">
        <f>'将来負担比率（分子）の構造'!I$51</f>
        <v>18071</v>
      </c>
      <c r="E57" s="157"/>
      <c r="F57" s="157"/>
      <c r="G57" s="157">
        <f>'将来負担比率（分子）の構造'!J$51</f>
        <v>16414</v>
      </c>
      <c r="H57" s="157"/>
      <c r="I57" s="157"/>
      <c r="J57" s="157">
        <f>'将来負担比率（分子）の構造'!K$51</f>
        <v>17375</v>
      </c>
      <c r="K57" s="157"/>
      <c r="L57" s="157"/>
      <c r="M57" s="157">
        <f>'将来負担比率（分子）の構造'!L$51</f>
        <v>18084</v>
      </c>
      <c r="N57" s="157"/>
      <c r="O57" s="157"/>
      <c r="P57" s="157">
        <f>'将来負担比率（分子）の構造'!M$51</f>
        <v>18285</v>
      </c>
    </row>
    <row r="58" spans="1:16" x14ac:dyDescent="0.15">
      <c r="A58" s="157" t="s">
        <v>42</v>
      </c>
      <c r="B58" s="157"/>
      <c r="C58" s="157"/>
      <c r="D58" s="157">
        <f>'将来負担比率（分子）の構造'!I$50</f>
        <v>93048</v>
      </c>
      <c r="E58" s="157"/>
      <c r="F58" s="157"/>
      <c r="G58" s="157">
        <f>'将来負担比率（分子）の構造'!J$50</f>
        <v>92131</v>
      </c>
      <c r="H58" s="157"/>
      <c r="I58" s="157"/>
      <c r="J58" s="157">
        <f>'将来負担比率（分子）の構造'!K$50</f>
        <v>95088</v>
      </c>
      <c r="K58" s="157"/>
      <c r="L58" s="157"/>
      <c r="M58" s="157">
        <f>'将来負担比率（分子）の構造'!L$50</f>
        <v>129664</v>
      </c>
      <c r="N58" s="157"/>
      <c r="O58" s="157"/>
      <c r="P58" s="157">
        <f>'将来負担比率（分子）の構造'!M$50</f>
        <v>136125</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834</v>
      </c>
      <c r="C61" s="157"/>
      <c r="D61" s="157"/>
      <c r="E61" s="157">
        <f>'将来負担比率（分子）の構造'!J$46</f>
        <v>1283</v>
      </c>
      <c r="F61" s="157"/>
      <c r="G61" s="157"/>
      <c r="H61" s="157">
        <f>'将来負担比率（分子）の構造'!K$46</f>
        <v>3929</v>
      </c>
      <c r="I61" s="157"/>
      <c r="J61" s="157"/>
      <c r="K61" s="157">
        <f>'将来負担比率（分子）の構造'!L$46</f>
        <v>277</v>
      </c>
      <c r="L61" s="157"/>
      <c r="M61" s="157"/>
      <c r="N61" s="157">
        <f>'将来負担比率（分子）の構造'!M$46</f>
        <v>1288</v>
      </c>
      <c r="O61" s="157"/>
      <c r="P61" s="157"/>
    </row>
    <row r="62" spans="1:16" x14ac:dyDescent="0.15">
      <c r="A62" s="157" t="s">
        <v>36</v>
      </c>
      <c r="B62" s="157">
        <f>'将来負担比率（分子）の構造'!I$45</f>
        <v>140454</v>
      </c>
      <c r="C62" s="157"/>
      <c r="D62" s="157"/>
      <c r="E62" s="157">
        <f>'将来負担比率（分子）の構造'!J$45</f>
        <v>141282</v>
      </c>
      <c r="F62" s="157"/>
      <c r="G62" s="157"/>
      <c r="H62" s="157">
        <f>'将来負担比率（分子）の構造'!K$45</f>
        <v>144608</v>
      </c>
      <c r="I62" s="157"/>
      <c r="J62" s="157"/>
      <c r="K62" s="157">
        <f>'将来負担比率（分子）の構造'!L$45</f>
        <v>146237</v>
      </c>
      <c r="L62" s="157"/>
      <c r="M62" s="157"/>
      <c r="N62" s="157">
        <f>'将来負担比率（分子）の構造'!M$45</f>
        <v>146932</v>
      </c>
      <c r="O62" s="157"/>
      <c r="P62" s="157"/>
    </row>
    <row r="63" spans="1:16" x14ac:dyDescent="0.15">
      <c r="A63" s="157" t="s">
        <v>35</v>
      </c>
      <c r="B63" s="157">
        <f>'将来負担比率（分子）の構造'!I$44</f>
        <v>4246</v>
      </c>
      <c r="C63" s="157"/>
      <c r="D63" s="157"/>
      <c r="E63" s="157">
        <f>'将来負担比率（分子）の構造'!J$44</f>
        <v>4008</v>
      </c>
      <c r="F63" s="157"/>
      <c r="G63" s="157"/>
      <c r="H63" s="157">
        <f>'将来負担比率（分子）の構造'!K$44</f>
        <v>3945</v>
      </c>
      <c r="I63" s="157"/>
      <c r="J63" s="157"/>
      <c r="K63" s="157">
        <f>'将来負担比率（分子）の構造'!L$44</f>
        <v>3887</v>
      </c>
      <c r="L63" s="157"/>
      <c r="M63" s="157"/>
      <c r="N63" s="157">
        <f>'将来負担比率（分子）の構造'!M$44</f>
        <v>3391</v>
      </c>
      <c r="O63" s="157"/>
      <c r="P63" s="157"/>
    </row>
    <row r="64" spans="1:16" x14ac:dyDescent="0.15">
      <c r="A64" s="157" t="s">
        <v>34</v>
      </c>
      <c r="B64" s="157">
        <f>'将来負担比率（分子）の構造'!I$43</f>
        <v>42889</v>
      </c>
      <c r="C64" s="157"/>
      <c r="D64" s="157"/>
      <c r="E64" s="157">
        <f>'将来負担比率（分子）の構造'!J$43</f>
        <v>42742</v>
      </c>
      <c r="F64" s="157"/>
      <c r="G64" s="157"/>
      <c r="H64" s="157">
        <f>'将来負担比率（分子）の構造'!K$43</f>
        <v>42373</v>
      </c>
      <c r="I64" s="157"/>
      <c r="J64" s="157"/>
      <c r="K64" s="157">
        <f>'将来負担比率（分子）の構造'!L$43</f>
        <v>40358</v>
      </c>
      <c r="L64" s="157"/>
      <c r="M64" s="157"/>
      <c r="N64" s="157">
        <f>'将来負担比率（分子）の構造'!M$43</f>
        <v>38458</v>
      </c>
      <c r="O64" s="157"/>
      <c r="P64" s="157"/>
    </row>
    <row r="65" spans="1:16" x14ac:dyDescent="0.15">
      <c r="A65" s="157" t="s">
        <v>33</v>
      </c>
      <c r="B65" s="157">
        <f>'将来負担比率（分子）の構造'!I$42</f>
        <v>371</v>
      </c>
      <c r="C65" s="157"/>
      <c r="D65" s="157"/>
      <c r="E65" s="157">
        <f>'将来負担比率（分子）の構造'!J$42</f>
        <v>212</v>
      </c>
      <c r="F65" s="157"/>
      <c r="G65" s="157"/>
      <c r="H65" s="157">
        <f>'将来負担比率（分子）の構造'!K$42</f>
        <v>212</v>
      </c>
      <c r="I65" s="157"/>
      <c r="J65" s="157"/>
      <c r="K65" s="157">
        <f>'将来負担比率（分子）の構造'!L$42</f>
        <v>134</v>
      </c>
      <c r="L65" s="157"/>
      <c r="M65" s="157"/>
      <c r="N65" s="157">
        <f>'将来負担比率（分子）の構造'!M$42</f>
        <v>51</v>
      </c>
      <c r="O65" s="157"/>
      <c r="P65" s="157"/>
    </row>
    <row r="66" spans="1:16" x14ac:dyDescent="0.15">
      <c r="A66" s="157" t="s">
        <v>32</v>
      </c>
      <c r="B66" s="157">
        <f>'将来負担比率（分子）の構造'!I$41</f>
        <v>623784</v>
      </c>
      <c r="C66" s="157"/>
      <c r="D66" s="157"/>
      <c r="E66" s="157">
        <f>'将来負担比率（分子）の構造'!J$41</f>
        <v>603698</v>
      </c>
      <c r="F66" s="157"/>
      <c r="G66" s="157"/>
      <c r="H66" s="157">
        <f>'将来負担比率（分子）の構造'!K$41</f>
        <v>597846</v>
      </c>
      <c r="I66" s="157"/>
      <c r="J66" s="157"/>
      <c r="K66" s="157">
        <f>'将来負担比率（分子）の構造'!L$41</f>
        <v>598316</v>
      </c>
      <c r="L66" s="157"/>
      <c r="M66" s="157"/>
      <c r="N66" s="157">
        <f>'将来負担比率（分子）の構造'!M$41</f>
        <v>564686</v>
      </c>
      <c r="O66" s="157"/>
      <c r="P66" s="157"/>
    </row>
    <row r="67" spans="1:16" x14ac:dyDescent="0.15">
      <c r="A67" s="157" t="s">
        <v>76</v>
      </c>
      <c r="B67" s="157" t="e">
        <f>NA()</f>
        <v>#N/A</v>
      </c>
      <c r="C67" s="157">
        <f>IF(ISNUMBER('将来負担比率（分子）の構造'!I$53), IF('将来負担比率（分子）の構造'!I$53 &lt; 0, 0, '将来負担比率（分子）の構造'!I$53), NA())</f>
        <v>151383</v>
      </c>
      <c r="D67" s="157" t="e">
        <f>NA()</f>
        <v>#N/A</v>
      </c>
      <c r="E67" s="157" t="e">
        <f>NA()</f>
        <v>#N/A</v>
      </c>
      <c r="F67" s="157">
        <f>IF(ISNUMBER('将来負担比率（分子）の構造'!J$53), IF('将来負担比率（分子）の構造'!J$53 &lt; 0, 0, '将来負担比率（分子）の構造'!J$53), NA())</f>
        <v>144979</v>
      </c>
      <c r="G67" s="157" t="e">
        <f>NA()</f>
        <v>#N/A</v>
      </c>
      <c r="H67" s="157" t="e">
        <f>NA()</f>
        <v>#N/A</v>
      </c>
      <c r="I67" s="157">
        <f>IF(ISNUMBER('将来負担比率（分子）の構造'!K$53), IF('将来負担比率（分子）の構造'!K$53 &lt; 0, 0, '将来負担比率（分子）の構造'!K$53), NA())</f>
        <v>144580</v>
      </c>
      <c r="J67" s="157" t="e">
        <f>NA()</f>
        <v>#N/A</v>
      </c>
      <c r="K67" s="157" t="e">
        <f>NA()</f>
        <v>#N/A</v>
      </c>
      <c r="L67" s="157">
        <f>IF(ISNUMBER('将来負担比率（分子）の構造'!L$53), IF('将来負担比率（分子）の構造'!L$53 &lt; 0, 0, '将来負担比率（分子）の構造'!L$53), NA())</f>
        <v>111696</v>
      </c>
      <c r="M67" s="157" t="e">
        <f>NA()</f>
        <v>#N/A</v>
      </c>
      <c r="N67" s="157" t="e">
        <f>NA()</f>
        <v>#N/A</v>
      </c>
      <c r="O67" s="157">
        <f>IF(ISNUMBER('将来負担比率（分子）の構造'!M$53), IF('将来負担比率（分子）の構造'!M$53 &lt; 0, 0, '将来負担比率（分子）の構造'!M$53), NA())</f>
        <v>94545</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21112</v>
      </c>
      <c r="C72" s="161">
        <f>基金残高に係る経年分析!G55</f>
        <v>46550</v>
      </c>
      <c r="D72" s="161">
        <f>基金残高に係る経年分析!H55</f>
        <v>42399</v>
      </c>
    </row>
    <row r="73" spans="1:16" x14ac:dyDescent="0.15">
      <c r="A73" s="160" t="s">
        <v>79</v>
      </c>
      <c r="B73" s="161">
        <f>基金残高に係る経年分析!F56</f>
        <v>29124</v>
      </c>
      <c r="C73" s="161">
        <f>基金残高に係る経年分析!G56</f>
        <v>40627</v>
      </c>
      <c r="D73" s="161">
        <f>基金残高に係る経年分析!H56</f>
        <v>39875</v>
      </c>
    </row>
    <row r="74" spans="1:16" x14ac:dyDescent="0.15">
      <c r="A74" s="160" t="s">
        <v>80</v>
      </c>
      <c r="B74" s="161">
        <f>基金残高に係る経年分析!F57</f>
        <v>65501</v>
      </c>
      <c r="C74" s="161">
        <f>基金残高に係る経年分析!G57</f>
        <v>61881</v>
      </c>
      <c r="D74" s="161">
        <f>基金残高に係る経年分析!H57</f>
        <v>72428</v>
      </c>
    </row>
  </sheetData>
  <sheetProtection algorithmName="SHA-512" hashValue="3FMbpebRcUXVv8jhU1Ok/XcPN1z66xiktawasB69fI+FFi3Zf3MTebsSGJlWd35USw2cVLD3E7tSJHQ80quJQw==" saltValue="0lgUTtQXV6LU8nO5CoqB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財政比較分析表</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