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8_{40F3F6FD-1827-4F75-B05A-285D467A3B85}" xr6:coauthVersionLast="36" xr6:coauthVersionMax="36" xr10:uidLastSave="{00000000-0000-0000-0000-000000000000}"/>
  <bookViews>
    <workbookView xWindow="0" yWindow="0" windowWidth="19200" windowHeight="7590" tabRatio="661" xr2:uid="{00000000-000D-0000-FFFF-FFFF00000000}"/>
  </bookViews>
  <sheets>
    <sheet name="病院事業（こども病院）" sheetId="31" r:id="rId1"/>
    <sheet name="病院事業（病院機構）" sheetId="32" r:id="rId2"/>
    <sheet name="下水道事業" sheetId="33" r:id="rId3"/>
    <sheet name="工業用水道事業" sheetId="34" r:id="rId4"/>
    <sheet name="水道事業" sheetId="35" r:id="rId5"/>
    <sheet name="その他事業" sheetId="36" r:id="rId6"/>
    <sheet name="下水道事業（特定環境保全）" sheetId="40" r:id="rId7"/>
    <sheet name="港湾整備事業" sheetId="38" r:id="rId8"/>
    <sheet name="宅地造成事業" sheetId="3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Print_Area" localSheetId="5">その他事業!$A$1:$BS$54</definedName>
    <definedName name="_xlnm.Print_Area" localSheetId="2">下水道事業!$A$1:$BS$91</definedName>
    <definedName name="_xlnm.Print_Area" localSheetId="6">'下水道事業（特定環境保全）'!$A$1:$BS$54</definedName>
    <definedName name="_xlnm.Print_Area" localSheetId="3">工業用水道事業!$A$1:$BS$94</definedName>
    <definedName name="_xlnm.Print_Area" localSheetId="7">港湾整備事業!$A$1:$BS$54</definedName>
    <definedName name="_xlnm.Print_Area" localSheetId="4">水道事業!$A$1:$BS$59</definedName>
    <definedName name="_xlnm.Print_Area" localSheetId="8">宅地造成事業!$A$1:$BS$54</definedName>
    <definedName name="_xlnm.Print_Area" localSheetId="0">'病院事業（こども病院）'!$A$1:$BS$57</definedName>
    <definedName name="_xlnm.Print_Area" localSheetId="1">'病院事業（病院機構）'!$A$1:$BS$93</definedName>
    <definedName name="業種名" localSheetId="5">[1]選択肢!$K$2:$K$19</definedName>
    <definedName name="業種名" localSheetId="2">[2]選択肢!$K$2:$K$19</definedName>
    <definedName name="業種名" localSheetId="6">[3]選択肢!$K$2:$K$19</definedName>
    <definedName name="業種名" localSheetId="3">[4]選択肢!$K$2:$K$19</definedName>
    <definedName name="業種名" localSheetId="7">[3]選択肢!$K$2:$K$19</definedName>
    <definedName name="業種名" localSheetId="4">[5]選択肢!$K$2:$K$19</definedName>
    <definedName name="業種名" localSheetId="8">[6]選択肢!$K$2:$K$19</definedName>
    <definedName name="業種名" localSheetId="0">[7]選択肢!$K$2:$K$19</definedName>
    <definedName name="業種名" localSheetId="1">[8]選択肢!$K$2:$K$19</definedName>
    <definedName name="業種名">[9]選択肢!$K$2:$K$19</definedName>
  </definedNames>
  <calcPr calcId="191029"/>
</workbook>
</file>

<file path=xl/calcChain.xml><?xml version="1.0" encoding="utf-8"?>
<calcChain xmlns="http://schemas.openxmlformats.org/spreadsheetml/2006/main">
  <c r="BB24" i="40" l="1"/>
  <c r="AT24" i="40"/>
  <c r="AM24" i="40"/>
  <c r="AF24" i="40"/>
  <c r="Y24" i="40"/>
  <c r="R24" i="40"/>
  <c r="K24" i="40"/>
  <c r="D24" i="40"/>
  <c r="D35" i="39" l="1"/>
  <c r="BB24" i="39"/>
  <c r="AT24" i="39"/>
  <c r="AM24" i="39"/>
  <c r="AF24" i="39"/>
  <c r="Y24" i="39"/>
  <c r="R24" i="39"/>
  <c r="K24" i="39"/>
  <c r="D24" i="39"/>
  <c r="D35" i="38" l="1"/>
  <c r="BB24" i="38"/>
  <c r="AT24" i="38"/>
  <c r="AM24" i="38"/>
  <c r="AF24" i="38"/>
  <c r="Y24" i="38"/>
  <c r="R24" i="38"/>
  <c r="K24" i="38"/>
  <c r="D24" i="38"/>
  <c r="D35" i="36" l="1"/>
  <c r="BB24" i="36"/>
  <c r="AT24" i="36"/>
  <c r="AM24" i="36"/>
  <c r="AF24" i="36"/>
  <c r="Y24" i="36"/>
  <c r="R24" i="36"/>
  <c r="K24" i="36"/>
  <c r="D24" i="36"/>
  <c r="AM54" i="35" l="1"/>
  <c r="U54" i="35"/>
  <c r="N54" i="35"/>
  <c r="AM47" i="35"/>
  <c r="U47" i="35"/>
  <c r="AY43" i="35"/>
  <c r="AQ43" i="35"/>
  <c r="AQ41" i="35"/>
  <c r="N41" i="35"/>
  <c r="AY40" i="35"/>
  <c r="AQ39" i="35"/>
  <c r="BN38" i="35"/>
  <c r="BJ38" i="35"/>
  <c r="BF38" i="35"/>
  <c r="AQ37" i="35"/>
  <c r="BF35" i="35"/>
  <c r="AY35" i="35"/>
  <c r="AQ35" i="35"/>
  <c r="U35" i="35"/>
  <c r="N35" i="35"/>
  <c r="BB24" i="35"/>
  <c r="AT24" i="35"/>
  <c r="AM24" i="35"/>
  <c r="AF24" i="35"/>
  <c r="Y24" i="35"/>
  <c r="R24" i="35"/>
  <c r="K24" i="35"/>
  <c r="D24" i="35"/>
  <c r="AM89" i="34" l="1"/>
  <c r="U89" i="34"/>
  <c r="N89" i="34"/>
  <c r="AM82" i="34"/>
  <c r="U82" i="34"/>
  <c r="AY78" i="34"/>
  <c r="AQ78" i="34"/>
  <c r="AQ76" i="34"/>
  <c r="N76" i="34"/>
  <c r="AY75" i="34"/>
  <c r="AQ74" i="34"/>
  <c r="BN73" i="34"/>
  <c r="BJ73" i="34"/>
  <c r="BF73" i="34"/>
  <c r="AQ72" i="34"/>
  <c r="BF70" i="34"/>
  <c r="AY70" i="34"/>
  <c r="AQ70" i="34"/>
  <c r="U70" i="34"/>
  <c r="N70" i="34"/>
  <c r="AM57" i="34"/>
  <c r="U57" i="34"/>
  <c r="N57" i="34"/>
  <c r="AM50" i="34"/>
  <c r="U50" i="34"/>
  <c r="AM47" i="34"/>
  <c r="AM46" i="34"/>
  <c r="AM45" i="34"/>
  <c r="AM44" i="34"/>
  <c r="N44" i="34"/>
  <c r="AM43" i="34"/>
  <c r="AM42" i="34"/>
  <c r="BN39" i="34"/>
  <c r="BJ39" i="34"/>
  <c r="BF39" i="34"/>
  <c r="AU38" i="34"/>
  <c r="AM38" i="34"/>
  <c r="BF36" i="34"/>
  <c r="U36" i="34"/>
  <c r="N36" i="34"/>
  <c r="BB24" i="34"/>
  <c r="AT24" i="34"/>
  <c r="AM24" i="34"/>
  <c r="AF24" i="34"/>
  <c r="Y24" i="34"/>
  <c r="R24" i="34"/>
  <c r="K24" i="34"/>
  <c r="D24" i="34"/>
  <c r="AM86" i="33" l="1"/>
  <c r="U86" i="33"/>
  <c r="N86" i="33"/>
  <c r="AM79" i="33"/>
  <c r="U79" i="33"/>
  <c r="AY75" i="33"/>
  <c r="AQ75" i="33"/>
  <c r="AQ73" i="33"/>
  <c r="N73" i="33"/>
  <c r="AY72" i="33"/>
  <c r="AQ71" i="33"/>
  <c r="BN70" i="33"/>
  <c r="BJ70" i="33"/>
  <c r="BF70" i="33"/>
  <c r="AQ69" i="33"/>
  <c r="BF67" i="33"/>
  <c r="AY67" i="33"/>
  <c r="AQ67" i="33"/>
  <c r="U67" i="33"/>
  <c r="N67" i="33"/>
  <c r="AM54" i="33"/>
  <c r="U54" i="33"/>
  <c r="N54" i="33"/>
  <c r="AM47" i="33"/>
  <c r="U47" i="33"/>
  <c r="N41" i="33"/>
  <c r="BN38" i="33"/>
  <c r="BJ38" i="33"/>
  <c r="BF38" i="33"/>
  <c r="AU38" i="33"/>
  <c r="AM38" i="33"/>
  <c r="BF35" i="33"/>
  <c r="U35" i="33"/>
  <c r="N35" i="33"/>
  <c r="BB24" i="33"/>
  <c r="AT24" i="33"/>
  <c r="AM24" i="33"/>
  <c r="AF24" i="33"/>
  <c r="Y24" i="33"/>
  <c r="R24" i="33"/>
  <c r="K24" i="33"/>
  <c r="D24" i="33"/>
  <c r="AM88" i="32" l="1"/>
  <c r="U88" i="32"/>
  <c r="N88" i="32"/>
  <c r="AM81" i="32"/>
  <c r="U81" i="32"/>
  <c r="N75" i="32"/>
  <c r="BN72" i="32"/>
  <c r="BJ72" i="32"/>
  <c r="BF72" i="32"/>
  <c r="AU71" i="32"/>
  <c r="AM71" i="32"/>
  <c r="BF69" i="32"/>
  <c r="U69" i="32"/>
  <c r="N69" i="32"/>
  <c r="AM57" i="32"/>
  <c r="U57" i="32"/>
  <c r="N57" i="32"/>
  <c r="AM50" i="32"/>
  <c r="U50" i="32"/>
  <c r="AM47" i="32"/>
  <c r="AM46" i="32"/>
  <c r="AM45" i="32"/>
  <c r="AM44" i="32"/>
  <c r="N44" i="32"/>
  <c r="AM43" i="32"/>
  <c r="AM42" i="32"/>
  <c r="BN39" i="32"/>
  <c r="BJ39" i="32"/>
  <c r="BF39" i="32"/>
  <c r="AU38" i="32"/>
  <c r="AM38" i="32"/>
  <c r="BF36" i="32"/>
  <c r="U36" i="32"/>
  <c r="N36" i="32"/>
  <c r="BB24" i="32"/>
  <c r="AT24" i="32"/>
  <c r="AM24" i="32"/>
  <c r="AF24" i="32"/>
  <c r="Y24" i="32"/>
  <c r="R24" i="32"/>
  <c r="K24" i="32"/>
  <c r="D24" i="32"/>
  <c r="AM52" i="31" l="1"/>
  <c r="U52" i="31"/>
  <c r="N52" i="31"/>
  <c r="AM45" i="31"/>
  <c r="U45" i="31"/>
  <c r="N39" i="31"/>
  <c r="BN36" i="31"/>
  <c r="BJ36" i="31"/>
  <c r="BF36" i="31"/>
  <c r="AU35" i="31"/>
  <c r="AM35" i="31"/>
  <c r="BF33" i="31"/>
  <c r="U33" i="31"/>
  <c r="N33" i="31"/>
  <c r="BB24" i="31"/>
  <c r="AT24" i="31"/>
  <c r="AM24" i="31"/>
  <c r="AF24" i="31"/>
  <c r="Y24" i="31"/>
  <c r="R24" i="31"/>
  <c r="K24" i="31"/>
  <c r="D24" i="31"/>
</calcChain>
</file>

<file path=xl/sharedStrings.xml><?xml version="1.0" encoding="utf-8"?>
<sst xmlns="http://schemas.openxmlformats.org/spreadsheetml/2006/main" count="330" uniqueCount="72">
  <si>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</si>
  <si>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</si>
  <si>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</si>
  <si>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</si>
  <si>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</si>
  <si>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</si>
  <si>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</si>
  <si>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</si>
  <si>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</si>
  <si>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</si>
  <si>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</si>
  <si>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</si>
  <si>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</si>
  <si>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</si>
  <si>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</si>
  <si>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</si>
  <si>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</si>
  <si>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</si>
  <si>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</si>
  <si>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</si>
  <si>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</si>
  <si>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</si>
  <si>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</si>
  <si>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</si>
  <si>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</si>
  <si>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</si>
  <si>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</si>
  <si>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</si>
  <si>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</si>
  <si>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</si>
  <si>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</si>
  <si>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</si>
  <si>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</si>
  <si>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</si>
  <si>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</si>
  <si>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</si>
  <si>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</si>
  <si>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</si>
  <si>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</si>
  <si>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</si>
  <si>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</si>
  <si>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</si>
  <si>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</si>
  <si>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</si>
  <si>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</si>
  <si>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</si>
  <si>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</si>
  <si>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</si>
  <si>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</si>
  <si>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</si>
  <si>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</si>
  <si>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</si>
  <si>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</si>
  <si>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</si>
  <si>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</si>
  <si>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病院事業</t>
    <rPh sb="0" eb="4">
      <t>ビョウインジギョウ</t>
    </rPh>
    <phoneticPr fontId="2"/>
  </si>
  <si>
    <t>―</t>
    <phoneticPr fontId="2"/>
  </si>
  <si>
    <t>病院事業</t>
    <rPh sb="0" eb="4">
      <t>ビョウインジギョウ</t>
    </rPh>
    <phoneticPr fontId="2"/>
  </si>
  <si>
    <t>―</t>
    <phoneticPr fontId="2"/>
  </si>
  <si>
    <t>下水道事業</t>
    <rPh sb="0" eb="5">
      <t>ゲスイドウジギョウ</t>
    </rPh>
    <phoneticPr fontId="2"/>
  </si>
  <si>
    <t>流域下水道</t>
    <rPh sb="0" eb="5">
      <t>リュウイキゲスイドウ</t>
    </rPh>
    <phoneticPr fontId="2"/>
  </si>
  <si>
    <t>工業用水道事業</t>
    <rPh sb="0" eb="3">
      <t>コウギョウヨウ</t>
    </rPh>
    <rPh sb="3" eb="5">
      <t>スイドウ</t>
    </rPh>
    <rPh sb="5" eb="7">
      <t>ジギョウ</t>
    </rPh>
    <phoneticPr fontId="2"/>
  </si>
  <si>
    <t>水道事業</t>
    <rPh sb="0" eb="4">
      <t>スイドウジギョウ</t>
    </rPh>
    <phoneticPr fontId="2"/>
  </si>
  <si>
    <t>その他事業</t>
    <rPh sb="2" eb="3">
      <t>タ</t>
    </rPh>
    <rPh sb="3" eb="5">
      <t>ジギョウ</t>
    </rPh>
    <phoneticPr fontId="2"/>
  </si>
  <si>
    <t>地域整備事業</t>
    <rPh sb="0" eb="4">
      <t>チイキセイビ</t>
    </rPh>
    <rPh sb="4" eb="6">
      <t>ジギョウ</t>
    </rPh>
    <phoneticPr fontId="2"/>
  </si>
  <si>
    <t>下水道事業</t>
    <rPh sb="0" eb="3">
      <t>ゲスイドウ</t>
    </rPh>
    <rPh sb="3" eb="5">
      <t>ジギョウ</t>
    </rPh>
    <phoneticPr fontId="2"/>
  </si>
  <si>
    <t>特定環境保全公共下水道</t>
    <phoneticPr fontId="2"/>
  </si>
  <si>
    <t>港湾整備事業</t>
    <rPh sb="0" eb="4">
      <t>コウワンセイビ</t>
    </rPh>
    <rPh sb="4" eb="6">
      <t>ジギョウ</t>
    </rPh>
    <phoneticPr fontId="2"/>
  </si>
  <si>
    <t>宅地造成事業</t>
    <rPh sb="0" eb="2">
      <t>タクチ</t>
    </rPh>
    <rPh sb="2" eb="4">
      <t>ゾウセイ</t>
    </rPh>
    <rPh sb="4" eb="6">
      <t>ジギョウ</t>
    </rPh>
    <phoneticPr fontId="2"/>
  </si>
  <si>
    <t>臨海土地造成</t>
    <rPh sb="0" eb="2">
      <t>リンカイ</t>
    </rPh>
    <rPh sb="2" eb="4">
      <t>トチ</t>
    </rPh>
    <rPh sb="4" eb="6">
      <t>ゾウセイ</t>
    </rPh>
    <phoneticPr fontId="2"/>
  </si>
  <si>
    <t>精算及び地方債の償還のみを行っている（いわゆる想定企業会計）</t>
    <rPh sb="0" eb="2">
      <t>セイサン</t>
    </rPh>
    <rPh sb="2" eb="3">
      <t>オヨ</t>
    </rPh>
    <rPh sb="4" eb="7">
      <t>チホウサイ</t>
    </rPh>
    <rPh sb="8" eb="10">
      <t>ショウカン</t>
    </rPh>
    <rPh sb="13" eb="14">
      <t>オコナ</t>
    </rPh>
    <rPh sb="23" eb="27">
      <t>ソウテイキギョウ</t>
    </rPh>
    <rPh sb="27" eb="29">
      <t>カイケイ</t>
    </rPh>
    <phoneticPr fontId="2"/>
  </si>
  <si>
    <t>宮城県</t>
    <rPh sb="0" eb="3">
      <t>ミヤギケン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</si>
</sst>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1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4" fillId="0" borderId="4" xfId="0" quotePrefix="1"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externalLinks/externalLink3.xml" Type="http://schemas.openxmlformats.org/officeDocument/2006/relationships/externalLink"/><Relationship Id="rId13" Target="externalLinks/externalLink4.xml" Type="http://schemas.openxmlformats.org/officeDocument/2006/relationships/externalLink"/><Relationship Id="rId14" Target="externalLinks/externalLink5.xml" Type="http://schemas.openxmlformats.org/officeDocument/2006/relationships/externalLink"/><Relationship Id="rId15" Target="externalLinks/externalLink6.xml" Type="http://schemas.openxmlformats.org/officeDocument/2006/relationships/externalLink"/><Relationship Id="rId16" Target="externalLinks/externalLink7.xml" Type="http://schemas.openxmlformats.org/officeDocument/2006/relationships/externalLink"/><Relationship Id="rId17" Target="externalLinks/externalLink8.xml" Type="http://schemas.openxmlformats.org/officeDocument/2006/relationships/externalLink"/><Relationship Id="rId18" Target="externalLinks/externalLink9.xml" Type="http://schemas.openxmlformats.org/officeDocument/2006/relationships/externalLink"/><Relationship Id="rId19" Target="theme/theme1.xml" Type="http://schemas.openxmlformats.org/officeDocument/2006/relationships/theme"/><Relationship Id="rId2" Target="worksheets/sheet2.xml" Type="http://schemas.openxmlformats.org/officeDocument/2006/relationships/worksheet"/><Relationship Id="rId20" Target="styles.xml" Type="http://schemas.openxmlformats.org/officeDocument/2006/relationships/styles"/><Relationship Id="rId21" Target="sharedStrings.xml" Type="http://schemas.openxmlformats.org/officeDocument/2006/relationships/sharedStrings"/><Relationship Id="rId22"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52</xdr:row>
      <xdr:rowOff>38100</xdr:rowOff>
    </xdr:from>
    <xdr:to>
      <xdr:col>19</xdr:col>
      <xdr:colOff>127000</xdr:colOff>
      <xdr:row>53</xdr:row>
      <xdr:rowOff>139700</xdr:rowOff>
    </xdr:to>
    <xdr:sp macro="" textlink="">
      <xdr:nvSpPr>
        <xdr:cNvPr id="9" name="右矢印 8">
          <a:extLst>
            <a:ext uri="{FF2B5EF4-FFF2-40B4-BE49-F238E27FC236}">
              <a16:creationId xmlns:a16="http://schemas.microsoft.com/office/drawing/2014/main" id="{00000000-0008-0000-0000-000009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xdr:row>
      <xdr:rowOff>177800</xdr:rowOff>
    </xdr:from>
    <xdr:to>
      <xdr:col>19</xdr:col>
      <xdr:colOff>127000</xdr:colOff>
      <xdr:row>38</xdr:row>
      <xdr:rowOff>127000</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6" name="右矢印 15">
          <a:extLst>
            <a:ext uri="{FF2B5EF4-FFF2-40B4-BE49-F238E27FC236}">
              <a16:creationId xmlns:a16="http://schemas.microsoft.com/office/drawing/2014/main" id="{00000000-0008-0000-02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7" name="右矢印 16">
          <a:extLst>
            <a:ext uri="{FF2B5EF4-FFF2-40B4-BE49-F238E27FC236}">
              <a16:creationId xmlns:a16="http://schemas.microsoft.com/office/drawing/2014/main" id="{00000000-0008-0000-02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8" name="右矢印 17">
          <a:extLst>
            <a:ext uri="{FF2B5EF4-FFF2-40B4-BE49-F238E27FC236}">
              <a16:creationId xmlns:a16="http://schemas.microsoft.com/office/drawing/2014/main" id="{00000000-0008-0000-02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7" name="右矢印 16">
          <a:extLst>
            <a:ext uri="{FF2B5EF4-FFF2-40B4-BE49-F238E27FC236}">
              <a16:creationId xmlns:a16="http://schemas.microsoft.com/office/drawing/2014/main" id="{00000000-0008-0000-03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8" name="右矢印 17">
          <a:extLst>
            <a:ext uri="{FF2B5EF4-FFF2-40B4-BE49-F238E27FC236}">
              <a16:creationId xmlns:a16="http://schemas.microsoft.com/office/drawing/2014/main" id="{00000000-0008-0000-03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7" name="右矢印 16">
          <a:extLst>
            <a:ext uri="{FF2B5EF4-FFF2-40B4-BE49-F238E27FC236}">
              <a16:creationId xmlns:a16="http://schemas.microsoft.com/office/drawing/2014/main" id="{00000000-0008-0000-04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8" name="右矢印 17">
          <a:extLst>
            <a:ext uri="{FF2B5EF4-FFF2-40B4-BE49-F238E27FC236}">
              <a16:creationId xmlns:a16="http://schemas.microsoft.com/office/drawing/2014/main" id="{00000000-0008-0000-04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172.20.5.136/&#20849;&#26377;&#12501;&#12457;&#12523;&#12480;/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row>
        <row r="50">
          <cell r="R50"/>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現行の経営体制・手法で、健全な事業運営が実施できているため。</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row>
        <row r="50">
          <cell r="R50"/>
        </row>
        <row r="51">
          <cell r="R51" t="str">
            <v xml:space="preserve"> </v>
          </cell>
        </row>
        <row r="52">
          <cell r="R52" t="str">
            <v xml:space="preserve"> </v>
          </cell>
        </row>
        <row r="53">
          <cell r="R53" t="str">
            <v>●</v>
          </cell>
          <cell r="X53" t="str">
            <v>●</v>
          </cell>
          <cell r="AA53" t="str">
            <v xml:space="preserve"> </v>
          </cell>
          <cell r="AD53" t="str">
            <v xml:space="preserve"> </v>
          </cell>
        </row>
        <row r="54">
          <cell r="R54" t="str">
            <v xml:space="preserve"> </v>
          </cell>
        </row>
        <row r="55">
          <cell r="R55" t="str">
            <v>●</v>
          </cell>
          <cell r="X55" t="str">
            <v>●</v>
          </cell>
          <cell r="AA55" t="str">
            <v xml:space="preserve"> </v>
          </cell>
          <cell r="AD55" t="str">
            <v xml:space="preserve"> </v>
          </cell>
        </row>
        <row r="56">
          <cell r="R56" t="str">
            <v xml:space="preserve"> </v>
          </cell>
        </row>
        <row r="438">
          <cell r="B438" t="str">
            <v>薬品の購入や汚泥の処分、機器の修繕など、維持管理に係るほぼ全ての業務を指定管理者が実施することで、安定的かつ効率的に事業が実施できている。</v>
          </cell>
        </row>
        <row r="444">
          <cell r="G444" t="str">
            <v>●</v>
          </cell>
          <cell r="U444" t="str">
            <v>平成</v>
          </cell>
          <cell r="X444">
            <v>18</v>
          </cell>
        </row>
        <row r="445">
          <cell r="G445" t="str">
            <v xml:space="preserve"> </v>
          </cell>
          <cell r="X445">
            <v>4</v>
          </cell>
        </row>
        <row r="446">
          <cell r="X446">
            <v>1</v>
          </cell>
        </row>
        <row r="453">
          <cell r="E453"/>
        </row>
        <row r="455">
          <cell r="B455"/>
        </row>
        <row r="466">
          <cell r="B466"/>
        </row>
        <row r="472">
          <cell r="G472" t="str">
            <v xml:space="preserve"> </v>
          </cell>
          <cell r="U472"/>
          <cell r="X472" t="str">
            <v xml:space="preserve"> </v>
          </cell>
        </row>
        <row r="473">
          <cell r="G473" t="str">
            <v xml:space="preserve"> </v>
          </cell>
          <cell r="X473" t="str">
            <v xml:space="preserve"> </v>
          </cell>
        </row>
        <row r="474">
          <cell r="X474" t="str">
            <v xml:space="preserve"> </v>
          </cell>
        </row>
        <row r="477">
          <cell r="E477"/>
        </row>
        <row r="479">
          <cell r="B479"/>
        </row>
        <row r="490">
          <cell r="B490"/>
        </row>
        <row r="496">
          <cell r="B496"/>
        </row>
        <row r="578">
          <cell r="B578" t="str">
            <v>水道用水供給事業、工業用水道事業及び流域下水道事業に対して一体的にコンセッション方式を活用した宮城県上工下水一体官民連携運営事業「みやぎ型管理運営方式」を令和４年度から２０年間の期間で導入した。事業者提案を踏まえた事業費総額のコスト削減予定額は３３７億円（うち流域下水道事業は９６億円）である。</v>
          </cell>
        </row>
        <row r="584">
          <cell r="S584" t="str">
            <v>令和</v>
          </cell>
          <cell r="V584">
            <v>4</v>
          </cell>
        </row>
        <row r="585">
          <cell r="V585">
            <v>4</v>
          </cell>
          <cell r="BC585" t="str">
            <v>　</v>
          </cell>
        </row>
        <row r="586">
          <cell r="V586">
            <v>1</v>
          </cell>
          <cell r="BC586" t="str">
            <v>　</v>
          </cell>
        </row>
        <row r="587">
          <cell r="BC587" t="str">
            <v>　</v>
          </cell>
        </row>
        <row r="589">
          <cell r="BC589" t="str">
            <v>　</v>
          </cell>
        </row>
        <row r="590">
          <cell r="BC590" t="str">
            <v>　</v>
          </cell>
        </row>
        <row r="591">
          <cell r="BC591" t="str">
            <v>●</v>
          </cell>
        </row>
        <row r="592">
          <cell r="E592">
            <v>480</v>
          </cell>
          <cell r="BC592" t="str">
            <v>　</v>
          </cell>
        </row>
        <row r="593">
          <cell r="BC593" t="str">
            <v>　</v>
          </cell>
        </row>
        <row r="594">
          <cell r="B594" t="str">
            <v>宮城県上工下水一体官民連携運営事業については、運営権者と事業期間２０年間で契約し、その削減効果額は３３７億円（流域下水道事業会計は９６億円）となっている。記載している効果額については、削減効果額を２０（年間）で除した額を記載している。</v>
          </cell>
        </row>
        <row r="605">
          <cell r="B605"/>
        </row>
        <row r="611">
          <cell r="S611"/>
          <cell r="V611" t="str">
            <v xml:space="preserve"> </v>
          </cell>
        </row>
        <row r="612">
          <cell r="V612" t="str">
            <v xml:space="preserve"> </v>
          </cell>
          <cell r="BC612" t="str">
            <v>　</v>
          </cell>
        </row>
        <row r="613">
          <cell r="V613" t="str">
            <v xml:space="preserve"> </v>
          </cell>
          <cell r="BC613" t="str">
            <v>　</v>
          </cell>
        </row>
        <row r="614">
          <cell r="BC614" t="str">
            <v>　</v>
          </cell>
        </row>
        <row r="615">
          <cell r="BC615" t="str">
            <v>　</v>
          </cell>
        </row>
        <row r="616">
          <cell r="BC616" t="str">
            <v>　</v>
          </cell>
        </row>
        <row r="617">
          <cell r="BC617" t="str">
            <v>　</v>
          </cell>
        </row>
        <row r="618">
          <cell r="BC618" t="str">
            <v>　</v>
          </cell>
        </row>
        <row r="619">
          <cell r="E619"/>
          <cell r="BC619" t="str">
            <v>　</v>
          </cell>
        </row>
        <row r="621">
          <cell r="B621"/>
        </row>
        <row r="632">
          <cell r="B632"/>
        </row>
        <row r="638">
          <cell r="B638"/>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row>
        <row r="50">
          <cell r="R50"/>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現行の経営体制・手法により、健全な事業運営を行っているため。
抜本的な改革の必要性については、今後も継続して検討していく。</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t="str">
            <v>●</v>
          </cell>
          <cell r="X49" t="str">
            <v>●</v>
          </cell>
          <cell r="AA49"/>
          <cell r="AD49"/>
        </row>
        <row r="50">
          <cell r="R50"/>
        </row>
        <row r="51">
          <cell r="R51" t="str">
            <v xml:space="preserve"> </v>
          </cell>
        </row>
        <row r="52">
          <cell r="R52" t="str">
            <v xml:space="preserve"> </v>
          </cell>
        </row>
        <row r="53">
          <cell r="R53" t="str">
            <v xml:space="preserve"> </v>
          </cell>
        </row>
        <row r="54">
          <cell r="R54" t="str">
            <v xml:space="preserve"> </v>
          </cell>
        </row>
        <row r="55">
          <cell r="R55" t="str">
            <v>●</v>
          </cell>
          <cell r="X55" t="str">
            <v>●</v>
          </cell>
          <cell r="AA55" t="str">
            <v xml:space="preserve"> </v>
          </cell>
          <cell r="AD55" t="str">
            <v xml:space="preserve"> </v>
          </cell>
        </row>
        <row r="56">
          <cell r="R56" t="str">
            <v xml:space="preserve"> </v>
          </cell>
        </row>
        <row r="67">
          <cell r="B67" t="str">
            <v>ダム建設時に使用水量を確保したが事業化されないままとなっていた工業用水道事業について、今後も水需要が見込めないことから事業を廃止した。【仙南工業用水道事業】</v>
          </cell>
        </row>
        <row r="73">
          <cell r="G73" t="str">
            <v>●</v>
          </cell>
          <cell r="S73" t="str">
            <v>平成</v>
          </cell>
          <cell r="V73">
            <v>22</v>
          </cell>
        </row>
        <row r="74">
          <cell r="G74" t="str">
            <v xml:space="preserve"> </v>
          </cell>
          <cell r="V74">
            <v>2</v>
          </cell>
        </row>
        <row r="75">
          <cell r="V75">
            <v>15</v>
          </cell>
        </row>
        <row r="79">
          <cell r="O79" t="str">
            <v xml:space="preserve"> </v>
          </cell>
          <cell r="AG79" t="str">
            <v xml:space="preserve"> </v>
          </cell>
        </row>
        <row r="80">
          <cell r="O80" t="str">
            <v xml:space="preserve"> </v>
          </cell>
          <cell r="AG80" t="str">
            <v>●</v>
          </cell>
        </row>
        <row r="81">
          <cell r="O81" t="str">
            <v xml:space="preserve"> </v>
          </cell>
        </row>
        <row r="82">
          <cell r="O82" t="str">
            <v xml:space="preserve"> </v>
          </cell>
        </row>
        <row r="85">
          <cell r="E85"/>
        </row>
        <row r="87">
          <cell r="B87"/>
        </row>
        <row r="98">
          <cell r="B98"/>
        </row>
        <row r="104">
          <cell r="G104" t="str">
            <v xml:space="preserve"> </v>
          </cell>
          <cell r="S104"/>
          <cell r="V104"/>
        </row>
        <row r="105">
          <cell r="G105" t="str">
            <v xml:space="preserve"> </v>
          </cell>
          <cell r="V105" t="str">
            <v xml:space="preserve"> </v>
          </cell>
        </row>
        <row r="106">
          <cell r="V106" t="str">
            <v xml:space="preserve"> </v>
          </cell>
        </row>
        <row r="110">
          <cell r="O110" t="str">
            <v xml:space="preserve"> </v>
          </cell>
          <cell r="AG110" t="str">
            <v xml:space="preserve"> </v>
          </cell>
        </row>
        <row r="111">
          <cell r="O111" t="str">
            <v xml:space="preserve"> </v>
          </cell>
          <cell r="AG111" t="str">
            <v xml:space="preserve"> </v>
          </cell>
        </row>
        <row r="112">
          <cell r="O112" t="str">
            <v xml:space="preserve"> </v>
          </cell>
        </row>
        <row r="113">
          <cell r="O113" t="str">
            <v xml:space="preserve"> </v>
          </cell>
        </row>
        <row r="116">
          <cell r="E116"/>
        </row>
        <row r="118">
          <cell r="B118"/>
        </row>
        <row r="129">
          <cell r="B129"/>
        </row>
        <row r="134">
          <cell r="B134"/>
        </row>
        <row r="578">
          <cell r="B578" t="str">
            <v>水道用水供給事業、工業用水道事業及び流域下水道事業に対して一体的にコンセッション方式を活用した宮城県上工下水一体官民連携運営事業「みやぎ型管理運営方式」を令和４年度から２０年間の期間で導入した。事業者提案を踏まえた事業費総額のコスト削減予定額は３３７億円（うち工業用水道事業は４７億円）である。</v>
          </cell>
        </row>
        <row r="584">
          <cell r="S584" t="str">
            <v>令和</v>
          </cell>
          <cell r="V584">
            <v>4</v>
          </cell>
        </row>
        <row r="585">
          <cell r="V585">
            <v>4</v>
          </cell>
          <cell r="BC585" t="str">
            <v>　</v>
          </cell>
        </row>
        <row r="586">
          <cell r="V586">
            <v>1</v>
          </cell>
          <cell r="BC586" t="str">
            <v>　</v>
          </cell>
        </row>
        <row r="587">
          <cell r="BC587" t="str">
            <v>　</v>
          </cell>
        </row>
        <row r="589">
          <cell r="BC589" t="str">
            <v>　</v>
          </cell>
        </row>
        <row r="590">
          <cell r="BC590" t="str">
            <v>　</v>
          </cell>
        </row>
        <row r="591">
          <cell r="BC591" t="str">
            <v>●</v>
          </cell>
        </row>
        <row r="592">
          <cell r="E592">
            <v>235</v>
          </cell>
          <cell r="BC592" t="str">
            <v>　</v>
          </cell>
        </row>
        <row r="593">
          <cell r="BC593" t="str">
            <v>　</v>
          </cell>
        </row>
        <row r="594">
          <cell r="B594" t="str">
            <v>宮城県上工下水一体官民連携運営事業については、運営権者と事業期間２０年間で契約し、その削減効果額は３３７億円（工業用水道事業会計は４７億円）となっている。記載している効果額については、削減効果額を２０（年間）で除した額を記載している。</v>
          </cell>
        </row>
        <row r="605">
          <cell r="B605"/>
        </row>
        <row r="611">
          <cell r="S611"/>
          <cell r="V611" t="str">
            <v xml:space="preserve"> </v>
          </cell>
        </row>
        <row r="612">
          <cell r="V612" t="str">
            <v xml:space="preserve"> </v>
          </cell>
          <cell r="BC612" t="str">
            <v>　</v>
          </cell>
        </row>
        <row r="613">
          <cell r="V613" t="str">
            <v xml:space="preserve"> </v>
          </cell>
          <cell r="BC613" t="str">
            <v>　</v>
          </cell>
        </row>
        <row r="614">
          <cell r="BC614" t="str">
            <v>　</v>
          </cell>
        </row>
        <row r="615">
          <cell r="BC615" t="str">
            <v>　</v>
          </cell>
        </row>
        <row r="616">
          <cell r="BC616" t="str">
            <v>　</v>
          </cell>
        </row>
        <row r="617">
          <cell r="BC617" t="str">
            <v>　</v>
          </cell>
        </row>
        <row r="618">
          <cell r="BC618" t="str">
            <v>　</v>
          </cell>
        </row>
        <row r="619">
          <cell r="E619"/>
          <cell r="BC619" t="str">
            <v>　</v>
          </cell>
        </row>
        <row r="621">
          <cell r="B621"/>
        </row>
        <row r="632">
          <cell r="B632"/>
        </row>
        <row r="638">
          <cell r="B638"/>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row>
        <row r="50">
          <cell r="R50"/>
        </row>
        <row r="51">
          <cell r="R51" t="str">
            <v xml:space="preserve"> </v>
          </cell>
        </row>
        <row r="52">
          <cell r="R52" t="str">
            <v xml:space="preserve"> </v>
          </cell>
        </row>
        <row r="53">
          <cell r="R53" t="str">
            <v xml:space="preserve"> </v>
          </cell>
        </row>
        <row r="54">
          <cell r="R54" t="str">
            <v xml:space="preserve"> </v>
          </cell>
        </row>
        <row r="55">
          <cell r="R55" t="str">
            <v>●</v>
          </cell>
          <cell r="X55" t="str">
            <v>●</v>
          </cell>
          <cell r="AA55" t="str">
            <v xml:space="preserve"> </v>
          </cell>
          <cell r="AD55" t="str">
            <v xml:space="preserve"> </v>
          </cell>
        </row>
        <row r="56">
          <cell r="R56" t="str">
            <v xml:space="preserve"> </v>
          </cell>
        </row>
        <row r="578">
          <cell r="B578" t="str">
            <v xml:space="preserve">水道用水供給事業、工業用水道事業及び流域下水道事業に対して一体的にコンセッション方式を活用した宮城県上工下水一体官民連携運営事業「みやぎ型管理運営方式」を令和４年度から２０年間の期間で導入した。事業者提案を踏まえた事業費総額のコスト削減予定額は３３７億円（うち水道用水供給事業は１９５億円）である。      
</v>
          </cell>
        </row>
        <row r="584">
          <cell r="S584" t="str">
            <v>令和</v>
          </cell>
          <cell r="V584">
            <v>4</v>
          </cell>
        </row>
        <row r="585">
          <cell r="V585">
            <v>4</v>
          </cell>
          <cell r="BC585" t="str">
            <v>　</v>
          </cell>
        </row>
        <row r="586">
          <cell r="V586">
            <v>1</v>
          </cell>
          <cell r="BC586" t="str">
            <v>　</v>
          </cell>
        </row>
        <row r="587">
          <cell r="BC587" t="str">
            <v>　</v>
          </cell>
        </row>
        <row r="589">
          <cell r="BC589" t="str">
            <v>　</v>
          </cell>
        </row>
        <row r="590">
          <cell r="BC590" t="str">
            <v>　</v>
          </cell>
        </row>
        <row r="591">
          <cell r="BC591" t="str">
            <v>●</v>
          </cell>
        </row>
        <row r="592">
          <cell r="E592">
            <v>975</v>
          </cell>
          <cell r="BC592" t="str">
            <v>　</v>
          </cell>
        </row>
        <row r="593">
          <cell r="BC593" t="str">
            <v>　</v>
          </cell>
        </row>
        <row r="594">
          <cell r="B594" t="str">
            <v>宮城県上工下水一体官民連携運営事業については、運営権者と事業期間２０年間で契約し、その削減効果額は３３７億円（水道用水供給事業会計は１９５億円）となっている。記載している効果額については、削減効果額を２０（年間）で除した額を記載している。</v>
          </cell>
        </row>
        <row r="605">
          <cell r="B605"/>
        </row>
        <row r="611">
          <cell r="S611"/>
          <cell r="V611" t="str">
            <v xml:space="preserve"> </v>
          </cell>
        </row>
        <row r="612">
          <cell r="V612" t="str">
            <v xml:space="preserve"> </v>
          </cell>
          <cell r="BC612" t="str">
            <v>　</v>
          </cell>
        </row>
        <row r="613">
          <cell r="V613" t="str">
            <v xml:space="preserve"> </v>
          </cell>
          <cell r="BC613" t="str">
            <v>　</v>
          </cell>
        </row>
        <row r="614">
          <cell r="BC614" t="str">
            <v>　</v>
          </cell>
        </row>
        <row r="615">
          <cell r="BC615" t="str">
            <v>　</v>
          </cell>
        </row>
        <row r="616">
          <cell r="BC616" t="str">
            <v>　</v>
          </cell>
        </row>
        <row r="617">
          <cell r="BC617" t="str">
            <v>　</v>
          </cell>
        </row>
        <row r="618">
          <cell r="BC618" t="str">
            <v>　</v>
          </cell>
        </row>
        <row r="619">
          <cell r="E619"/>
          <cell r="BC619" t="str">
            <v>　</v>
          </cell>
        </row>
        <row r="621">
          <cell r="B621"/>
        </row>
        <row r="632">
          <cell r="B632"/>
        </row>
        <row r="638">
          <cell r="B638"/>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row>
        <row r="50">
          <cell r="R50"/>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臨海土地造成事業が震災の影響で中断しており、また起債返還がすでに終了している。今後見込まれる収入が単発的な土地の売払に係るもののみであり、恒常的な収入が見込まれないことから、抜本的な改革に取り組む必要性が低いため。</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row>
        <row r="50">
          <cell r="R50"/>
        </row>
        <row r="51">
          <cell r="R51" t="str">
            <v>●</v>
          </cell>
          <cell r="X51" t="str">
            <v>●</v>
          </cell>
          <cell r="AA51" t="str">
            <v xml:space="preserve"> </v>
          </cell>
          <cell r="AD51" t="str">
            <v xml:space="preserve"> </v>
          </cell>
        </row>
        <row r="52">
          <cell r="R52" t="str">
            <v xml:space="preserve"> </v>
          </cell>
        </row>
        <row r="53">
          <cell r="R53" t="str">
            <v xml:space="preserve"> </v>
          </cell>
        </row>
        <row r="54">
          <cell r="R54" t="str">
            <v xml:space="preserve"> </v>
          </cell>
        </row>
        <row r="55">
          <cell r="R55" t="str">
            <v xml:space="preserve"> </v>
          </cell>
        </row>
        <row r="56">
          <cell r="R56" t="str">
            <v xml:space="preserve"> </v>
          </cell>
        </row>
        <row r="209">
          <cell r="B209" t="str">
            <v>　開院から平成１７年度までは、財団法人厚生会に管理委託をし、運営していたが、平成１８年度以降は、地方独立行政法人に移行した。効果としては、「目標による業務管理」「適正な業務実績の評価」「機動的・弾力的な財務運営・人事管理」等、法人による自律的かつ弾力的な業務運営を行うことができた。</v>
          </cell>
        </row>
        <row r="215">
          <cell r="G215" t="str">
            <v xml:space="preserve"> </v>
          </cell>
        </row>
        <row r="216">
          <cell r="G216" t="str">
            <v>●</v>
          </cell>
        </row>
        <row r="219">
          <cell r="B219" t="str">
            <v>平成</v>
          </cell>
          <cell r="E219">
            <v>18</v>
          </cell>
        </row>
        <row r="220">
          <cell r="E220">
            <v>4</v>
          </cell>
        </row>
        <row r="221">
          <cell r="E221">
            <v>1</v>
          </cell>
        </row>
        <row r="224">
          <cell r="E224"/>
        </row>
        <row r="226">
          <cell r="B226" t="str">
            <v>　効果額未算定</v>
          </cell>
        </row>
        <row r="237">
          <cell r="B237"/>
        </row>
        <row r="243">
          <cell r="G243" t="str">
            <v xml:space="preserve"> </v>
          </cell>
        </row>
        <row r="244">
          <cell r="G244" t="str">
            <v xml:space="preserve"> </v>
          </cell>
        </row>
        <row r="247">
          <cell r="B247"/>
          <cell r="E247"/>
        </row>
        <row r="248">
          <cell r="E248" t="str">
            <v xml:space="preserve"> </v>
          </cell>
        </row>
        <row r="249">
          <cell r="E249" t="str">
            <v xml:space="preserve"> </v>
          </cell>
        </row>
        <row r="252">
          <cell r="E252"/>
        </row>
        <row r="254">
          <cell r="B254"/>
        </row>
        <row r="265">
          <cell r="B265"/>
        </row>
        <row r="271">
          <cell r="B271"/>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t="str">
            <v>●</v>
          </cell>
          <cell r="X49" t="str">
            <v>●</v>
          </cell>
          <cell r="AA49" t="str">
            <v xml:space="preserve"> </v>
          </cell>
          <cell r="AD49"/>
        </row>
        <row r="50">
          <cell r="R50"/>
        </row>
        <row r="51">
          <cell r="R51" t="str">
            <v>●</v>
          </cell>
          <cell r="X51" t="str">
            <v>●</v>
          </cell>
          <cell r="AA51" t="str">
            <v xml:space="preserve"> </v>
          </cell>
          <cell r="AD51" t="str">
            <v xml:space="preserve"> </v>
          </cell>
        </row>
        <row r="52">
          <cell r="R52" t="str">
            <v xml:space="preserve"> </v>
          </cell>
        </row>
        <row r="53">
          <cell r="R53" t="str">
            <v xml:space="preserve"> </v>
          </cell>
        </row>
        <row r="54">
          <cell r="R54" t="str">
            <v xml:space="preserve"> </v>
          </cell>
        </row>
        <row r="55">
          <cell r="R55" t="str">
            <v xml:space="preserve"> </v>
          </cell>
        </row>
        <row r="56">
          <cell r="R56" t="str">
            <v xml:space="preserve"> </v>
          </cell>
        </row>
        <row r="67">
          <cell r="B67" t="str">
            <v>　 県立循環器・呼吸器病センターについては、平成３１年３月３１日付けで閉院し、その医療機能のうち結核医療について、県において市立栗原中央病院の敷地に専用の病棟を建設の上、栗原市へ無償貸与し、平成３１年４月１日から市立栗原中央病院において結核医療を提供することとした。このことにより、結核病床利用率を適切に反映した形で再編できた。(従前：一般60床、結核50床→移管後：結核29床)　また、閉院後の跡地は、公募により決定した医療法人へ無償貸与し、医療法人において診療所と介護老人保健施設を運営している。</v>
          </cell>
        </row>
        <row r="73">
          <cell r="G73" t="str">
            <v xml:space="preserve"> </v>
          </cell>
          <cell r="S73" t="str">
            <v>平成</v>
          </cell>
          <cell r="V73">
            <v>31</v>
          </cell>
        </row>
        <row r="74">
          <cell r="G74" t="str">
            <v>●</v>
          </cell>
          <cell r="V74">
            <v>3</v>
          </cell>
        </row>
        <row r="75">
          <cell r="V75">
            <v>31</v>
          </cell>
        </row>
        <row r="79">
          <cell r="O79" t="str">
            <v>●</v>
          </cell>
          <cell r="AG79" t="str">
            <v xml:space="preserve"> </v>
          </cell>
        </row>
        <row r="80">
          <cell r="O80" t="str">
            <v xml:space="preserve"> </v>
          </cell>
          <cell r="AG80" t="str">
            <v xml:space="preserve"> </v>
          </cell>
        </row>
        <row r="81">
          <cell r="O81" t="str">
            <v xml:space="preserve"> </v>
          </cell>
        </row>
        <row r="82">
          <cell r="O82" t="str">
            <v xml:space="preserve"> </v>
          </cell>
        </row>
        <row r="85">
          <cell r="E85"/>
        </row>
        <row r="87">
          <cell r="B87" t="str">
            <v>　効果額未算定</v>
          </cell>
        </row>
        <row r="98">
          <cell r="B98"/>
        </row>
        <row r="104">
          <cell r="G104" t="str">
            <v xml:space="preserve"> </v>
          </cell>
          <cell r="S104"/>
          <cell r="V104"/>
        </row>
        <row r="105">
          <cell r="G105" t="str">
            <v xml:space="preserve"> </v>
          </cell>
          <cell r="V105" t="str">
            <v xml:space="preserve"> </v>
          </cell>
        </row>
        <row r="106">
          <cell r="V106" t="str">
            <v xml:space="preserve"> </v>
          </cell>
        </row>
        <row r="110">
          <cell r="O110" t="str">
            <v xml:space="preserve"> </v>
          </cell>
          <cell r="AG110" t="str">
            <v xml:space="preserve"> </v>
          </cell>
        </row>
        <row r="111">
          <cell r="O111" t="str">
            <v xml:space="preserve"> </v>
          </cell>
          <cell r="AG111" t="str">
            <v xml:space="preserve"> </v>
          </cell>
        </row>
        <row r="112">
          <cell r="O112" t="str">
            <v xml:space="preserve"> </v>
          </cell>
        </row>
        <row r="113">
          <cell r="O113" t="str">
            <v xml:space="preserve"> </v>
          </cell>
        </row>
        <row r="116">
          <cell r="E116"/>
        </row>
        <row r="118">
          <cell r="B118"/>
        </row>
        <row r="129">
          <cell r="B129"/>
        </row>
        <row r="134">
          <cell r="B134"/>
        </row>
        <row r="209">
          <cell r="B209" t="str">
            <v>　平成２２年度までは、地方公営企業法全部適用の県立３病院として運営していたが、平成２３年度以降は、地方独立行政法人に移行した。効果としては、「目標による業務管理」「適正な業務実績の評価」「機動的・弾力的な財務運営・人事管理」等、法人による自律的かつ弾力的な業務運営を行うことができた。</v>
          </cell>
        </row>
        <row r="215">
          <cell r="G215" t="str">
            <v xml:space="preserve"> </v>
          </cell>
        </row>
        <row r="216">
          <cell r="G216" t="str">
            <v>●</v>
          </cell>
        </row>
        <row r="219">
          <cell r="B219" t="str">
            <v>平成</v>
          </cell>
          <cell r="E219">
            <v>23</v>
          </cell>
        </row>
        <row r="220">
          <cell r="E220">
            <v>4</v>
          </cell>
        </row>
        <row r="221">
          <cell r="E221">
            <v>1</v>
          </cell>
        </row>
        <row r="224">
          <cell r="E224"/>
        </row>
        <row r="226">
          <cell r="B226" t="str">
            <v>　効果額未算定</v>
          </cell>
        </row>
        <row r="237">
          <cell r="B237"/>
        </row>
        <row r="243">
          <cell r="G243" t="str">
            <v xml:space="preserve"> </v>
          </cell>
        </row>
        <row r="244">
          <cell r="G244" t="str">
            <v xml:space="preserve"> </v>
          </cell>
        </row>
        <row r="247">
          <cell r="B247"/>
          <cell r="E247"/>
        </row>
        <row r="248">
          <cell r="E248" t="str">
            <v xml:space="preserve"> </v>
          </cell>
        </row>
        <row r="249">
          <cell r="E249" t="str">
            <v xml:space="preserve"> </v>
          </cell>
        </row>
        <row r="252">
          <cell r="E252"/>
        </row>
        <row r="254">
          <cell r="B254"/>
        </row>
        <row r="265">
          <cell r="B265"/>
        </row>
        <row r="271">
          <cell r="B271"/>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6"/>
  <sheetViews>
    <sheetView showZeros="0" tabSelected="1"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6" t="s">
        <v>15</v>
      </c>
      <c r="D8" s="199"/>
      <c r="E8" s="199"/>
      <c r="F8" s="199"/>
      <c r="G8" s="199"/>
      <c r="H8" s="199"/>
      <c r="I8" s="199"/>
      <c r="J8" s="199"/>
      <c r="K8" s="199"/>
      <c r="L8" s="199"/>
      <c r="M8" s="199"/>
      <c r="N8" s="199"/>
      <c r="O8" s="199"/>
      <c r="P8" s="199"/>
      <c r="Q8" s="199"/>
      <c r="R8" s="199"/>
      <c r="S8" s="199"/>
      <c r="T8" s="199"/>
      <c r="U8" s="217" t="s">
        <v>25</v>
      </c>
      <c r="V8" s="202"/>
      <c r="W8" s="202"/>
      <c r="X8" s="202"/>
      <c r="Y8" s="202"/>
      <c r="Z8" s="202"/>
      <c r="AA8" s="202"/>
      <c r="AB8" s="202"/>
      <c r="AC8" s="202"/>
      <c r="AD8" s="202"/>
      <c r="AE8" s="202"/>
      <c r="AF8" s="202"/>
      <c r="AG8" s="202"/>
      <c r="AH8" s="202"/>
      <c r="AI8" s="202"/>
      <c r="AJ8" s="202"/>
      <c r="AK8" s="202"/>
      <c r="AL8" s="202"/>
      <c r="AM8" s="202"/>
      <c r="AN8" s="203"/>
      <c r="AO8" s="218" t="s">
        <v>0</v>
      </c>
      <c r="AP8" s="202"/>
      <c r="AQ8" s="202"/>
      <c r="AR8" s="202"/>
      <c r="AS8" s="202"/>
      <c r="AT8" s="202"/>
      <c r="AU8" s="202"/>
      <c r="AV8" s="202"/>
      <c r="AW8" s="202"/>
      <c r="AX8" s="202"/>
      <c r="AY8" s="202"/>
      <c r="AZ8" s="202"/>
      <c r="BA8" s="202"/>
      <c r="BB8" s="202"/>
      <c r="BC8" s="202"/>
      <c r="BD8" s="202"/>
      <c r="BE8" s="202"/>
      <c r="BF8" s="203"/>
      <c r="BG8" s="196" t="s">
        <v>26</v>
      </c>
      <c r="BH8" s="197"/>
      <c r="BI8" s="197"/>
      <c r="BJ8" s="197"/>
      <c r="BK8" s="197"/>
      <c r="BL8" s="197"/>
      <c r="BM8" s="197"/>
      <c r="BN8" s="197"/>
      <c r="BO8" s="197"/>
      <c r="BP8" s="197"/>
      <c r="BQ8" s="197"/>
      <c r="BR8" s="6"/>
      <c r="BS8" s="4"/>
    </row>
    <row r="9" spans="3:71" s="2" customFormat="1" ht="15.65" customHeight="1" x14ac:dyDescent="0.2">
      <c r="C9" s="199"/>
      <c r="D9" s="199"/>
      <c r="E9" s="199"/>
      <c r="F9" s="199"/>
      <c r="G9" s="199"/>
      <c r="H9" s="199"/>
      <c r="I9" s="199"/>
      <c r="J9" s="199"/>
      <c r="K9" s="199"/>
      <c r="L9" s="199"/>
      <c r="M9" s="199"/>
      <c r="N9" s="199"/>
      <c r="O9" s="199"/>
      <c r="P9" s="199"/>
      <c r="Q9" s="199"/>
      <c r="R9" s="199"/>
      <c r="S9" s="199"/>
      <c r="T9" s="199"/>
      <c r="U9" s="214"/>
      <c r="V9" s="206"/>
      <c r="W9" s="206"/>
      <c r="X9" s="206"/>
      <c r="Y9" s="206"/>
      <c r="Z9" s="206"/>
      <c r="AA9" s="206"/>
      <c r="AB9" s="206"/>
      <c r="AC9" s="206"/>
      <c r="AD9" s="206"/>
      <c r="AE9" s="206"/>
      <c r="AF9" s="206"/>
      <c r="AG9" s="206"/>
      <c r="AH9" s="207"/>
      <c r="AI9" s="207"/>
      <c r="AJ9" s="207"/>
      <c r="AK9" s="207"/>
      <c r="AL9" s="207"/>
      <c r="AM9" s="207"/>
      <c r="AN9" s="208"/>
      <c r="AO9" s="214"/>
      <c r="AP9" s="207"/>
      <c r="AQ9" s="207"/>
      <c r="AR9" s="207"/>
      <c r="AS9" s="207"/>
      <c r="AT9" s="207"/>
      <c r="AU9" s="207"/>
      <c r="AV9" s="207"/>
      <c r="AW9" s="207"/>
      <c r="AX9" s="207"/>
      <c r="AY9" s="207"/>
      <c r="AZ9" s="207"/>
      <c r="BA9" s="207"/>
      <c r="BB9" s="207"/>
      <c r="BC9" s="207"/>
      <c r="BD9" s="207"/>
      <c r="BE9" s="207"/>
      <c r="BF9" s="208"/>
      <c r="BG9" s="197"/>
      <c r="BH9" s="197"/>
      <c r="BI9" s="197"/>
      <c r="BJ9" s="197"/>
      <c r="BK9" s="197"/>
      <c r="BL9" s="197"/>
      <c r="BM9" s="197"/>
      <c r="BN9" s="197"/>
      <c r="BO9" s="197"/>
      <c r="BP9" s="197"/>
      <c r="BQ9" s="197"/>
      <c r="BR9" s="6"/>
      <c r="BS9" s="4"/>
    </row>
    <row r="10" spans="3:71" s="2" customFormat="1" ht="15.65" customHeight="1" x14ac:dyDescent="0.2">
      <c r="C10" s="199"/>
      <c r="D10" s="199"/>
      <c r="E10" s="199"/>
      <c r="F10" s="199"/>
      <c r="G10" s="199"/>
      <c r="H10" s="199"/>
      <c r="I10" s="199"/>
      <c r="J10" s="199"/>
      <c r="K10" s="199"/>
      <c r="L10" s="199"/>
      <c r="M10" s="199"/>
      <c r="N10" s="199"/>
      <c r="O10" s="199"/>
      <c r="P10" s="199"/>
      <c r="Q10" s="199"/>
      <c r="R10" s="199"/>
      <c r="S10" s="199"/>
      <c r="T10" s="199"/>
      <c r="U10" s="215"/>
      <c r="V10" s="211"/>
      <c r="W10" s="211"/>
      <c r="X10" s="211"/>
      <c r="Y10" s="211"/>
      <c r="Z10" s="211"/>
      <c r="AA10" s="211"/>
      <c r="AB10" s="211"/>
      <c r="AC10" s="211"/>
      <c r="AD10" s="211"/>
      <c r="AE10" s="211"/>
      <c r="AF10" s="211"/>
      <c r="AG10" s="211"/>
      <c r="AH10" s="211"/>
      <c r="AI10" s="211"/>
      <c r="AJ10" s="211"/>
      <c r="AK10" s="211"/>
      <c r="AL10" s="211"/>
      <c r="AM10" s="211"/>
      <c r="AN10" s="212"/>
      <c r="AO10" s="215"/>
      <c r="AP10" s="211"/>
      <c r="AQ10" s="211"/>
      <c r="AR10" s="211"/>
      <c r="AS10" s="211"/>
      <c r="AT10" s="211"/>
      <c r="AU10" s="211"/>
      <c r="AV10" s="211"/>
      <c r="AW10" s="211"/>
      <c r="AX10" s="211"/>
      <c r="AY10" s="211"/>
      <c r="AZ10" s="211"/>
      <c r="BA10" s="211"/>
      <c r="BB10" s="211"/>
      <c r="BC10" s="211"/>
      <c r="BD10" s="211"/>
      <c r="BE10" s="211"/>
      <c r="BF10" s="212"/>
      <c r="BG10" s="197"/>
      <c r="BH10" s="197"/>
      <c r="BI10" s="197"/>
      <c r="BJ10" s="197"/>
      <c r="BK10" s="197"/>
      <c r="BL10" s="197"/>
      <c r="BM10" s="197"/>
      <c r="BN10" s="197"/>
      <c r="BO10" s="197"/>
      <c r="BP10" s="197"/>
      <c r="BQ10" s="197"/>
      <c r="BR10" s="6"/>
      <c r="BS10"/>
    </row>
    <row r="11" spans="3:71" s="2" customFormat="1" ht="15.65" customHeight="1" x14ac:dyDescent="0.2">
      <c r="C11" s="198" t="s">
        <v>71</v>
      </c>
      <c r="D11" s="199"/>
      <c r="E11" s="199"/>
      <c r="F11" s="199"/>
      <c r="G11" s="199"/>
      <c r="H11" s="199"/>
      <c r="I11" s="199"/>
      <c r="J11" s="199"/>
      <c r="K11" s="199"/>
      <c r="L11" s="199"/>
      <c r="M11" s="199"/>
      <c r="N11" s="199"/>
      <c r="O11" s="199"/>
      <c r="P11" s="199"/>
      <c r="Q11" s="199"/>
      <c r="R11" s="199"/>
      <c r="S11" s="199"/>
      <c r="T11" s="199"/>
      <c r="U11" s="200" t="s">
        <v>55</v>
      </c>
      <c r="V11" s="201"/>
      <c r="W11" s="201"/>
      <c r="X11" s="201"/>
      <c r="Y11" s="201"/>
      <c r="Z11" s="201"/>
      <c r="AA11" s="201"/>
      <c r="AB11" s="201"/>
      <c r="AC11" s="201"/>
      <c r="AD11" s="201"/>
      <c r="AE11" s="201"/>
      <c r="AF11" s="202"/>
      <c r="AG11" s="202"/>
      <c r="AH11" s="202"/>
      <c r="AI11" s="202"/>
      <c r="AJ11" s="202"/>
      <c r="AK11" s="202"/>
      <c r="AL11" s="202"/>
      <c r="AM11" s="202"/>
      <c r="AN11" s="203"/>
      <c r="AO11" s="213" t="s">
        <v>56</v>
      </c>
      <c r="AP11" s="202"/>
      <c r="AQ11" s="202"/>
      <c r="AR11" s="202"/>
      <c r="AS11" s="202"/>
      <c r="AT11" s="202"/>
      <c r="AU11" s="202"/>
      <c r="AV11" s="202"/>
      <c r="AW11" s="202"/>
      <c r="AX11" s="202"/>
      <c r="AY11" s="202"/>
      <c r="AZ11" s="202"/>
      <c r="BA11" s="202"/>
      <c r="BB11" s="202"/>
      <c r="BC11" s="202"/>
      <c r="BD11" s="202"/>
      <c r="BE11" s="202"/>
      <c r="BF11" s="203"/>
      <c r="BG11" s="198"/>
      <c r="BH11" s="216"/>
      <c r="BI11" s="216"/>
      <c r="BJ11" s="216"/>
      <c r="BK11" s="216"/>
      <c r="BL11" s="216"/>
      <c r="BM11" s="216"/>
      <c r="BN11" s="216"/>
      <c r="BO11" s="216"/>
      <c r="BP11" s="216"/>
      <c r="BQ11" s="216"/>
      <c r="BR11" s="7"/>
      <c r="BS11"/>
    </row>
    <row r="12" spans="3:71" s="2" customFormat="1" ht="15.65" customHeight="1" x14ac:dyDescent="0.2">
      <c r="C12" s="199"/>
      <c r="D12" s="199"/>
      <c r="E12" s="199"/>
      <c r="F12" s="199"/>
      <c r="G12" s="199"/>
      <c r="H12" s="199"/>
      <c r="I12" s="199"/>
      <c r="J12" s="199"/>
      <c r="K12" s="199"/>
      <c r="L12" s="199"/>
      <c r="M12" s="199"/>
      <c r="N12" s="199"/>
      <c r="O12" s="199"/>
      <c r="P12" s="199"/>
      <c r="Q12" s="199"/>
      <c r="R12" s="199"/>
      <c r="S12" s="199"/>
      <c r="T12" s="199"/>
      <c r="U12" s="204"/>
      <c r="V12" s="205"/>
      <c r="W12" s="205"/>
      <c r="X12" s="205"/>
      <c r="Y12" s="205"/>
      <c r="Z12" s="205"/>
      <c r="AA12" s="205"/>
      <c r="AB12" s="205"/>
      <c r="AC12" s="205"/>
      <c r="AD12" s="205"/>
      <c r="AE12" s="205"/>
      <c r="AF12" s="206"/>
      <c r="AG12" s="206"/>
      <c r="AH12" s="207"/>
      <c r="AI12" s="207"/>
      <c r="AJ12" s="207"/>
      <c r="AK12" s="207"/>
      <c r="AL12" s="207"/>
      <c r="AM12" s="207"/>
      <c r="AN12" s="208"/>
      <c r="AO12" s="214"/>
      <c r="AP12" s="207"/>
      <c r="AQ12" s="207"/>
      <c r="AR12" s="207"/>
      <c r="AS12" s="207"/>
      <c r="AT12" s="207"/>
      <c r="AU12" s="207"/>
      <c r="AV12" s="207"/>
      <c r="AW12" s="207"/>
      <c r="AX12" s="207"/>
      <c r="AY12" s="207"/>
      <c r="AZ12" s="207"/>
      <c r="BA12" s="207"/>
      <c r="BB12" s="207"/>
      <c r="BC12" s="207"/>
      <c r="BD12" s="207"/>
      <c r="BE12" s="207"/>
      <c r="BF12" s="208"/>
      <c r="BG12" s="216"/>
      <c r="BH12" s="216"/>
      <c r="BI12" s="216"/>
      <c r="BJ12" s="216"/>
      <c r="BK12" s="216"/>
      <c r="BL12" s="216"/>
      <c r="BM12" s="216"/>
      <c r="BN12" s="216"/>
      <c r="BO12" s="216"/>
      <c r="BP12" s="216"/>
      <c r="BQ12" s="216"/>
      <c r="BR12" s="7"/>
      <c r="BS12"/>
    </row>
    <row r="13" spans="3:71" s="2" customFormat="1" ht="15.65" customHeight="1" x14ac:dyDescent="0.2">
      <c r="C13" s="199"/>
      <c r="D13" s="199"/>
      <c r="E13" s="199"/>
      <c r="F13" s="199"/>
      <c r="G13" s="199"/>
      <c r="H13" s="199"/>
      <c r="I13" s="199"/>
      <c r="J13" s="199"/>
      <c r="K13" s="199"/>
      <c r="L13" s="199"/>
      <c r="M13" s="199"/>
      <c r="N13" s="199"/>
      <c r="O13" s="199"/>
      <c r="P13" s="199"/>
      <c r="Q13" s="199"/>
      <c r="R13" s="199"/>
      <c r="S13" s="199"/>
      <c r="T13" s="199"/>
      <c r="U13" s="209"/>
      <c r="V13" s="210"/>
      <c r="W13" s="210"/>
      <c r="X13" s="210"/>
      <c r="Y13" s="210"/>
      <c r="Z13" s="210"/>
      <c r="AA13" s="210"/>
      <c r="AB13" s="210"/>
      <c r="AC13" s="210"/>
      <c r="AD13" s="210"/>
      <c r="AE13" s="210"/>
      <c r="AF13" s="211"/>
      <c r="AG13" s="211"/>
      <c r="AH13" s="211"/>
      <c r="AI13" s="211"/>
      <c r="AJ13" s="211"/>
      <c r="AK13" s="211"/>
      <c r="AL13" s="211"/>
      <c r="AM13" s="211"/>
      <c r="AN13" s="212"/>
      <c r="AO13" s="215"/>
      <c r="AP13" s="211"/>
      <c r="AQ13" s="211"/>
      <c r="AR13" s="211"/>
      <c r="AS13" s="211"/>
      <c r="AT13" s="211"/>
      <c r="AU13" s="211"/>
      <c r="AV13" s="211"/>
      <c r="AW13" s="211"/>
      <c r="AX13" s="211"/>
      <c r="AY13" s="211"/>
      <c r="AZ13" s="211"/>
      <c r="BA13" s="211"/>
      <c r="BB13" s="211"/>
      <c r="BC13" s="211"/>
      <c r="BD13" s="211"/>
      <c r="BE13" s="211"/>
      <c r="BF13" s="212"/>
      <c r="BG13" s="216"/>
      <c r="BH13" s="216"/>
      <c r="BI13" s="216"/>
      <c r="BJ13" s="216"/>
      <c r="BK13" s="216"/>
      <c r="BL13" s="216"/>
      <c r="BM13" s="216"/>
      <c r="BN13" s="216"/>
      <c r="BO13" s="216"/>
      <c r="BP13" s="216"/>
      <c r="BQ13" s="21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74" t="s">
        <v>27</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5"/>
      <c r="BL18" s="66"/>
      <c r="BS18" s="18"/>
    </row>
    <row r="19" spans="1:71"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5"/>
      <c r="BL19" s="66"/>
      <c r="BS19" s="18"/>
    </row>
    <row r="20" spans="1:71" ht="13.4" customHeight="1" x14ac:dyDescent="0.2">
      <c r="A20" s="2"/>
      <c r="B20" s="2"/>
      <c r="C20" s="19"/>
      <c r="D20" s="180" t="s">
        <v>2</v>
      </c>
      <c r="E20" s="181"/>
      <c r="F20" s="181"/>
      <c r="G20" s="181"/>
      <c r="H20" s="181"/>
      <c r="I20" s="181"/>
      <c r="J20" s="182"/>
      <c r="K20" s="180" t="s">
        <v>3</v>
      </c>
      <c r="L20" s="181"/>
      <c r="M20" s="181"/>
      <c r="N20" s="181"/>
      <c r="O20" s="181"/>
      <c r="P20" s="181"/>
      <c r="Q20" s="182"/>
      <c r="R20" s="180" t="s">
        <v>18</v>
      </c>
      <c r="S20" s="181"/>
      <c r="T20" s="181"/>
      <c r="U20" s="181"/>
      <c r="V20" s="181"/>
      <c r="W20" s="181"/>
      <c r="X20" s="182"/>
      <c r="Y20" s="189" t="s">
        <v>16</v>
      </c>
      <c r="Z20" s="189"/>
      <c r="AA20" s="189"/>
      <c r="AB20" s="189"/>
      <c r="AC20" s="189"/>
      <c r="AD20" s="189"/>
      <c r="AE20" s="189"/>
      <c r="AF20" s="190" t="s">
        <v>17</v>
      </c>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59" t="s">
        <v>1</v>
      </c>
      <c r="BC20" s="160"/>
      <c r="BD20" s="160"/>
      <c r="BE20" s="160"/>
      <c r="BF20" s="160"/>
      <c r="BG20" s="160"/>
      <c r="BH20" s="160"/>
      <c r="BI20" s="160"/>
      <c r="BJ20" s="161"/>
      <c r="BK20" s="162"/>
      <c r="BL20" s="66"/>
      <c r="BS20" s="36"/>
    </row>
    <row r="21" spans="1:71" ht="13.4"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89"/>
      <c r="Z21" s="189"/>
      <c r="AA21" s="189"/>
      <c r="AB21" s="189"/>
      <c r="AC21" s="189"/>
      <c r="AD21" s="189"/>
      <c r="AE21" s="189"/>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63"/>
      <c r="BC21" s="164"/>
      <c r="BD21" s="164"/>
      <c r="BE21" s="164"/>
      <c r="BF21" s="164"/>
      <c r="BG21" s="164"/>
      <c r="BH21" s="164"/>
      <c r="BI21" s="164"/>
      <c r="BJ21" s="165"/>
      <c r="BK21" s="166"/>
      <c r="BL21" s="66"/>
      <c r="BS21" s="36"/>
    </row>
    <row r="22" spans="1:71" ht="13.4"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89"/>
      <c r="Z22" s="189"/>
      <c r="AA22" s="189"/>
      <c r="AB22" s="189"/>
      <c r="AC22" s="189"/>
      <c r="AD22" s="189"/>
      <c r="AE22" s="189"/>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7"/>
      <c r="BB22" s="163"/>
      <c r="BC22" s="164"/>
      <c r="BD22" s="164"/>
      <c r="BE22" s="164"/>
      <c r="BF22" s="164"/>
      <c r="BG22" s="164"/>
      <c r="BH22" s="164"/>
      <c r="BI22" s="164"/>
      <c r="BJ22" s="165"/>
      <c r="BK22" s="166"/>
      <c r="BL22" s="66"/>
      <c r="BS22" s="36"/>
    </row>
    <row r="23" spans="1:71" ht="31.4"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189"/>
      <c r="Z23" s="189"/>
      <c r="AA23" s="189"/>
      <c r="AB23" s="189"/>
      <c r="AC23" s="189"/>
      <c r="AD23" s="189"/>
      <c r="AE23" s="189"/>
      <c r="AF23" s="171" t="s">
        <v>47</v>
      </c>
      <c r="AG23" s="171"/>
      <c r="AH23" s="171"/>
      <c r="AI23" s="171"/>
      <c r="AJ23" s="171"/>
      <c r="AK23" s="171"/>
      <c r="AL23" s="172"/>
      <c r="AM23" s="173" t="s">
        <v>48</v>
      </c>
      <c r="AN23" s="171"/>
      <c r="AO23" s="171"/>
      <c r="AP23" s="171"/>
      <c r="AQ23" s="171"/>
      <c r="AR23" s="171"/>
      <c r="AS23" s="172"/>
      <c r="AT23" s="173" t="s">
        <v>49</v>
      </c>
      <c r="AU23" s="171"/>
      <c r="AV23" s="171"/>
      <c r="AW23" s="171"/>
      <c r="AX23" s="171"/>
      <c r="AY23" s="171"/>
      <c r="AZ23" s="172"/>
      <c r="BA23" s="37"/>
      <c r="BB23" s="167"/>
      <c r="BC23" s="168"/>
      <c r="BD23" s="168"/>
      <c r="BE23" s="168"/>
      <c r="BF23" s="168"/>
      <c r="BG23" s="168"/>
      <c r="BH23" s="168"/>
      <c r="BI23" s="168"/>
      <c r="BJ23" s="169"/>
      <c r="BK23" s="170"/>
      <c r="BL23" s="66"/>
      <c r="BS23" s="36"/>
    </row>
    <row r="24" spans="1:71" ht="15.65" customHeight="1" x14ac:dyDescent="0.2">
      <c r="A24" s="2"/>
      <c r="B24" s="2"/>
      <c r="C24" s="19"/>
      <c r="D24" s="132" t="str">
        <f>IF([7]回答表!R49="●","●","")</f>
        <v/>
      </c>
      <c r="E24" s="133"/>
      <c r="F24" s="133"/>
      <c r="G24" s="133"/>
      <c r="H24" s="133"/>
      <c r="I24" s="133"/>
      <c r="J24" s="134"/>
      <c r="K24" s="132" t="str">
        <f>IF([7]回答表!R50="●","●","")</f>
        <v/>
      </c>
      <c r="L24" s="133"/>
      <c r="M24" s="133"/>
      <c r="N24" s="133"/>
      <c r="O24" s="133"/>
      <c r="P24" s="133"/>
      <c r="Q24" s="134"/>
      <c r="R24" s="132" t="str">
        <f>IF([7]回答表!R51="●","●","")</f>
        <v>●</v>
      </c>
      <c r="S24" s="133"/>
      <c r="T24" s="133"/>
      <c r="U24" s="133"/>
      <c r="V24" s="133"/>
      <c r="W24" s="133"/>
      <c r="X24" s="134"/>
      <c r="Y24" s="132" t="str">
        <f>IF([7]回答表!R52="●","●","")</f>
        <v/>
      </c>
      <c r="Z24" s="133"/>
      <c r="AA24" s="133"/>
      <c r="AB24" s="133"/>
      <c r="AC24" s="133"/>
      <c r="AD24" s="133"/>
      <c r="AE24" s="134"/>
      <c r="AF24" s="129" t="str">
        <f>IF([7]回答表!R53="●","●","")</f>
        <v/>
      </c>
      <c r="AG24" s="130"/>
      <c r="AH24" s="130"/>
      <c r="AI24" s="130"/>
      <c r="AJ24" s="130"/>
      <c r="AK24" s="130"/>
      <c r="AL24" s="131"/>
      <c r="AM24" s="129" t="str">
        <f>IF([7]回答表!R54="●","●","")</f>
        <v/>
      </c>
      <c r="AN24" s="130"/>
      <c r="AO24" s="130"/>
      <c r="AP24" s="130"/>
      <c r="AQ24" s="130"/>
      <c r="AR24" s="130"/>
      <c r="AS24" s="131"/>
      <c r="AT24" s="129" t="str">
        <f>IF([7]回答表!R55="●","●","")</f>
        <v/>
      </c>
      <c r="AU24" s="130"/>
      <c r="AV24" s="130"/>
      <c r="AW24" s="130"/>
      <c r="AX24" s="130"/>
      <c r="AY24" s="130"/>
      <c r="AZ24" s="131"/>
      <c r="BA24" s="37"/>
      <c r="BB24" s="129" t="str">
        <f>IF([7]回答表!R56="●","●","")</f>
        <v/>
      </c>
      <c r="BC24" s="130"/>
      <c r="BD24" s="130"/>
      <c r="BE24" s="130"/>
      <c r="BF24" s="130"/>
      <c r="BG24" s="130"/>
      <c r="BH24" s="130"/>
      <c r="BI24" s="130"/>
      <c r="BJ24" s="161"/>
      <c r="BK24" s="162"/>
      <c r="BL24" s="66"/>
      <c r="BS24" s="36"/>
    </row>
    <row r="25" spans="1:71"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65"/>
      <c r="BK25" s="166"/>
      <c r="BL25" s="66"/>
      <c r="BS25" s="36"/>
    </row>
    <row r="26" spans="1:71"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69"/>
      <c r="BK26" s="170"/>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84"/>
      <c r="AS28" s="84"/>
      <c r="AT28" s="84"/>
      <c r="AU28" s="84"/>
      <c r="AV28" s="84"/>
      <c r="AW28" s="84"/>
      <c r="AX28" s="84"/>
      <c r="AY28" s="84"/>
      <c r="AZ28" s="84"/>
      <c r="BA28" s="84"/>
      <c r="BB28" s="84"/>
      <c r="BC28" s="45"/>
      <c r="BD28" s="46"/>
      <c r="BE28" s="46"/>
      <c r="BF28" s="46"/>
      <c r="BG28" s="46"/>
      <c r="BH28" s="46"/>
      <c r="BI28" s="46"/>
      <c r="BJ28" s="46"/>
      <c r="BK28" s="46"/>
      <c r="BL28" s="46"/>
      <c r="BM28" s="46"/>
      <c r="BN28" s="46"/>
      <c r="BO28" s="46"/>
      <c r="BP28" s="46"/>
      <c r="BQ28" s="46"/>
      <c r="BR28" s="47"/>
      <c r="BS28" s="2"/>
    </row>
    <row r="29" spans="1:71" ht="15.65" customHeight="1" x14ac:dyDescent="0.3">
      <c r="A29" s="2"/>
      <c r="B29" s="2"/>
      <c r="C29" s="48"/>
      <c r="D29" s="138" t="s">
        <v>4</v>
      </c>
      <c r="E29" s="139"/>
      <c r="F29" s="139"/>
      <c r="G29" s="139"/>
      <c r="H29" s="139"/>
      <c r="I29" s="139"/>
      <c r="J29" s="139"/>
      <c r="K29" s="139"/>
      <c r="L29" s="139"/>
      <c r="M29" s="139"/>
      <c r="N29" s="139"/>
      <c r="O29" s="139"/>
      <c r="P29" s="139"/>
      <c r="Q29" s="140"/>
      <c r="R29" s="85" t="s">
        <v>54</v>
      </c>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7"/>
      <c r="BC29" s="49"/>
      <c r="BD29" s="21"/>
      <c r="BE29" s="21"/>
      <c r="BF29" s="21"/>
      <c r="BG29" s="21"/>
      <c r="BH29" s="21"/>
      <c r="BI29" s="21"/>
      <c r="BJ29" s="21"/>
      <c r="BK29" s="21"/>
      <c r="BL29" s="21"/>
      <c r="BM29" s="21"/>
      <c r="BN29" s="25"/>
      <c r="BO29" s="25"/>
      <c r="BP29" s="25"/>
      <c r="BQ29" s="50"/>
      <c r="BR29" s="51"/>
      <c r="BS29" s="2"/>
    </row>
    <row r="30" spans="1:71" ht="15.65" customHeight="1" x14ac:dyDescent="0.3">
      <c r="A30" s="2"/>
      <c r="B30" s="2"/>
      <c r="C30" s="48"/>
      <c r="D30" s="141"/>
      <c r="E30" s="142"/>
      <c r="F30" s="142"/>
      <c r="G30" s="142"/>
      <c r="H30" s="142"/>
      <c r="I30" s="142"/>
      <c r="J30" s="142"/>
      <c r="K30" s="142"/>
      <c r="L30" s="142"/>
      <c r="M30" s="142"/>
      <c r="N30" s="142"/>
      <c r="O30" s="142"/>
      <c r="P30" s="142"/>
      <c r="Q30" s="143"/>
      <c r="R30" s="91"/>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3"/>
      <c r="BC30" s="49"/>
      <c r="BD30" s="21"/>
      <c r="BE30" s="21"/>
      <c r="BF30" s="21"/>
      <c r="BG30" s="21"/>
      <c r="BH30" s="21"/>
      <c r="BI30" s="21"/>
      <c r="BJ30" s="21"/>
      <c r="BK30" s="21"/>
      <c r="BL30" s="21"/>
      <c r="BM30" s="21"/>
      <c r="BN30" s="25"/>
      <c r="BO30" s="25"/>
      <c r="BP30" s="25"/>
      <c r="BQ30" s="50"/>
      <c r="BR30" s="51"/>
      <c r="BS30" s="2"/>
    </row>
    <row r="31" spans="1:71" ht="15.65" customHeight="1" x14ac:dyDescent="0.3">
      <c r="A31" s="2"/>
      <c r="B31" s="2"/>
      <c r="C31" s="48"/>
      <c r="D31" s="23"/>
      <c r="E31" s="23"/>
      <c r="F31" s="23"/>
      <c r="G31" s="23"/>
      <c r="H31" s="23"/>
      <c r="I31" s="23"/>
      <c r="J31" s="23"/>
      <c r="K31" s="23"/>
      <c r="L31" s="23"/>
      <c r="M31" s="23"/>
      <c r="N31" s="23"/>
      <c r="O31" s="23"/>
      <c r="P31" s="23"/>
      <c r="Q31" s="23"/>
      <c r="R31" s="23"/>
      <c r="S31" s="23"/>
      <c r="T31" s="23"/>
      <c r="U31" s="23"/>
      <c r="V31" s="23"/>
      <c r="W31" s="23"/>
      <c r="X31" s="37"/>
      <c r="Y31" s="37"/>
      <c r="Z31" s="37"/>
      <c r="AA31" s="21"/>
      <c r="AB31" s="52"/>
      <c r="AC31" s="52"/>
      <c r="AD31" s="52"/>
      <c r="AE31" s="52"/>
      <c r="AF31" s="52"/>
      <c r="AG31" s="52"/>
      <c r="AH31" s="52"/>
      <c r="AI31" s="52"/>
      <c r="AJ31" s="52"/>
      <c r="AK31" s="52"/>
      <c r="AL31" s="52"/>
      <c r="AM31" s="52"/>
      <c r="AN31" s="50"/>
      <c r="AO31" s="52"/>
      <c r="AP31" s="53"/>
      <c r="AQ31" s="53"/>
      <c r="AR31" s="83"/>
      <c r="AS31" s="83"/>
      <c r="AT31" s="83"/>
      <c r="AU31" s="83"/>
      <c r="AV31" s="83"/>
      <c r="AW31" s="83"/>
      <c r="AX31" s="83"/>
      <c r="AY31" s="83"/>
      <c r="AZ31" s="83"/>
      <c r="BA31" s="83"/>
      <c r="BB31" s="83"/>
      <c r="BC31" s="49"/>
      <c r="BD31" s="21"/>
      <c r="BE31" s="21"/>
      <c r="BF31" s="21"/>
      <c r="BG31" s="21"/>
      <c r="BH31" s="21"/>
      <c r="BI31" s="21"/>
      <c r="BJ31" s="21"/>
      <c r="BK31" s="21"/>
      <c r="BL31" s="21"/>
      <c r="BM31" s="21"/>
      <c r="BN31" s="25"/>
      <c r="BO31" s="25"/>
      <c r="BP31" s="25"/>
      <c r="BQ31" s="50"/>
      <c r="BR31" s="51"/>
      <c r="BS31" s="2"/>
    </row>
    <row r="32" spans="1:71" ht="19.399999999999999" customHeight="1" x14ac:dyDescent="0.3">
      <c r="A32" s="54"/>
      <c r="B32" s="54"/>
      <c r="C32" s="48"/>
      <c r="D32" s="23"/>
      <c r="E32" s="23"/>
      <c r="F32" s="23"/>
      <c r="G32" s="23"/>
      <c r="H32" s="23"/>
      <c r="I32" s="23"/>
      <c r="J32" s="23"/>
      <c r="K32" s="23"/>
      <c r="L32" s="23"/>
      <c r="M32" s="23"/>
      <c r="N32" s="23"/>
      <c r="O32" s="23"/>
      <c r="P32" s="23"/>
      <c r="Q32" s="23"/>
      <c r="R32" s="23"/>
      <c r="S32" s="23"/>
      <c r="T32" s="23"/>
      <c r="U32" s="22" t="s">
        <v>19</v>
      </c>
      <c r="V32" s="23"/>
      <c r="W32" s="23"/>
      <c r="X32" s="24"/>
      <c r="Y32" s="24"/>
      <c r="Z32" s="24"/>
      <c r="AA32" s="25"/>
      <c r="AB32" s="26"/>
      <c r="AC32" s="26"/>
      <c r="AD32" s="26"/>
      <c r="AE32" s="26"/>
      <c r="AF32" s="26"/>
      <c r="AG32" s="26"/>
      <c r="AH32" s="26"/>
      <c r="AI32" s="26"/>
      <c r="AJ32" s="26"/>
      <c r="AK32" s="26"/>
      <c r="AL32" s="26"/>
      <c r="AM32" s="22" t="s">
        <v>44</v>
      </c>
      <c r="AN32" s="27"/>
      <c r="AO32" s="26"/>
      <c r="AP32" s="28"/>
      <c r="AQ32" s="28"/>
      <c r="AR32" s="29"/>
      <c r="AS32" s="29"/>
      <c r="AT32" s="29"/>
      <c r="AU32" s="29"/>
      <c r="AV32" s="29"/>
      <c r="AW32" s="29"/>
      <c r="AX32" s="29"/>
      <c r="AY32" s="29"/>
      <c r="AZ32" s="29"/>
      <c r="BA32" s="29"/>
      <c r="BB32" s="29"/>
      <c r="BC32" s="30"/>
      <c r="BD32" s="25"/>
      <c r="BE32" s="25"/>
      <c r="BF32" s="31" t="s">
        <v>6</v>
      </c>
      <c r="BG32" s="34"/>
      <c r="BH32" s="34"/>
      <c r="BI32" s="34"/>
      <c r="BJ32" s="34"/>
      <c r="BK32" s="34"/>
      <c r="BL32" s="34"/>
      <c r="BM32" s="25"/>
      <c r="BN32" s="25"/>
      <c r="BO32" s="25"/>
      <c r="BP32" s="25"/>
      <c r="BQ32" s="27"/>
      <c r="BR32" s="51"/>
      <c r="BS32" s="54"/>
    </row>
    <row r="33" spans="1:144" ht="24.75" customHeight="1" x14ac:dyDescent="0.2">
      <c r="A33" s="54"/>
      <c r="B33" s="54"/>
      <c r="C33" s="48"/>
      <c r="D33" s="85" t="s">
        <v>7</v>
      </c>
      <c r="E33" s="86"/>
      <c r="F33" s="86"/>
      <c r="G33" s="86"/>
      <c r="H33" s="86"/>
      <c r="I33" s="86"/>
      <c r="J33" s="86"/>
      <c r="K33" s="86"/>
      <c r="L33" s="86"/>
      <c r="M33" s="87"/>
      <c r="N33" s="94" t="str">
        <f>IF([7]回答表!X51="●","●","")</f>
        <v>●</v>
      </c>
      <c r="O33" s="95"/>
      <c r="P33" s="95"/>
      <c r="Q33" s="96"/>
      <c r="R33" s="23"/>
      <c r="S33" s="23"/>
      <c r="T33" s="23"/>
      <c r="U33" s="103" t="str">
        <f>IF([7]回答表!X51="●",[7]回答表!B209,IF([7]回答表!AA51="●",[7]回答表!B237,""))</f>
        <v>　開院から平成１７年度までは、財団法人厚生会に管理委託をし、運営していたが、平成１８年度以降は、地方独立行政法人に移行した。効果としては、「目標による業務管理」「適正な業務実績の評価」「機動的・弾力的な財務運営・人事管理」等、法人による自律的かつ弾力的な業務運営を行うことができた。</v>
      </c>
      <c r="V33" s="104"/>
      <c r="W33" s="104"/>
      <c r="X33" s="104"/>
      <c r="Y33" s="104"/>
      <c r="Z33" s="104"/>
      <c r="AA33" s="104"/>
      <c r="AB33" s="104"/>
      <c r="AC33" s="104"/>
      <c r="AD33" s="104"/>
      <c r="AE33" s="104"/>
      <c r="AF33" s="104"/>
      <c r="AG33" s="104"/>
      <c r="AH33" s="104"/>
      <c r="AI33" s="104"/>
      <c r="AJ33" s="105"/>
      <c r="AK33" s="55"/>
      <c r="AL33" s="55"/>
      <c r="AM33" s="144" t="s">
        <v>45</v>
      </c>
      <c r="AN33" s="145"/>
      <c r="AO33" s="145"/>
      <c r="AP33" s="145"/>
      <c r="AQ33" s="145"/>
      <c r="AR33" s="145"/>
      <c r="AS33" s="145"/>
      <c r="AT33" s="146"/>
      <c r="AU33" s="144" t="s">
        <v>46</v>
      </c>
      <c r="AV33" s="145"/>
      <c r="AW33" s="145"/>
      <c r="AX33" s="145"/>
      <c r="AY33" s="145"/>
      <c r="AZ33" s="145"/>
      <c r="BA33" s="145"/>
      <c r="BB33" s="146"/>
      <c r="BC33" s="52"/>
      <c r="BD33" s="21"/>
      <c r="BE33" s="21"/>
      <c r="BF33" s="126" t="str">
        <f>IF([7]回答表!X51="●",[7]回答表!B219,IF([7]回答表!AA51="●",[7]回答表!B247,""))</f>
        <v>平成</v>
      </c>
      <c r="BG33" s="127"/>
      <c r="BH33" s="127"/>
      <c r="BI33" s="127"/>
      <c r="BJ33" s="126"/>
      <c r="BK33" s="127"/>
      <c r="BL33" s="127"/>
      <c r="BM33" s="127"/>
      <c r="BN33" s="126"/>
      <c r="BO33" s="127"/>
      <c r="BP33" s="127"/>
      <c r="BQ33" s="128"/>
      <c r="BR33" s="51"/>
      <c r="BS33" s="54"/>
    </row>
    <row r="34" spans="1:144" ht="24.75" customHeight="1" x14ac:dyDescent="0.2">
      <c r="A34" s="54"/>
      <c r="B34" s="54"/>
      <c r="C34" s="48"/>
      <c r="D34" s="88"/>
      <c r="E34" s="89"/>
      <c r="F34" s="89"/>
      <c r="G34" s="89"/>
      <c r="H34" s="89"/>
      <c r="I34" s="89"/>
      <c r="J34" s="89"/>
      <c r="K34" s="89"/>
      <c r="L34" s="89"/>
      <c r="M34" s="90"/>
      <c r="N34" s="97"/>
      <c r="O34" s="98"/>
      <c r="P34" s="98"/>
      <c r="Q34" s="99"/>
      <c r="R34" s="23"/>
      <c r="S34" s="23"/>
      <c r="T34" s="23"/>
      <c r="U34" s="106"/>
      <c r="V34" s="107"/>
      <c r="W34" s="107"/>
      <c r="X34" s="107"/>
      <c r="Y34" s="107"/>
      <c r="Z34" s="107"/>
      <c r="AA34" s="107"/>
      <c r="AB34" s="107"/>
      <c r="AC34" s="107"/>
      <c r="AD34" s="107"/>
      <c r="AE34" s="107"/>
      <c r="AF34" s="107"/>
      <c r="AG34" s="107"/>
      <c r="AH34" s="107"/>
      <c r="AI34" s="107"/>
      <c r="AJ34" s="108"/>
      <c r="AK34" s="55"/>
      <c r="AL34" s="55"/>
      <c r="AM34" s="147"/>
      <c r="AN34" s="148"/>
      <c r="AO34" s="148"/>
      <c r="AP34" s="148"/>
      <c r="AQ34" s="148"/>
      <c r="AR34" s="148"/>
      <c r="AS34" s="148"/>
      <c r="AT34" s="149"/>
      <c r="AU34" s="147"/>
      <c r="AV34" s="148"/>
      <c r="AW34" s="148"/>
      <c r="AX34" s="148"/>
      <c r="AY34" s="148"/>
      <c r="AZ34" s="148"/>
      <c r="BA34" s="148"/>
      <c r="BB34" s="149"/>
      <c r="BC34" s="52"/>
      <c r="BD34" s="21"/>
      <c r="BE34" s="21"/>
      <c r="BF34" s="112"/>
      <c r="BG34" s="113"/>
      <c r="BH34" s="113"/>
      <c r="BI34" s="113"/>
      <c r="BJ34" s="112"/>
      <c r="BK34" s="113"/>
      <c r="BL34" s="113"/>
      <c r="BM34" s="113"/>
      <c r="BN34" s="112"/>
      <c r="BO34" s="113"/>
      <c r="BP34" s="113"/>
      <c r="BQ34" s="116"/>
      <c r="BR34" s="51"/>
      <c r="BS34" s="54"/>
    </row>
    <row r="35" spans="1:144" ht="24.75" customHeight="1" x14ac:dyDescent="0.2">
      <c r="A35" s="54"/>
      <c r="B35" s="54"/>
      <c r="C35" s="48"/>
      <c r="D35" s="88"/>
      <c r="E35" s="89"/>
      <c r="F35" s="89"/>
      <c r="G35" s="89"/>
      <c r="H35" s="89"/>
      <c r="I35" s="89"/>
      <c r="J35" s="89"/>
      <c r="K35" s="89"/>
      <c r="L35" s="89"/>
      <c r="M35" s="90"/>
      <c r="N35" s="97"/>
      <c r="O35" s="98"/>
      <c r="P35" s="98"/>
      <c r="Q35" s="99"/>
      <c r="R35" s="23"/>
      <c r="S35" s="23"/>
      <c r="T35" s="23"/>
      <c r="U35" s="106"/>
      <c r="V35" s="107"/>
      <c r="W35" s="107"/>
      <c r="X35" s="107"/>
      <c r="Y35" s="107"/>
      <c r="Z35" s="107"/>
      <c r="AA35" s="107"/>
      <c r="AB35" s="107"/>
      <c r="AC35" s="107"/>
      <c r="AD35" s="107"/>
      <c r="AE35" s="107"/>
      <c r="AF35" s="107"/>
      <c r="AG35" s="107"/>
      <c r="AH35" s="107"/>
      <c r="AI35" s="107"/>
      <c r="AJ35" s="108"/>
      <c r="AK35" s="55"/>
      <c r="AL35" s="55"/>
      <c r="AM35" s="129" t="str">
        <f>IF([7]回答表!X51="●",[7]回答表!G215,IF([7]回答表!AA51="●",[7]回答表!G243,""))</f>
        <v xml:space="preserve"> </v>
      </c>
      <c r="AN35" s="130"/>
      <c r="AO35" s="130"/>
      <c r="AP35" s="130"/>
      <c r="AQ35" s="130"/>
      <c r="AR35" s="130"/>
      <c r="AS35" s="130"/>
      <c r="AT35" s="131"/>
      <c r="AU35" s="129" t="str">
        <f>IF([7]回答表!X51="●",[7]回答表!G216,IF([7]回答表!AA51="●",[7]回答表!G244,""))</f>
        <v>●</v>
      </c>
      <c r="AV35" s="130"/>
      <c r="AW35" s="130"/>
      <c r="AX35" s="130"/>
      <c r="AY35" s="130"/>
      <c r="AZ35" s="130"/>
      <c r="BA35" s="130"/>
      <c r="BB35" s="131"/>
      <c r="BC35" s="52"/>
      <c r="BD35" s="21"/>
      <c r="BE35" s="21"/>
      <c r="BF35" s="112"/>
      <c r="BG35" s="113"/>
      <c r="BH35" s="113"/>
      <c r="BI35" s="113"/>
      <c r="BJ35" s="112"/>
      <c r="BK35" s="113"/>
      <c r="BL35" s="113"/>
      <c r="BM35" s="113"/>
      <c r="BN35" s="112"/>
      <c r="BO35" s="113"/>
      <c r="BP35" s="113"/>
      <c r="BQ35" s="116"/>
      <c r="BR35" s="51"/>
      <c r="BS35" s="54"/>
    </row>
    <row r="36" spans="1:144" ht="24.75" customHeight="1" x14ac:dyDescent="0.2">
      <c r="A36" s="54"/>
      <c r="B36" s="54"/>
      <c r="C36" s="48"/>
      <c r="D36" s="91"/>
      <c r="E36" s="92"/>
      <c r="F36" s="92"/>
      <c r="G36" s="92"/>
      <c r="H36" s="92"/>
      <c r="I36" s="92"/>
      <c r="J36" s="92"/>
      <c r="K36" s="92"/>
      <c r="L36" s="92"/>
      <c r="M36" s="93"/>
      <c r="N36" s="100"/>
      <c r="O36" s="101"/>
      <c r="P36" s="101"/>
      <c r="Q36" s="102"/>
      <c r="R36" s="23"/>
      <c r="S36" s="23"/>
      <c r="T36" s="23"/>
      <c r="U36" s="106"/>
      <c r="V36" s="107"/>
      <c r="W36" s="107"/>
      <c r="X36" s="107"/>
      <c r="Y36" s="107"/>
      <c r="Z36" s="107"/>
      <c r="AA36" s="107"/>
      <c r="AB36" s="107"/>
      <c r="AC36" s="107"/>
      <c r="AD36" s="107"/>
      <c r="AE36" s="107"/>
      <c r="AF36" s="107"/>
      <c r="AG36" s="107"/>
      <c r="AH36" s="107"/>
      <c r="AI36" s="107"/>
      <c r="AJ36" s="108"/>
      <c r="AK36" s="55"/>
      <c r="AL36" s="55"/>
      <c r="AM36" s="132"/>
      <c r="AN36" s="133"/>
      <c r="AO36" s="133"/>
      <c r="AP36" s="133"/>
      <c r="AQ36" s="133"/>
      <c r="AR36" s="133"/>
      <c r="AS36" s="133"/>
      <c r="AT36" s="134"/>
      <c r="AU36" s="132"/>
      <c r="AV36" s="133"/>
      <c r="AW36" s="133"/>
      <c r="AX36" s="133"/>
      <c r="AY36" s="133"/>
      <c r="AZ36" s="133"/>
      <c r="BA36" s="133"/>
      <c r="BB36" s="134"/>
      <c r="BC36" s="52"/>
      <c r="BD36" s="21"/>
      <c r="BE36" s="21"/>
      <c r="BF36" s="112">
        <f>IF([7]回答表!X51="●",[7]回答表!E219,IF([7]回答表!AA51="●",[7]回答表!E247,""))</f>
        <v>18</v>
      </c>
      <c r="BG36" s="113"/>
      <c r="BH36" s="113"/>
      <c r="BI36" s="113"/>
      <c r="BJ36" s="112">
        <f>IF([7]回答表!X51="●",[7]回答表!E220,IF([7]回答表!AA51="●",[7]回答表!E248,""))</f>
        <v>4</v>
      </c>
      <c r="BK36" s="113"/>
      <c r="BL36" s="113"/>
      <c r="BM36" s="116"/>
      <c r="BN36" s="112">
        <f>IF([7]回答表!X51="●",[7]回答表!E221,IF([7]回答表!AA51="●",[7]回答表!E249,""))</f>
        <v>1</v>
      </c>
      <c r="BO36" s="113"/>
      <c r="BP36" s="113"/>
      <c r="BQ36" s="116"/>
      <c r="BR36" s="51"/>
      <c r="BS36" s="54"/>
    </row>
    <row r="37" spans="1:144" ht="24.75" customHeight="1" x14ac:dyDescent="0.2">
      <c r="A37" s="54"/>
      <c r="B37" s="54"/>
      <c r="C37" s="48"/>
      <c r="D37" s="32"/>
      <c r="E37" s="32"/>
      <c r="F37" s="32"/>
      <c r="G37" s="32"/>
      <c r="H37" s="32"/>
      <c r="I37" s="32"/>
      <c r="J37" s="32"/>
      <c r="K37" s="32"/>
      <c r="L37" s="32"/>
      <c r="M37" s="32"/>
      <c r="N37" s="57"/>
      <c r="O37" s="57"/>
      <c r="P37" s="57"/>
      <c r="Q37" s="57"/>
      <c r="R37" s="57"/>
      <c r="S37" s="57"/>
      <c r="T37" s="57"/>
      <c r="U37" s="106"/>
      <c r="V37" s="107"/>
      <c r="W37" s="107"/>
      <c r="X37" s="107"/>
      <c r="Y37" s="107"/>
      <c r="Z37" s="107"/>
      <c r="AA37" s="107"/>
      <c r="AB37" s="107"/>
      <c r="AC37" s="107"/>
      <c r="AD37" s="107"/>
      <c r="AE37" s="107"/>
      <c r="AF37" s="107"/>
      <c r="AG37" s="107"/>
      <c r="AH37" s="107"/>
      <c r="AI37" s="107"/>
      <c r="AJ37" s="108"/>
      <c r="AK37" s="55"/>
      <c r="AL37" s="55"/>
      <c r="AM37" s="135"/>
      <c r="AN37" s="136"/>
      <c r="AO37" s="136"/>
      <c r="AP37" s="136"/>
      <c r="AQ37" s="136"/>
      <c r="AR37" s="136"/>
      <c r="AS37" s="136"/>
      <c r="AT37" s="137"/>
      <c r="AU37" s="135"/>
      <c r="AV37" s="136"/>
      <c r="AW37" s="136"/>
      <c r="AX37" s="136"/>
      <c r="AY37" s="136"/>
      <c r="AZ37" s="136"/>
      <c r="BA37" s="136"/>
      <c r="BB37" s="137"/>
      <c r="BC37" s="52"/>
      <c r="BD37" s="52"/>
      <c r="BE37" s="52"/>
      <c r="BF37" s="112"/>
      <c r="BG37" s="113"/>
      <c r="BH37" s="113"/>
      <c r="BI37" s="113"/>
      <c r="BJ37" s="112"/>
      <c r="BK37" s="113"/>
      <c r="BL37" s="113"/>
      <c r="BM37" s="116"/>
      <c r="BN37" s="112"/>
      <c r="BO37" s="113"/>
      <c r="BP37" s="113"/>
      <c r="BQ37" s="116"/>
      <c r="BR37" s="51"/>
      <c r="BS37" s="54"/>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1:144" ht="24.75" customHeight="1" x14ac:dyDescent="0.2">
      <c r="A38" s="54"/>
      <c r="B38" s="54"/>
      <c r="C38" s="48"/>
      <c r="D38" s="32"/>
      <c r="E38" s="32"/>
      <c r="F38" s="32"/>
      <c r="G38" s="32"/>
      <c r="H38" s="32"/>
      <c r="I38" s="32"/>
      <c r="J38" s="32"/>
      <c r="K38" s="32"/>
      <c r="L38" s="32"/>
      <c r="M38" s="32"/>
      <c r="N38" s="57"/>
      <c r="O38" s="57"/>
      <c r="P38" s="57"/>
      <c r="Q38" s="57"/>
      <c r="R38" s="57"/>
      <c r="S38" s="57"/>
      <c r="T38" s="57"/>
      <c r="U38" s="106"/>
      <c r="V38" s="107"/>
      <c r="W38" s="107"/>
      <c r="X38" s="107"/>
      <c r="Y38" s="107"/>
      <c r="Z38" s="107"/>
      <c r="AA38" s="107"/>
      <c r="AB38" s="107"/>
      <c r="AC38" s="107"/>
      <c r="AD38" s="107"/>
      <c r="AE38" s="107"/>
      <c r="AF38" s="107"/>
      <c r="AG38" s="107"/>
      <c r="AH38" s="107"/>
      <c r="AI38" s="107"/>
      <c r="AJ38" s="108"/>
      <c r="AK38" s="55"/>
      <c r="AL38" s="55"/>
      <c r="AM38" s="21"/>
      <c r="AN38" s="21"/>
      <c r="AO38" s="21"/>
      <c r="AP38" s="21"/>
      <c r="AQ38" s="21"/>
      <c r="AR38" s="21"/>
      <c r="AS38" s="21"/>
      <c r="AT38" s="21"/>
      <c r="AU38" s="21"/>
      <c r="AV38" s="21"/>
      <c r="AW38" s="21"/>
      <c r="AX38" s="21"/>
      <c r="AY38" s="21"/>
      <c r="AZ38" s="21"/>
      <c r="BA38" s="21"/>
      <c r="BB38" s="21"/>
      <c r="BC38" s="52"/>
      <c r="BD38" s="21"/>
      <c r="BE38" s="21"/>
      <c r="BF38" s="112"/>
      <c r="BG38" s="113"/>
      <c r="BH38" s="113"/>
      <c r="BI38" s="113"/>
      <c r="BJ38" s="112"/>
      <c r="BK38" s="113"/>
      <c r="BL38" s="113"/>
      <c r="BM38" s="116"/>
      <c r="BN38" s="112"/>
      <c r="BO38" s="113"/>
      <c r="BP38" s="113"/>
      <c r="BQ38" s="116"/>
      <c r="BR38" s="51"/>
      <c r="BS38" s="54"/>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1:144" ht="24.75" customHeight="1" x14ac:dyDescent="0.2">
      <c r="A39" s="54"/>
      <c r="B39" s="54"/>
      <c r="C39" s="48"/>
      <c r="D39" s="150" t="s">
        <v>8</v>
      </c>
      <c r="E39" s="151"/>
      <c r="F39" s="151"/>
      <c r="G39" s="151"/>
      <c r="H39" s="151"/>
      <c r="I39" s="151"/>
      <c r="J39" s="151"/>
      <c r="K39" s="151"/>
      <c r="L39" s="151"/>
      <c r="M39" s="152"/>
      <c r="N39" s="94" t="str">
        <f>IF([7]回答表!AA51="●","●","")</f>
        <v/>
      </c>
      <c r="O39" s="95"/>
      <c r="P39" s="95"/>
      <c r="Q39" s="96"/>
      <c r="R39" s="23"/>
      <c r="S39" s="23"/>
      <c r="T39" s="23"/>
      <c r="U39" s="106"/>
      <c r="V39" s="107"/>
      <c r="W39" s="107"/>
      <c r="X39" s="107"/>
      <c r="Y39" s="107"/>
      <c r="Z39" s="107"/>
      <c r="AA39" s="107"/>
      <c r="AB39" s="107"/>
      <c r="AC39" s="107"/>
      <c r="AD39" s="107"/>
      <c r="AE39" s="107"/>
      <c r="AF39" s="107"/>
      <c r="AG39" s="107"/>
      <c r="AH39" s="107"/>
      <c r="AI39" s="107"/>
      <c r="AJ39" s="108"/>
      <c r="AK39" s="55"/>
      <c r="AL39" s="55"/>
      <c r="AM39" s="21"/>
      <c r="AN39" s="21"/>
      <c r="AO39" s="21"/>
      <c r="AP39" s="21"/>
      <c r="AQ39" s="21"/>
      <c r="AR39" s="21"/>
      <c r="AS39" s="21"/>
      <c r="AT39" s="21"/>
      <c r="AU39" s="21"/>
      <c r="AV39" s="21"/>
      <c r="AW39" s="21"/>
      <c r="AX39" s="21"/>
      <c r="AY39" s="21"/>
      <c r="AZ39" s="21"/>
      <c r="BA39" s="21"/>
      <c r="BB39" s="21"/>
      <c r="BC39" s="52"/>
      <c r="BD39" s="58"/>
      <c r="BE39" s="58"/>
      <c r="BF39" s="112"/>
      <c r="BG39" s="113"/>
      <c r="BH39" s="113"/>
      <c r="BI39" s="113"/>
      <c r="BJ39" s="112"/>
      <c r="BK39" s="113"/>
      <c r="BL39" s="113"/>
      <c r="BM39" s="116"/>
      <c r="BN39" s="112"/>
      <c r="BO39" s="113"/>
      <c r="BP39" s="113"/>
      <c r="BQ39" s="116"/>
      <c r="BR39" s="51"/>
      <c r="BS39" s="54"/>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1:144" ht="24.75" customHeight="1" x14ac:dyDescent="0.2">
      <c r="A40" s="54"/>
      <c r="B40" s="54"/>
      <c r="C40" s="48"/>
      <c r="D40" s="153"/>
      <c r="E40" s="154"/>
      <c r="F40" s="154"/>
      <c r="G40" s="154"/>
      <c r="H40" s="154"/>
      <c r="I40" s="154"/>
      <c r="J40" s="154"/>
      <c r="K40" s="154"/>
      <c r="L40" s="154"/>
      <c r="M40" s="155"/>
      <c r="N40" s="97"/>
      <c r="O40" s="98"/>
      <c r="P40" s="98"/>
      <c r="Q40" s="99"/>
      <c r="R40" s="23"/>
      <c r="S40" s="23"/>
      <c r="T40" s="23"/>
      <c r="U40" s="106"/>
      <c r="V40" s="107"/>
      <c r="W40" s="107"/>
      <c r="X40" s="107"/>
      <c r="Y40" s="107"/>
      <c r="Z40" s="107"/>
      <c r="AA40" s="107"/>
      <c r="AB40" s="107"/>
      <c r="AC40" s="107"/>
      <c r="AD40" s="107"/>
      <c r="AE40" s="107"/>
      <c r="AF40" s="107"/>
      <c r="AG40" s="107"/>
      <c r="AH40" s="107"/>
      <c r="AI40" s="107"/>
      <c r="AJ40" s="108"/>
      <c r="AK40" s="55"/>
      <c r="AL40" s="55"/>
      <c r="AM40" s="21"/>
      <c r="AN40" s="21"/>
      <c r="AO40" s="21"/>
      <c r="AP40" s="21"/>
      <c r="AQ40" s="21"/>
      <c r="AR40" s="21"/>
      <c r="AS40" s="21"/>
      <c r="AT40" s="21"/>
      <c r="AU40" s="21"/>
      <c r="AV40" s="21"/>
      <c r="AW40" s="21"/>
      <c r="AX40" s="21"/>
      <c r="AY40" s="21"/>
      <c r="AZ40" s="21"/>
      <c r="BA40" s="21"/>
      <c r="BB40" s="21"/>
      <c r="BC40" s="52"/>
      <c r="BD40" s="58"/>
      <c r="BE40" s="58"/>
      <c r="BF40" s="112" t="s">
        <v>9</v>
      </c>
      <c r="BG40" s="113"/>
      <c r="BH40" s="113"/>
      <c r="BI40" s="113"/>
      <c r="BJ40" s="112" t="s">
        <v>10</v>
      </c>
      <c r="BK40" s="113"/>
      <c r="BL40" s="113"/>
      <c r="BM40" s="113"/>
      <c r="BN40" s="112" t="s">
        <v>11</v>
      </c>
      <c r="BO40" s="113"/>
      <c r="BP40" s="113"/>
      <c r="BQ40" s="116"/>
      <c r="BR40" s="51"/>
      <c r="BS40" s="54"/>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1:144" ht="24.75" customHeight="1" x14ac:dyDescent="0.2">
      <c r="A41" s="54"/>
      <c r="B41" s="54"/>
      <c r="C41" s="48"/>
      <c r="D41" s="153"/>
      <c r="E41" s="154"/>
      <c r="F41" s="154"/>
      <c r="G41" s="154"/>
      <c r="H41" s="154"/>
      <c r="I41" s="154"/>
      <c r="J41" s="154"/>
      <c r="K41" s="154"/>
      <c r="L41" s="154"/>
      <c r="M41" s="155"/>
      <c r="N41" s="97"/>
      <c r="O41" s="98"/>
      <c r="P41" s="98"/>
      <c r="Q41" s="99"/>
      <c r="R41" s="23"/>
      <c r="S41" s="23"/>
      <c r="T41" s="23"/>
      <c r="U41" s="106"/>
      <c r="V41" s="107"/>
      <c r="W41" s="107"/>
      <c r="X41" s="107"/>
      <c r="Y41" s="107"/>
      <c r="Z41" s="107"/>
      <c r="AA41" s="107"/>
      <c r="AB41" s="107"/>
      <c r="AC41" s="107"/>
      <c r="AD41" s="107"/>
      <c r="AE41" s="107"/>
      <c r="AF41" s="107"/>
      <c r="AG41" s="107"/>
      <c r="AH41" s="107"/>
      <c r="AI41" s="107"/>
      <c r="AJ41" s="108"/>
      <c r="AK41" s="55"/>
      <c r="AL41" s="55"/>
      <c r="AM41" s="21"/>
      <c r="AN41" s="21"/>
      <c r="AO41" s="21"/>
      <c r="AP41" s="21"/>
      <c r="AQ41" s="21"/>
      <c r="AR41" s="21"/>
      <c r="AS41" s="21"/>
      <c r="AT41" s="21"/>
      <c r="AU41" s="21"/>
      <c r="AV41" s="21"/>
      <c r="AW41" s="21"/>
      <c r="AX41" s="21"/>
      <c r="AY41" s="21"/>
      <c r="AZ41" s="21"/>
      <c r="BA41" s="21"/>
      <c r="BB41" s="21"/>
      <c r="BC41" s="52"/>
      <c r="BD41" s="58"/>
      <c r="BE41" s="58"/>
      <c r="BF41" s="112"/>
      <c r="BG41" s="113"/>
      <c r="BH41" s="113"/>
      <c r="BI41" s="113"/>
      <c r="BJ41" s="112"/>
      <c r="BK41" s="113"/>
      <c r="BL41" s="113"/>
      <c r="BM41" s="113"/>
      <c r="BN41" s="112"/>
      <c r="BO41" s="113"/>
      <c r="BP41" s="113"/>
      <c r="BQ41" s="116"/>
      <c r="BR41" s="51"/>
      <c r="BS41" s="54"/>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24.75" customHeight="1" x14ac:dyDescent="0.2">
      <c r="A42" s="54"/>
      <c r="B42" s="54"/>
      <c r="C42" s="48"/>
      <c r="D42" s="156"/>
      <c r="E42" s="157"/>
      <c r="F42" s="157"/>
      <c r="G42" s="157"/>
      <c r="H42" s="157"/>
      <c r="I42" s="157"/>
      <c r="J42" s="157"/>
      <c r="K42" s="157"/>
      <c r="L42" s="157"/>
      <c r="M42" s="158"/>
      <c r="N42" s="100"/>
      <c r="O42" s="101"/>
      <c r="P42" s="101"/>
      <c r="Q42" s="102"/>
      <c r="R42" s="23"/>
      <c r="S42" s="23"/>
      <c r="T42" s="23"/>
      <c r="U42" s="109"/>
      <c r="V42" s="110"/>
      <c r="W42" s="110"/>
      <c r="X42" s="110"/>
      <c r="Y42" s="110"/>
      <c r="Z42" s="110"/>
      <c r="AA42" s="110"/>
      <c r="AB42" s="110"/>
      <c r="AC42" s="110"/>
      <c r="AD42" s="110"/>
      <c r="AE42" s="110"/>
      <c r="AF42" s="110"/>
      <c r="AG42" s="110"/>
      <c r="AH42" s="110"/>
      <c r="AI42" s="110"/>
      <c r="AJ42" s="111"/>
      <c r="AK42" s="55"/>
      <c r="AL42" s="55"/>
      <c r="AM42" s="21"/>
      <c r="AN42" s="21"/>
      <c r="AO42" s="21"/>
      <c r="AP42" s="21"/>
      <c r="AQ42" s="21"/>
      <c r="AR42" s="21"/>
      <c r="AS42" s="21"/>
      <c r="AT42" s="21"/>
      <c r="AU42" s="21"/>
      <c r="AV42" s="21"/>
      <c r="AW42" s="21"/>
      <c r="AX42" s="21"/>
      <c r="AY42" s="21"/>
      <c r="AZ42" s="21"/>
      <c r="BA42" s="21"/>
      <c r="BB42" s="21"/>
      <c r="BC42" s="52"/>
      <c r="BD42" s="58"/>
      <c r="BE42" s="58"/>
      <c r="BF42" s="114"/>
      <c r="BG42" s="115"/>
      <c r="BH42" s="115"/>
      <c r="BI42" s="115"/>
      <c r="BJ42" s="114"/>
      <c r="BK42" s="115"/>
      <c r="BL42" s="115"/>
      <c r="BM42" s="115"/>
      <c r="BN42" s="114"/>
      <c r="BO42" s="115"/>
      <c r="BP42" s="115"/>
      <c r="BQ42" s="117"/>
      <c r="BR42" s="51"/>
      <c r="BS42" s="54"/>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15.65" customHeight="1" x14ac:dyDescent="0.2">
      <c r="A43" s="54"/>
      <c r="B43" s="54"/>
      <c r="C43" s="48"/>
      <c r="D43" s="32"/>
      <c r="E43" s="32"/>
      <c r="F43" s="32"/>
      <c r="G43" s="32"/>
      <c r="H43" s="32"/>
      <c r="I43" s="32"/>
      <c r="J43" s="32"/>
      <c r="K43" s="32"/>
      <c r="L43" s="32"/>
      <c r="M43" s="32"/>
      <c r="N43" s="32"/>
      <c r="O43" s="32"/>
      <c r="P43" s="32"/>
      <c r="Q43" s="32"/>
      <c r="R43" s="23"/>
      <c r="S43" s="23"/>
      <c r="T43" s="23"/>
      <c r="U43" s="23"/>
      <c r="V43" s="23"/>
      <c r="W43" s="23"/>
      <c r="X43" s="23"/>
      <c r="Y43" s="23"/>
      <c r="Z43" s="23"/>
      <c r="AA43" s="23"/>
      <c r="AB43" s="23"/>
      <c r="AC43" s="23"/>
      <c r="AD43" s="23"/>
      <c r="AE43" s="23"/>
      <c r="AF43" s="23"/>
      <c r="AG43" s="23"/>
      <c r="AH43" s="23"/>
      <c r="AI43" s="23"/>
      <c r="AJ43" s="23"/>
      <c r="AK43" s="55"/>
      <c r="AL43" s="55"/>
      <c r="AM43" s="82"/>
      <c r="AN43" s="82"/>
      <c r="AO43" s="82"/>
      <c r="AP43" s="82"/>
      <c r="AQ43" s="82"/>
      <c r="AR43" s="82"/>
      <c r="AS43" s="82"/>
      <c r="AT43" s="82"/>
      <c r="AU43" s="82"/>
      <c r="AV43" s="82"/>
      <c r="AW43" s="82"/>
      <c r="AX43" s="82"/>
      <c r="AY43" s="82"/>
      <c r="AZ43" s="82"/>
      <c r="BA43" s="82"/>
      <c r="BB43" s="82"/>
      <c r="BC43" s="52"/>
      <c r="BD43" s="58"/>
      <c r="BE43" s="58"/>
      <c r="BF43" s="37"/>
      <c r="BG43" s="37"/>
      <c r="BH43" s="37"/>
      <c r="BI43" s="37"/>
      <c r="BJ43" s="37"/>
      <c r="BK43" s="37"/>
      <c r="BL43" s="37"/>
      <c r="BM43" s="37"/>
      <c r="BN43" s="37"/>
      <c r="BO43" s="37"/>
      <c r="BP43" s="37"/>
      <c r="BQ43" s="37"/>
      <c r="BR43" s="51"/>
      <c r="BS43" s="41"/>
    </row>
    <row r="44" spans="1:144" ht="15.65" customHeight="1" x14ac:dyDescent="0.3">
      <c r="A44" s="54"/>
      <c r="B44" s="54"/>
      <c r="C44" s="48"/>
      <c r="D44" s="32"/>
      <c r="E44" s="32"/>
      <c r="F44" s="32"/>
      <c r="G44" s="32"/>
      <c r="H44" s="32"/>
      <c r="I44" s="32"/>
      <c r="J44" s="32"/>
      <c r="K44" s="32"/>
      <c r="L44" s="32"/>
      <c r="M44" s="32"/>
      <c r="N44" s="32"/>
      <c r="O44" s="32"/>
      <c r="P44" s="32"/>
      <c r="Q44" s="32"/>
      <c r="R44" s="23"/>
      <c r="S44" s="23"/>
      <c r="T44" s="23"/>
      <c r="U44" s="22" t="s">
        <v>51</v>
      </c>
      <c r="V44" s="23"/>
      <c r="W44" s="23"/>
      <c r="X44" s="23"/>
      <c r="Y44" s="23"/>
      <c r="Z44" s="23"/>
      <c r="AA44" s="23"/>
      <c r="AB44" s="23"/>
      <c r="AC44" s="23"/>
      <c r="AD44" s="23"/>
      <c r="AE44" s="23"/>
      <c r="AF44" s="23"/>
      <c r="AG44" s="23"/>
      <c r="AH44" s="23"/>
      <c r="AI44" s="23"/>
      <c r="AJ44" s="23"/>
      <c r="AK44" s="55"/>
      <c r="AL44" s="55"/>
      <c r="AM44" s="22" t="s">
        <v>52</v>
      </c>
      <c r="AN44" s="25"/>
      <c r="AO44" s="25"/>
      <c r="AP44" s="25"/>
      <c r="AQ44" s="25"/>
      <c r="AR44" s="25"/>
      <c r="AS44" s="25"/>
      <c r="AT44" s="25"/>
      <c r="AU44" s="25"/>
      <c r="AV44" s="25"/>
      <c r="AW44" s="25"/>
      <c r="AX44" s="21"/>
      <c r="AY44" s="21"/>
      <c r="AZ44" s="21"/>
      <c r="BA44" s="21"/>
      <c r="BB44" s="21"/>
      <c r="BC44" s="21"/>
      <c r="BD44" s="21"/>
      <c r="BE44" s="21"/>
      <c r="BF44" s="21"/>
      <c r="BG44" s="21"/>
      <c r="BH44" s="21"/>
      <c r="BI44" s="21"/>
      <c r="BJ44" s="21"/>
      <c r="BK44" s="21"/>
      <c r="BL44" s="21"/>
      <c r="BM44" s="21"/>
      <c r="BN44" s="21"/>
      <c r="BO44" s="21"/>
      <c r="BP44" s="21"/>
      <c r="BQ44" s="37"/>
      <c r="BR44" s="51"/>
      <c r="BS44" s="41"/>
    </row>
    <row r="45" spans="1:144" ht="15.65" customHeight="1" x14ac:dyDescent="0.2">
      <c r="A45" s="54"/>
      <c r="B45" s="54"/>
      <c r="C45" s="48"/>
      <c r="D45" s="32"/>
      <c r="E45" s="32"/>
      <c r="F45" s="32"/>
      <c r="G45" s="32"/>
      <c r="H45" s="32"/>
      <c r="I45" s="32"/>
      <c r="J45" s="32"/>
      <c r="K45" s="32"/>
      <c r="L45" s="32"/>
      <c r="M45" s="32"/>
      <c r="N45" s="32"/>
      <c r="O45" s="32"/>
      <c r="P45" s="32"/>
      <c r="Q45" s="32"/>
      <c r="R45" s="23"/>
      <c r="S45" s="23"/>
      <c r="T45" s="23"/>
      <c r="U45" s="118">
        <f>IF([7]回答表!X51="●",[7]回答表!E224,IF([7]回答表!AA51="●",[7]回答表!E252,""))</f>
        <v>0</v>
      </c>
      <c r="V45" s="119"/>
      <c r="W45" s="119"/>
      <c r="X45" s="119"/>
      <c r="Y45" s="119"/>
      <c r="Z45" s="119"/>
      <c r="AA45" s="119"/>
      <c r="AB45" s="119"/>
      <c r="AC45" s="119"/>
      <c r="AD45" s="119"/>
      <c r="AE45" s="122" t="s">
        <v>53</v>
      </c>
      <c r="AF45" s="122"/>
      <c r="AG45" s="122"/>
      <c r="AH45" s="122"/>
      <c r="AI45" s="122"/>
      <c r="AJ45" s="123"/>
      <c r="AK45" s="55"/>
      <c r="AL45" s="55"/>
      <c r="AM45" s="103" t="str">
        <f>IF([7]回答表!X51="●",[7]回答表!B226,IF([7]回答表!AA51="●",[7]回答表!B254,""))</f>
        <v>　効果額未算定</v>
      </c>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51"/>
      <c r="BS45" s="41"/>
    </row>
    <row r="46" spans="1:144" ht="15.65" customHeight="1" x14ac:dyDescent="0.2">
      <c r="A46" s="54"/>
      <c r="B46" s="54"/>
      <c r="C46" s="48"/>
      <c r="D46" s="32"/>
      <c r="E46" s="32"/>
      <c r="F46" s="32"/>
      <c r="G46" s="32"/>
      <c r="H46" s="32"/>
      <c r="I46" s="32"/>
      <c r="J46" s="32"/>
      <c r="K46" s="32"/>
      <c r="L46" s="32"/>
      <c r="M46" s="32"/>
      <c r="N46" s="32"/>
      <c r="O46" s="32"/>
      <c r="P46" s="32"/>
      <c r="Q46" s="32"/>
      <c r="R46" s="23"/>
      <c r="S46" s="23"/>
      <c r="T46" s="23"/>
      <c r="U46" s="120"/>
      <c r="V46" s="121"/>
      <c r="W46" s="121"/>
      <c r="X46" s="121"/>
      <c r="Y46" s="121"/>
      <c r="Z46" s="121"/>
      <c r="AA46" s="121"/>
      <c r="AB46" s="121"/>
      <c r="AC46" s="121"/>
      <c r="AD46" s="121"/>
      <c r="AE46" s="124"/>
      <c r="AF46" s="124"/>
      <c r="AG46" s="124"/>
      <c r="AH46" s="124"/>
      <c r="AI46" s="124"/>
      <c r="AJ46" s="125"/>
      <c r="AK46" s="55"/>
      <c r="AL46" s="55"/>
      <c r="AM46" s="106"/>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8"/>
      <c r="BR46" s="51"/>
      <c r="BS46" s="41"/>
    </row>
    <row r="47" spans="1:144"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106"/>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8"/>
      <c r="BR47" s="51"/>
      <c r="BS47" s="41"/>
    </row>
    <row r="48" spans="1:144"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06"/>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8"/>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09"/>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0"/>
      <c r="BQ49" s="111"/>
      <c r="BR49" s="51"/>
      <c r="BS49" s="41"/>
    </row>
    <row r="50" spans="1:144" ht="15.65" customHeight="1" x14ac:dyDescent="0.3">
      <c r="A50" s="54"/>
      <c r="B50" s="54"/>
      <c r="C50" s="48"/>
      <c r="D50" s="32"/>
      <c r="E50" s="32"/>
      <c r="F50" s="32"/>
      <c r="G50" s="32"/>
      <c r="H50" s="32"/>
      <c r="I50" s="32"/>
      <c r="J50" s="32"/>
      <c r="K50" s="32"/>
      <c r="L50" s="32"/>
      <c r="M50" s="32"/>
      <c r="N50" s="23"/>
      <c r="O50" s="23"/>
      <c r="P50" s="23"/>
      <c r="Q50" s="23"/>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51"/>
      <c r="BS50" s="54"/>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1:144" ht="19.399999999999999" customHeight="1" x14ac:dyDescent="0.3">
      <c r="A51" s="54"/>
      <c r="B51" s="54"/>
      <c r="C51" s="48"/>
      <c r="D51" s="32"/>
      <c r="E51" s="32"/>
      <c r="F51" s="32"/>
      <c r="G51" s="32"/>
      <c r="H51" s="32"/>
      <c r="I51" s="32"/>
      <c r="J51" s="32"/>
      <c r="K51" s="32"/>
      <c r="L51" s="32"/>
      <c r="M51" s="32"/>
      <c r="N51" s="23"/>
      <c r="O51" s="23"/>
      <c r="P51" s="23"/>
      <c r="Q51" s="23"/>
      <c r="R51" s="23"/>
      <c r="S51" s="23"/>
      <c r="T51" s="23"/>
      <c r="U51" s="22" t="s">
        <v>19</v>
      </c>
      <c r="V51" s="23"/>
      <c r="W51" s="23"/>
      <c r="X51" s="24"/>
      <c r="Y51" s="24"/>
      <c r="Z51" s="24"/>
      <c r="AA51" s="25"/>
      <c r="AB51" s="26"/>
      <c r="AC51" s="25"/>
      <c r="AD51" s="25"/>
      <c r="AE51" s="25"/>
      <c r="AF51" s="25"/>
      <c r="AG51" s="25"/>
      <c r="AH51" s="25"/>
      <c r="AI51" s="25"/>
      <c r="AJ51" s="25"/>
      <c r="AK51" s="25"/>
      <c r="AL51" s="25"/>
      <c r="AM51" s="22" t="s">
        <v>12</v>
      </c>
      <c r="AN51" s="25"/>
      <c r="AO51" s="25"/>
      <c r="AP51" s="25"/>
      <c r="AQ51" s="25"/>
      <c r="AR51" s="25"/>
      <c r="AS51" s="25"/>
      <c r="AT51" s="25"/>
      <c r="AU51" s="25"/>
      <c r="AV51" s="25"/>
      <c r="AW51" s="25"/>
      <c r="AX51" s="25"/>
      <c r="AY51" s="25"/>
      <c r="AZ51" s="25"/>
      <c r="BA51" s="21"/>
      <c r="BB51" s="21"/>
      <c r="BC51" s="21"/>
      <c r="BD51" s="21"/>
      <c r="BE51" s="21"/>
      <c r="BF51" s="21"/>
      <c r="BG51" s="21"/>
      <c r="BH51" s="21"/>
      <c r="BI51" s="21"/>
      <c r="BJ51" s="21"/>
      <c r="BK51" s="21"/>
      <c r="BL51" s="21"/>
      <c r="BM51" s="21"/>
      <c r="BN51" s="21"/>
      <c r="BO51" s="21"/>
      <c r="BP51" s="21"/>
      <c r="BQ51" s="37"/>
      <c r="BR51" s="51"/>
      <c r="BS51" s="54"/>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1:144" ht="15.65" customHeight="1" x14ac:dyDescent="0.2">
      <c r="A52" s="54"/>
      <c r="B52" s="54"/>
      <c r="C52" s="48"/>
      <c r="D52" s="85" t="s">
        <v>13</v>
      </c>
      <c r="E52" s="86"/>
      <c r="F52" s="86"/>
      <c r="G52" s="86"/>
      <c r="H52" s="86"/>
      <c r="I52" s="86"/>
      <c r="J52" s="86"/>
      <c r="K52" s="86"/>
      <c r="L52" s="86"/>
      <c r="M52" s="87"/>
      <c r="N52" s="94" t="str">
        <f>IF([7]回答表!AD51="●","●","")</f>
        <v/>
      </c>
      <c r="O52" s="95"/>
      <c r="P52" s="95"/>
      <c r="Q52" s="96"/>
      <c r="R52" s="23"/>
      <c r="S52" s="23"/>
      <c r="T52" s="23"/>
      <c r="U52" s="103" t="str">
        <f>IF([7]回答表!AD51="●",[7]回答表!B265,"")</f>
        <v/>
      </c>
      <c r="V52" s="104"/>
      <c r="W52" s="104"/>
      <c r="X52" s="104"/>
      <c r="Y52" s="104"/>
      <c r="Z52" s="104"/>
      <c r="AA52" s="104"/>
      <c r="AB52" s="104"/>
      <c r="AC52" s="104"/>
      <c r="AD52" s="104"/>
      <c r="AE52" s="104"/>
      <c r="AF52" s="104"/>
      <c r="AG52" s="104"/>
      <c r="AH52" s="104"/>
      <c r="AI52" s="104"/>
      <c r="AJ52" s="105"/>
      <c r="AK52" s="55"/>
      <c r="AL52" s="55"/>
      <c r="AM52" s="103" t="str">
        <f>IF([7]回答表!AD51="●",[7]回答表!B271,"")</f>
        <v/>
      </c>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51"/>
      <c r="BS52" s="54"/>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1:144" ht="15.65" customHeight="1" x14ac:dyDescent="0.2">
      <c r="A53" s="54"/>
      <c r="B53" s="54"/>
      <c r="C53" s="48"/>
      <c r="D53" s="88"/>
      <c r="E53" s="89"/>
      <c r="F53" s="89"/>
      <c r="G53" s="89"/>
      <c r="H53" s="89"/>
      <c r="I53" s="89"/>
      <c r="J53" s="89"/>
      <c r="K53" s="89"/>
      <c r="L53" s="89"/>
      <c r="M53" s="90"/>
      <c r="N53" s="97"/>
      <c r="O53" s="98"/>
      <c r="P53" s="98"/>
      <c r="Q53" s="99"/>
      <c r="R53" s="23"/>
      <c r="S53" s="23"/>
      <c r="T53" s="23"/>
      <c r="U53" s="106"/>
      <c r="V53" s="107"/>
      <c r="W53" s="107"/>
      <c r="X53" s="107"/>
      <c r="Y53" s="107"/>
      <c r="Z53" s="107"/>
      <c r="AA53" s="107"/>
      <c r="AB53" s="107"/>
      <c r="AC53" s="107"/>
      <c r="AD53" s="107"/>
      <c r="AE53" s="107"/>
      <c r="AF53" s="107"/>
      <c r="AG53" s="107"/>
      <c r="AH53" s="107"/>
      <c r="AI53" s="107"/>
      <c r="AJ53" s="108"/>
      <c r="AK53" s="55"/>
      <c r="AL53" s="55"/>
      <c r="AM53" s="106"/>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51"/>
      <c r="BS53" s="54"/>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1:144" ht="15.65" customHeight="1" x14ac:dyDescent="0.2">
      <c r="A54" s="54"/>
      <c r="B54" s="54"/>
      <c r="C54" s="48"/>
      <c r="D54" s="88"/>
      <c r="E54" s="89"/>
      <c r="F54" s="89"/>
      <c r="G54" s="89"/>
      <c r="H54" s="89"/>
      <c r="I54" s="89"/>
      <c r="J54" s="89"/>
      <c r="K54" s="89"/>
      <c r="L54" s="89"/>
      <c r="M54" s="90"/>
      <c r="N54" s="97"/>
      <c r="O54" s="98"/>
      <c r="P54" s="98"/>
      <c r="Q54" s="99"/>
      <c r="R54" s="23"/>
      <c r="S54" s="23"/>
      <c r="T54" s="23"/>
      <c r="U54" s="106"/>
      <c r="V54" s="107"/>
      <c r="W54" s="107"/>
      <c r="X54" s="107"/>
      <c r="Y54" s="107"/>
      <c r="Z54" s="107"/>
      <c r="AA54" s="107"/>
      <c r="AB54" s="107"/>
      <c r="AC54" s="107"/>
      <c r="AD54" s="107"/>
      <c r="AE54" s="107"/>
      <c r="AF54" s="107"/>
      <c r="AG54" s="107"/>
      <c r="AH54" s="107"/>
      <c r="AI54" s="107"/>
      <c r="AJ54" s="108"/>
      <c r="AK54" s="55"/>
      <c r="AL54" s="55"/>
      <c r="AM54" s="106"/>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8"/>
      <c r="BR54" s="51"/>
      <c r="BS54" s="54"/>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5.65" customHeight="1" x14ac:dyDescent="0.2">
      <c r="A55" s="2"/>
      <c r="B55" s="2"/>
      <c r="C55" s="48"/>
      <c r="D55" s="91"/>
      <c r="E55" s="92"/>
      <c r="F55" s="92"/>
      <c r="G55" s="92"/>
      <c r="H55" s="92"/>
      <c r="I55" s="92"/>
      <c r="J55" s="92"/>
      <c r="K55" s="92"/>
      <c r="L55" s="92"/>
      <c r="M55" s="93"/>
      <c r="N55" s="100"/>
      <c r="O55" s="101"/>
      <c r="P55" s="101"/>
      <c r="Q55" s="102"/>
      <c r="R55" s="23"/>
      <c r="S55" s="23"/>
      <c r="T55" s="23"/>
      <c r="U55" s="109"/>
      <c r="V55" s="110"/>
      <c r="W55" s="110"/>
      <c r="X55" s="110"/>
      <c r="Y55" s="110"/>
      <c r="Z55" s="110"/>
      <c r="AA55" s="110"/>
      <c r="AB55" s="110"/>
      <c r="AC55" s="110"/>
      <c r="AD55" s="110"/>
      <c r="AE55" s="110"/>
      <c r="AF55" s="110"/>
      <c r="AG55" s="110"/>
      <c r="AH55" s="110"/>
      <c r="AI55" s="110"/>
      <c r="AJ55" s="111"/>
      <c r="AK55" s="55"/>
      <c r="AL55" s="55"/>
      <c r="AM55" s="109"/>
      <c r="AN55" s="110"/>
      <c r="AO55" s="110"/>
      <c r="AP55" s="110"/>
      <c r="AQ55" s="110"/>
      <c r="AR55" s="110"/>
      <c r="AS55" s="110"/>
      <c r="AT55" s="110"/>
      <c r="AU55" s="110"/>
      <c r="AV55" s="110"/>
      <c r="AW55" s="110"/>
      <c r="AX55" s="110"/>
      <c r="AY55" s="110"/>
      <c r="AZ55" s="110"/>
      <c r="BA55" s="110"/>
      <c r="BB55" s="110"/>
      <c r="BC55" s="110"/>
      <c r="BD55" s="110"/>
      <c r="BE55" s="110"/>
      <c r="BF55" s="110"/>
      <c r="BG55" s="110"/>
      <c r="BH55" s="110"/>
      <c r="BI55" s="110"/>
      <c r="BJ55" s="110"/>
      <c r="BK55" s="110"/>
      <c r="BL55" s="110"/>
      <c r="BM55" s="110"/>
      <c r="BN55" s="110"/>
      <c r="BO55" s="110"/>
      <c r="BP55" s="110"/>
      <c r="BQ55" s="111"/>
      <c r="BR55" s="51"/>
      <c r="BS55" s="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3"/>
      <c r="BS56" s="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5.65" customHeight="1" x14ac:dyDescent="0.2">
      <c r="A57" s="41"/>
      <c r="B57" s="41"/>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41"/>
    </row>
    <row r="58" spans="1:144" ht="12.65" customHeight="1" x14ac:dyDescent="0.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5" customHeight="1" x14ac:dyDescent="0.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sheetData>
  <mergeCells count="54">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36:BI39"/>
    <mergeCell ref="BJ36:BM39"/>
    <mergeCell ref="BN36:BQ39"/>
    <mergeCell ref="D29:Q30"/>
    <mergeCell ref="R29:BB30"/>
    <mergeCell ref="D33:M36"/>
    <mergeCell ref="N33:Q36"/>
    <mergeCell ref="U33:AJ42"/>
    <mergeCell ref="AM33:AT34"/>
    <mergeCell ref="AU33:BB34"/>
    <mergeCell ref="D39:M42"/>
    <mergeCell ref="N39:Q42"/>
    <mergeCell ref="AR28:BB28"/>
    <mergeCell ref="D52:M55"/>
    <mergeCell ref="N52:Q55"/>
    <mergeCell ref="U52:AJ55"/>
    <mergeCell ref="AM52:BQ55"/>
    <mergeCell ref="BF40:BI42"/>
    <mergeCell ref="BJ40:BM42"/>
    <mergeCell ref="BN40:BQ42"/>
    <mergeCell ref="U45:AD46"/>
    <mergeCell ref="AE45:AJ46"/>
    <mergeCell ref="AM45:BQ49"/>
    <mergeCell ref="BF33:BI35"/>
    <mergeCell ref="BJ33:BM35"/>
    <mergeCell ref="BN33:BQ35"/>
    <mergeCell ref="AM35:AT37"/>
    <mergeCell ref="AU35:BB37"/>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112"/>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6" t="s">
        <v>15</v>
      </c>
      <c r="D8" s="199"/>
      <c r="E8" s="199"/>
      <c r="F8" s="199"/>
      <c r="G8" s="199"/>
      <c r="H8" s="199"/>
      <c r="I8" s="199"/>
      <c r="J8" s="199"/>
      <c r="K8" s="199"/>
      <c r="L8" s="199"/>
      <c r="M8" s="199"/>
      <c r="N8" s="199"/>
      <c r="O8" s="199"/>
      <c r="P8" s="199"/>
      <c r="Q8" s="199"/>
      <c r="R8" s="199"/>
      <c r="S8" s="199"/>
      <c r="T8" s="199"/>
      <c r="U8" s="217" t="s">
        <v>25</v>
      </c>
      <c r="V8" s="202"/>
      <c r="W8" s="202"/>
      <c r="X8" s="202"/>
      <c r="Y8" s="202"/>
      <c r="Z8" s="202"/>
      <c r="AA8" s="202"/>
      <c r="AB8" s="202"/>
      <c r="AC8" s="202"/>
      <c r="AD8" s="202"/>
      <c r="AE8" s="202"/>
      <c r="AF8" s="202"/>
      <c r="AG8" s="202"/>
      <c r="AH8" s="202"/>
      <c r="AI8" s="202"/>
      <c r="AJ8" s="202"/>
      <c r="AK8" s="202"/>
      <c r="AL8" s="202"/>
      <c r="AM8" s="202"/>
      <c r="AN8" s="203"/>
      <c r="AO8" s="218" t="s">
        <v>0</v>
      </c>
      <c r="AP8" s="202"/>
      <c r="AQ8" s="202"/>
      <c r="AR8" s="202"/>
      <c r="AS8" s="202"/>
      <c r="AT8" s="202"/>
      <c r="AU8" s="202"/>
      <c r="AV8" s="202"/>
      <c r="AW8" s="202"/>
      <c r="AX8" s="202"/>
      <c r="AY8" s="202"/>
      <c r="AZ8" s="202"/>
      <c r="BA8" s="202"/>
      <c r="BB8" s="202"/>
      <c r="BC8" s="202"/>
      <c r="BD8" s="202"/>
      <c r="BE8" s="202"/>
      <c r="BF8" s="203"/>
      <c r="BG8" s="196" t="s">
        <v>26</v>
      </c>
      <c r="BH8" s="197"/>
      <c r="BI8" s="197"/>
      <c r="BJ8" s="197"/>
      <c r="BK8" s="197"/>
      <c r="BL8" s="197"/>
      <c r="BM8" s="197"/>
      <c r="BN8" s="197"/>
      <c r="BO8" s="197"/>
      <c r="BP8" s="197"/>
      <c r="BQ8" s="197"/>
      <c r="BR8" s="6"/>
      <c r="BS8" s="4"/>
    </row>
    <row r="9" spans="3:71" s="2" customFormat="1" ht="15.65" customHeight="1" x14ac:dyDescent="0.2">
      <c r="C9" s="199"/>
      <c r="D9" s="199"/>
      <c r="E9" s="199"/>
      <c r="F9" s="199"/>
      <c r="G9" s="199"/>
      <c r="H9" s="199"/>
      <c r="I9" s="199"/>
      <c r="J9" s="199"/>
      <c r="K9" s="199"/>
      <c r="L9" s="199"/>
      <c r="M9" s="199"/>
      <c r="N9" s="199"/>
      <c r="O9" s="199"/>
      <c r="P9" s="199"/>
      <c r="Q9" s="199"/>
      <c r="R9" s="199"/>
      <c r="S9" s="199"/>
      <c r="T9" s="199"/>
      <c r="U9" s="214"/>
      <c r="V9" s="206"/>
      <c r="W9" s="206"/>
      <c r="X9" s="206"/>
      <c r="Y9" s="206"/>
      <c r="Z9" s="206"/>
      <c r="AA9" s="206"/>
      <c r="AB9" s="206"/>
      <c r="AC9" s="206"/>
      <c r="AD9" s="206"/>
      <c r="AE9" s="206"/>
      <c r="AF9" s="206"/>
      <c r="AG9" s="206"/>
      <c r="AH9" s="207"/>
      <c r="AI9" s="207"/>
      <c r="AJ9" s="207"/>
      <c r="AK9" s="207"/>
      <c r="AL9" s="207"/>
      <c r="AM9" s="207"/>
      <c r="AN9" s="208"/>
      <c r="AO9" s="214"/>
      <c r="AP9" s="207"/>
      <c r="AQ9" s="207"/>
      <c r="AR9" s="207"/>
      <c r="AS9" s="207"/>
      <c r="AT9" s="207"/>
      <c r="AU9" s="207"/>
      <c r="AV9" s="207"/>
      <c r="AW9" s="207"/>
      <c r="AX9" s="207"/>
      <c r="AY9" s="207"/>
      <c r="AZ9" s="207"/>
      <c r="BA9" s="207"/>
      <c r="BB9" s="207"/>
      <c r="BC9" s="207"/>
      <c r="BD9" s="207"/>
      <c r="BE9" s="207"/>
      <c r="BF9" s="208"/>
      <c r="BG9" s="197"/>
      <c r="BH9" s="197"/>
      <c r="BI9" s="197"/>
      <c r="BJ9" s="197"/>
      <c r="BK9" s="197"/>
      <c r="BL9" s="197"/>
      <c r="BM9" s="197"/>
      <c r="BN9" s="197"/>
      <c r="BO9" s="197"/>
      <c r="BP9" s="197"/>
      <c r="BQ9" s="197"/>
      <c r="BR9" s="6"/>
      <c r="BS9" s="4"/>
    </row>
    <row r="10" spans="3:71" s="2" customFormat="1" ht="15.65" customHeight="1" x14ac:dyDescent="0.2">
      <c r="C10" s="199"/>
      <c r="D10" s="199"/>
      <c r="E10" s="199"/>
      <c r="F10" s="199"/>
      <c r="G10" s="199"/>
      <c r="H10" s="199"/>
      <c r="I10" s="199"/>
      <c r="J10" s="199"/>
      <c r="K10" s="199"/>
      <c r="L10" s="199"/>
      <c r="M10" s="199"/>
      <c r="N10" s="199"/>
      <c r="O10" s="199"/>
      <c r="P10" s="199"/>
      <c r="Q10" s="199"/>
      <c r="R10" s="199"/>
      <c r="S10" s="199"/>
      <c r="T10" s="199"/>
      <c r="U10" s="215"/>
      <c r="V10" s="211"/>
      <c r="W10" s="211"/>
      <c r="X10" s="211"/>
      <c r="Y10" s="211"/>
      <c r="Z10" s="211"/>
      <c r="AA10" s="211"/>
      <c r="AB10" s="211"/>
      <c r="AC10" s="211"/>
      <c r="AD10" s="211"/>
      <c r="AE10" s="211"/>
      <c r="AF10" s="211"/>
      <c r="AG10" s="211"/>
      <c r="AH10" s="211"/>
      <c r="AI10" s="211"/>
      <c r="AJ10" s="211"/>
      <c r="AK10" s="211"/>
      <c r="AL10" s="211"/>
      <c r="AM10" s="211"/>
      <c r="AN10" s="212"/>
      <c r="AO10" s="215"/>
      <c r="AP10" s="211"/>
      <c r="AQ10" s="211"/>
      <c r="AR10" s="211"/>
      <c r="AS10" s="211"/>
      <c r="AT10" s="211"/>
      <c r="AU10" s="211"/>
      <c r="AV10" s="211"/>
      <c r="AW10" s="211"/>
      <c r="AX10" s="211"/>
      <c r="AY10" s="211"/>
      <c r="AZ10" s="211"/>
      <c r="BA10" s="211"/>
      <c r="BB10" s="211"/>
      <c r="BC10" s="211"/>
      <c r="BD10" s="211"/>
      <c r="BE10" s="211"/>
      <c r="BF10" s="212"/>
      <c r="BG10" s="197"/>
      <c r="BH10" s="197"/>
      <c r="BI10" s="197"/>
      <c r="BJ10" s="197"/>
      <c r="BK10" s="197"/>
      <c r="BL10" s="197"/>
      <c r="BM10" s="197"/>
      <c r="BN10" s="197"/>
      <c r="BO10" s="197"/>
      <c r="BP10" s="197"/>
      <c r="BQ10" s="197"/>
      <c r="BR10" s="6"/>
      <c r="BS10"/>
    </row>
    <row r="11" spans="3:71" s="2" customFormat="1" ht="15.65" customHeight="1" x14ac:dyDescent="0.2">
      <c r="C11" s="198" t="s">
        <v>71</v>
      </c>
      <c r="D11" s="199"/>
      <c r="E11" s="199"/>
      <c r="F11" s="199"/>
      <c r="G11" s="199"/>
      <c r="H11" s="199"/>
      <c r="I11" s="199"/>
      <c r="J11" s="199"/>
      <c r="K11" s="199"/>
      <c r="L11" s="199"/>
      <c r="M11" s="199"/>
      <c r="N11" s="199"/>
      <c r="O11" s="199"/>
      <c r="P11" s="199"/>
      <c r="Q11" s="199"/>
      <c r="R11" s="199"/>
      <c r="S11" s="199"/>
      <c r="T11" s="199"/>
      <c r="U11" s="200" t="s">
        <v>57</v>
      </c>
      <c r="V11" s="201"/>
      <c r="W11" s="201"/>
      <c r="X11" s="201"/>
      <c r="Y11" s="201"/>
      <c r="Z11" s="201"/>
      <c r="AA11" s="201"/>
      <c r="AB11" s="201"/>
      <c r="AC11" s="201"/>
      <c r="AD11" s="201"/>
      <c r="AE11" s="201"/>
      <c r="AF11" s="202"/>
      <c r="AG11" s="202"/>
      <c r="AH11" s="202"/>
      <c r="AI11" s="202"/>
      <c r="AJ11" s="202"/>
      <c r="AK11" s="202"/>
      <c r="AL11" s="202"/>
      <c r="AM11" s="202"/>
      <c r="AN11" s="203"/>
      <c r="AO11" s="213" t="s">
        <v>58</v>
      </c>
      <c r="AP11" s="202"/>
      <c r="AQ11" s="202"/>
      <c r="AR11" s="202"/>
      <c r="AS11" s="202"/>
      <c r="AT11" s="202"/>
      <c r="AU11" s="202"/>
      <c r="AV11" s="202"/>
      <c r="AW11" s="202"/>
      <c r="AX11" s="202"/>
      <c r="AY11" s="202"/>
      <c r="AZ11" s="202"/>
      <c r="BA11" s="202"/>
      <c r="BB11" s="202"/>
      <c r="BC11" s="202"/>
      <c r="BD11" s="202"/>
      <c r="BE11" s="202"/>
      <c r="BF11" s="203"/>
      <c r="BG11" s="198"/>
      <c r="BH11" s="216"/>
      <c r="BI11" s="216"/>
      <c r="BJ11" s="216"/>
      <c r="BK11" s="216"/>
      <c r="BL11" s="216"/>
      <c r="BM11" s="216"/>
      <c r="BN11" s="216"/>
      <c r="BO11" s="216"/>
      <c r="BP11" s="216"/>
      <c r="BQ11" s="216"/>
      <c r="BR11" s="7"/>
      <c r="BS11"/>
    </row>
    <row r="12" spans="3:71" s="2" customFormat="1" ht="15.65" customHeight="1" x14ac:dyDescent="0.2">
      <c r="C12" s="199"/>
      <c r="D12" s="199"/>
      <c r="E12" s="199"/>
      <c r="F12" s="199"/>
      <c r="G12" s="199"/>
      <c r="H12" s="199"/>
      <c r="I12" s="199"/>
      <c r="J12" s="199"/>
      <c r="K12" s="199"/>
      <c r="L12" s="199"/>
      <c r="M12" s="199"/>
      <c r="N12" s="199"/>
      <c r="O12" s="199"/>
      <c r="P12" s="199"/>
      <c r="Q12" s="199"/>
      <c r="R12" s="199"/>
      <c r="S12" s="199"/>
      <c r="T12" s="199"/>
      <c r="U12" s="204"/>
      <c r="V12" s="205"/>
      <c r="W12" s="205"/>
      <c r="X12" s="205"/>
      <c r="Y12" s="205"/>
      <c r="Z12" s="205"/>
      <c r="AA12" s="205"/>
      <c r="AB12" s="205"/>
      <c r="AC12" s="205"/>
      <c r="AD12" s="205"/>
      <c r="AE12" s="205"/>
      <c r="AF12" s="206"/>
      <c r="AG12" s="206"/>
      <c r="AH12" s="207"/>
      <c r="AI12" s="207"/>
      <c r="AJ12" s="207"/>
      <c r="AK12" s="207"/>
      <c r="AL12" s="207"/>
      <c r="AM12" s="207"/>
      <c r="AN12" s="208"/>
      <c r="AO12" s="214"/>
      <c r="AP12" s="207"/>
      <c r="AQ12" s="207"/>
      <c r="AR12" s="207"/>
      <c r="AS12" s="207"/>
      <c r="AT12" s="207"/>
      <c r="AU12" s="207"/>
      <c r="AV12" s="207"/>
      <c r="AW12" s="207"/>
      <c r="AX12" s="207"/>
      <c r="AY12" s="207"/>
      <c r="AZ12" s="207"/>
      <c r="BA12" s="207"/>
      <c r="BB12" s="207"/>
      <c r="BC12" s="207"/>
      <c r="BD12" s="207"/>
      <c r="BE12" s="207"/>
      <c r="BF12" s="208"/>
      <c r="BG12" s="216"/>
      <c r="BH12" s="216"/>
      <c r="BI12" s="216"/>
      <c r="BJ12" s="216"/>
      <c r="BK12" s="216"/>
      <c r="BL12" s="216"/>
      <c r="BM12" s="216"/>
      <c r="BN12" s="216"/>
      <c r="BO12" s="216"/>
      <c r="BP12" s="216"/>
      <c r="BQ12" s="216"/>
      <c r="BR12" s="7"/>
      <c r="BS12"/>
    </row>
    <row r="13" spans="3:71" s="2" customFormat="1" ht="15.65" customHeight="1" x14ac:dyDescent="0.2">
      <c r="C13" s="199"/>
      <c r="D13" s="199"/>
      <c r="E13" s="199"/>
      <c r="F13" s="199"/>
      <c r="G13" s="199"/>
      <c r="H13" s="199"/>
      <c r="I13" s="199"/>
      <c r="J13" s="199"/>
      <c r="K13" s="199"/>
      <c r="L13" s="199"/>
      <c r="M13" s="199"/>
      <c r="N13" s="199"/>
      <c r="O13" s="199"/>
      <c r="P13" s="199"/>
      <c r="Q13" s="199"/>
      <c r="R13" s="199"/>
      <c r="S13" s="199"/>
      <c r="T13" s="199"/>
      <c r="U13" s="209"/>
      <c r="V13" s="210"/>
      <c r="W13" s="210"/>
      <c r="X13" s="210"/>
      <c r="Y13" s="210"/>
      <c r="Z13" s="210"/>
      <c r="AA13" s="210"/>
      <c r="AB13" s="210"/>
      <c r="AC13" s="210"/>
      <c r="AD13" s="210"/>
      <c r="AE13" s="210"/>
      <c r="AF13" s="211"/>
      <c r="AG13" s="211"/>
      <c r="AH13" s="211"/>
      <c r="AI13" s="211"/>
      <c r="AJ13" s="211"/>
      <c r="AK13" s="211"/>
      <c r="AL13" s="211"/>
      <c r="AM13" s="211"/>
      <c r="AN13" s="212"/>
      <c r="AO13" s="215"/>
      <c r="AP13" s="211"/>
      <c r="AQ13" s="211"/>
      <c r="AR13" s="211"/>
      <c r="AS13" s="211"/>
      <c r="AT13" s="211"/>
      <c r="AU13" s="211"/>
      <c r="AV13" s="211"/>
      <c r="AW13" s="211"/>
      <c r="AX13" s="211"/>
      <c r="AY13" s="211"/>
      <c r="AZ13" s="211"/>
      <c r="BA13" s="211"/>
      <c r="BB13" s="211"/>
      <c r="BC13" s="211"/>
      <c r="BD13" s="211"/>
      <c r="BE13" s="211"/>
      <c r="BF13" s="212"/>
      <c r="BG13" s="216"/>
      <c r="BH13" s="216"/>
      <c r="BI13" s="216"/>
      <c r="BJ13" s="216"/>
      <c r="BK13" s="216"/>
      <c r="BL13" s="216"/>
      <c r="BM13" s="216"/>
      <c r="BN13" s="216"/>
      <c r="BO13" s="216"/>
      <c r="BP13" s="216"/>
      <c r="BQ13" s="21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74" t="s">
        <v>27</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5"/>
      <c r="BL18" s="66"/>
      <c r="BS18" s="18"/>
    </row>
    <row r="19" spans="1:84"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5"/>
      <c r="BL19" s="66"/>
      <c r="BS19" s="18"/>
    </row>
    <row r="20" spans="1:84" ht="13.4" customHeight="1" x14ac:dyDescent="0.2">
      <c r="A20" s="2"/>
      <c r="B20" s="2"/>
      <c r="C20" s="19"/>
      <c r="D20" s="180" t="s">
        <v>2</v>
      </c>
      <c r="E20" s="181"/>
      <c r="F20" s="181"/>
      <c r="G20" s="181"/>
      <c r="H20" s="181"/>
      <c r="I20" s="181"/>
      <c r="J20" s="182"/>
      <c r="K20" s="180" t="s">
        <v>3</v>
      </c>
      <c r="L20" s="181"/>
      <c r="M20" s="181"/>
      <c r="N20" s="181"/>
      <c r="O20" s="181"/>
      <c r="P20" s="181"/>
      <c r="Q20" s="182"/>
      <c r="R20" s="180" t="s">
        <v>18</v>
      </c>
      <c r="S20" s="181"/>
      <c r="T20" s="181"/>
      <c r="U20" s="181"/>
      <c r="V20" s="181"/>
      <c r="W20" s="181"/>
      <c r="X20" s="182"/>
      <c r="Y20" s="189" t="s">
        <v>16</v>
      </c>
      <c r="Z20" s="189"/>
      <c r="AA20" s="189"/>
      <c r="AB20" s="189"/>
      <c r="AC20" s="189"/>
      <c r="AD20" s="189"/>
      <c r="AE20" s="189"/>
      <c r="AF20" s="190" t="s">
        <v>17</v>
      </c>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59" t="s">
        <v>1</v>
      </c>
      <c r="BC20" s="160"/>
      <c r="BD20" s="160"/>
      <c r="BE20" s="160"/>
      <c r="BF20" s="160"/>
      <c r="BG20" s="160"/>
      <c r="BH20" s="160"/>
      <c r="BI20" s="160"/>
      <c r="BJ20" s="161"/>
      <c r="BK20" s="162"/>
      <c r="BL20" s="66"/>
      <c r="BS20" s="36"/>
    </row>
    <row r="21" spans="1:84" ht="13.4"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89"/>
      <c r="Z21" s="189"/>
      <c r="AA21" s="189"/>
      <c r="AB21" s="189"/>
      <c r="AC21" s="189"/>
      <c r="AD21" s="189"/>
      <c r="AE21" s="189"/>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63"/>
      <c r="BC21" s="164"/>
      <c r="BD21" s="164"/>
      <c r="BE21" s="164"/>
      <c r="BF21" s="164"/>
      <c r="BG21" s="164"/>
      <c r="BH21" s="164"/>
      <c r="BI21" s="164"/>
      <c r="BJ21" s="165"/>
      <c r="BK21" s="166"/>
      <c r="BL21" s="66"/>
      <c r="BS21" s="36"/>
    </row>
    <row r="22" spans="1:84" ht="13.4"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89"/>
      <c r="Z22" s="189"/>
      <c r="AA22" s="189"/>
      <c r="AB22" s="189"/>
      <c r="AC22" s="189"/>
      <c r="AD22" s="189"/>
      <c r="AE22" s="189"/>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7"/>
      <c r="BB22" s="163"/>
      <c r="BC22" s="164"/>
      <c r="BD22" s="164"/>
      <c r="BE22" s="164"/>
      <c r="BF22" s="164"/>
      <c r="BG22" s="164"/>
      <c r="BH22" s="164"/>
      <c r="BI22" s="164"/>
      <c r="BJ22" s="165"/>
      <c r="BK22" s="166"/>
      <c r="BL22" s="66"/>
      <c r="BS22" s="36"/>
    </row>
    <row r="23" spans="1:84" ht="31.4"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189"/>
      <c r="Z23" s="189"/>
      <c r="AA23" s="189"/>
      <c r="AB23" s="189"/>
      <c r="AC23" s="189"/>
      <c r="AD23" s="189"/>
      <c r="AE23" s="189"/>
      <c r="AF23" s="171" t="s">
        <v>47</v>
      </c>
      <c r="AG23" s="171"/>
      <c r="AH23" s="171"/>
      <c r="AI23" s="171"/>
      <c r="AJ23" s="171"/>
      <c r="AK23" s="171"/>
      <c r="AL23" s="172"/>
      <c r="AM23" s="173" t="s">
        <v>48</v>
      </c>
      <c r="AN23" s="171"/>
      <c r="AO23" s="171"/>
      <c r="AP23" s="171"/>
      <c r="AQ23" s="171"/>
      <c r="AR23" s="171"/>
      <c r="AS23" s="172"/>
      <c r="AT23" s="173" t="s">
        <v>49</v>
      </c>
      <c r="AU23" s="171"/>
      <c r="AV23" s="171"/>
      <c r="AW23" s="171"/>
      <c r="AX23" s="171"/>
      <c r="AY23" s="171"/>
      <c r="AZ23" s="172"/>
      <c r="BA23" s="37"/>
      <c r="BB23" s="167"/>
      <c r="BC23" s="168"/>
      <c r="BD23" s="168"/>
      <c r="BE23" s="168"/>
      <c r="BF23" s="168"/>
      <c r="BG23" s="168"/>
      <c r="BH23" s="168"/>
      <c r="BI23" s="168"/>
      <c r="BJ23" s="169"/>
      <c r="BK23" s="170"/>
      <c r="BL23" s="66"/>
      <c r="BS23" s="36"/>
    </row>
    <row r="24" spans="1:84" ht="15.65" customHeight="1" x14ac:dyDescent="0.2">
      <c r="A24" s="2"/>
      <c r="B24" s="2"/>
      <c r="C24" s="19"/>
      <c r="D24" s="132" t="str">
        <f>IF([8]回答表!R49="●","●","")</f>
        <v>●</v>
      </c>
      <c r="E24" s="133"/>
      <c r="F24" s="133"/>
      <c r="G24" s="133"/>
      <c r="H24" s="133"/>
      <c r="I24" s="133"/>
      <c r="J24" s="134"/>
      <c r="K24" s="132" t="str">
        <f>IF([8]回答表!R50="●","●","")</f>
        <v/>
      </c>
      <c r="L24" s="133"/>
      <c r="M24" s="133"/>
      <c r="N24" s="133"/>
      <c r="O24" s="133"/>
      <c r="P24" s="133"/>
      <c r="Q24" s="134"/>
      <c r="R24" s="132" t="str">
        <f>IF([8]回答表!R51="●","●","")</f>
        <v>●</v>
      </c>
      <c r="S24" s="133"/>
      <c r="T24" s="133"/>
      <c r="U24" s="133"/>
      <c r="V24" s="133"/>
      <c r="W24" s="133"/>
      <c r="X24" s="134"/>
      <c r="Y24" s="132" t="str">
        <f>IF([8]回答表!R52="●","●","")</f>
        <v/>
      </c>
      <c r="Z24" s="133"/>
      <c r="AA24" s="133"/>
      <c r="AB24" s="133"/>
      <c r="AC24" s="133"/>
      <c r="AD24" s="133"/>
      <c r="AE24" s="134"/>
      <c r="AF24" s="129" t="str">
        <f>IF([8]回答表!R53="●","●","")</f>
        <v/>
      </c>
      <c r="AG24" s="130"/>
      <c r="AH24" s="130"/>
      <c r="AI24" s="130"/>
      <c r="AJ24" s="130"/>
      <c r="AK24" s="130"/>
      <c r="AL24" s="131"/>
      <c r="AM24" s="129" t="str">
        <f>IF([8]回答表!R54="●","●","")</f>
        <v/>
      </c>
      <c r="AN24" s="130"/>
      <c r="AO24" s="130"/>
      <c r="AP24" s="130"/>
      <c r="AQ24" s="130"/>
      <c r="AR24" s="130"/>
      <c r="AS24" s="131"/>
      <c r="AT24" s="129" t="str">
        <f>IF([8]回答表!R55="●","●","")</f>
        <v/>
      </c>
      <c r="AU24" s="130"/>
      <c r="AV24" s="130"/>
      <c r="AW24" s="130"/>
      <c r="AX24" s="130"/>
      <c r="AY24" s="130"/>
      <c r="AZ24" s="131"/>
      <c r="BA24" s="37"/>
      <c r="BB24" s="129" t="str">
        <f>IF([8]回答表!R56="●","●","")</f>
        <v/>
      </c>
      <c r="BC24" s="130"/>
      <c r="BD24" s="130"/>
      <c r="BE24" s="130"/>
      <c r="BF24" s="130"/>
      <c r="BG24" s="130"/>
      <c r="BH24" s="130"/>
      <c r="BI24" s="130"/>
      <c r="BJ24" s="161"/>
      <c r="BK24" s="162"/>
      <c r="BL24" s="66"/>
      <c r="BS24" s="36"/>
    </row>
    <row r="25" spans="1:84"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65"/>
      <c r="BK25" s="166"/>
      <c r="BL25" s="66"/>
      <c r="BS25" s="36"/>
    </row>
    <row r="26" spans="1:84"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69"/>
      <c r="BK26" s="170"/>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84"/>
      <c r="AS31" s="84"/>
      <c r="AT31" s="84"/>
      <c r="AU31" s="84"/>
      <c r="AV31" s="84"/>
      <c r="AW31" s="84"/>
      <c r="AX31" s="84"/>
      <c r="AY31" s="84"/>
      <c r="AZ31" s="84"/>
      <c r="BA31" s="84"/>
      <c r="BB31" s="84"/>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38" t="s">
        <v>4</v>
      </c>
      <c r="E32" s="139"/>
      <c r="F32" s="139"/>
      <c r="G32" s="139"/>
      <c r="H32" s="139"/>
      <c r="I32" s="139"/>
      <c r="J32" s="139"/>
      <c r="K32" s="139"/>
      <c r="L32" s="139"/>
      <c r="M32" s="139"/>
      <c r="N32" s="139"/>
      <c r="O32" s="139"/>
      <c r="P32" s="139"/>
      <c r="Q32" s="140"/>
      <c r="R32" s="85" t="s">
        <v>2</v>
      </c>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7"/>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41"/>
      <c r="E33" s="142"/>
      <c r="F33" s="142"/>
      <c r="G33" s="142"/>
      <c r="H33" s="142"/>
      <c r="I33" s="142"/>
      <c r="J33" s="142"/>
      <c r="K33" s="142"/>
      <c r="L33" s="142"/>
      <c r="M33" s="142"/>
      <c r="N33" s="142"/>
      <c r="O33" s="142"/>
      <c r="P33" s="142"/>
      <c r="Q33" s="143"/>
      <c r="R33" s="91"/>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3"/>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32.5" x14ac:dyDescent="0.2">
      <c r="A36" s="54"/>
      <c r="B36" s="54"/>
      <c r="C36" s="48"/>
      <c r="D36" s="85" t="s">
        <v>7</v>
      </c>
      <c r="E36" s="86"/>
      <c r="F36" s="86"/>
      <c r="G36" s="86"/>
      <c r="H36" s="86"/>
      <c r="I36" s="86"/>
      <c r="J36" s="86"/>
      <c r="K36" s="86"/>
      <c r="L36" s="86"/>
      <c r="M36" s="87"/>
      <c r="N36" s="94" t="str">
        <f>IF([8]回答表!X49="●","●","")</f>
        <v>●</v>
      </c>
      <c r="O36" s="95"/>
      <c r="P36" s="95"/>
      <c r="Q36" s="96"/>
      <c r="R36" s="23"/>
      <c r="S36" s="23"/>
      <c r="T36" s="23"/>
      <c r="U36" s="103" t="str">
        <f>IF([8]回答表!X49="●",[8]回答表!B67,IF([8]回答表!AA49="●",[8]回答表!B98,""))</f>
        <v>　 県立循環器・呼吸器病センターについては、平成３１年３月３１日付けで閉院し、その医療機能のうち結核医療について、県において市立栗原中央病院の敷地に専用の病棟を建設の上、栗原市へ無償貸与し、平成３１年４月１日から市立栗原中央病院において結核医療を提供することとした。このことにより、結核病床利用率を適切に反映した形で再編できた。(従前：一般60床、結核50床→移管後：結核29床)　また、閉院後の跡地は、公募により決定した医療法人へ無償貸与し、医療法人において診療所と介護老人保健施設を運営している。</v>
      </c>
      <c r="V36" s="226"/>
      <c r="W36" s="226"/>
      <c r="X36" s="226"/>
      <c r="Y36" s="226"/>
      <c r="Z36" s="226"/>
      <c r="AA36" s="226"/>
      <c r="AB36" s="226"/>
      <c r="AC36" s="226"/>
      <c r="AD36" s="226"/>
      <c r="AE36" s="226"/>
      <c r="AF36" s="226"/>
      <c r="AG36" s="226"/>
      <c r="AH36" s="226"/>
      <c r="AI36" s="226"/>
      <c r="AJ36" s="227"/>
      <c r="AK36" s="55"/>
      <c r="AL36" s="55"/>
      <c r="AM36" s="234" t="s">
        <v>20</v>
      </c>
      <c r="AN36" s="234"/>
      <c r="AO36" s="234"/>
      <c r="AP36" s="234"/>
      <c r="AQ36" s="234"/>
      <c r="AR36" s="234"/>
      <c r="AS36" s="234"/>
      <c r="AT36" s="234"/>
      <c r="AU36" s="234" t="s">
        <v>21</v>
      </c>
      <c r="AV36" s="234"/>
      <c r="AW36" s="234"/>
      <c r="AX36" s="234"/>
      <c r="AY36" s="234"/>
      <c r="AZ36" s="234"/>
      <c r="BA36" s="234"/>
      <c r="BB36" s="234"/>
      <c r="BC36" s="52"/>
      <c r="BD36" s="21"/>
      <c r="BE36" s="21"/>
      <c r="BF36" s="126" t="str">
        <f>IF([8]回答表!X49="●",[8]回答表!S73,IF([8]回答表!AA49="●",[8]回答表!S104,""))</f>
        <v>平成</v>
      </c>
      <c r="BG36" s="127"/>
      <c r="BH36" s="127"/>
      <c r="BI36" s="127"/>
      <c r="BJ36" s="126"/>
      <c r="BK36" s="127"/>
      <c r="BL36" s="127"/>
      <c r="BM36" s="127"/>
      <c r="BN36" s="126"/>
      <c r="BO36" s="127"/>
      <c r="BP36" s="127"/>
      <c r="BQ36" s="128"/>
      <c r="BR36" s="51"/>
      <c r="BS36" s="41"/>
    </row>
    <row r="37" spans="1:71" ht="32.5" x14ac:dyDescent="0.2">
      <c r="A37" s="54"/>
      <c r="B37" s="54"/>
      <c r="C37" s="48"/>
      <c r="D37" s="88"/>
      <c r="E37" s="89"/>
      <c r="F37" s="89"/>
      <c r="G37" s="89"/>
      <c r="H37" s="89"/>
      <c r="I37" s="89"/>
      <c r="J37" s="89"/>
      <c r="K37" s="89"/>
      <c r="L37" s="89"/>
      <c r="M37" s="90"/>
      <c r="N37" s="97"/>
      <c r="O37" s="98"/>
      <c r="P37" s="98"/>
      <c r="Q37" s="99"/>
      <c r="R37" s="23"/>
      <c r="S37" s="23"/>
      <c r="T37" s="23"/>
      <c r="U37" s="228"/>
      <c r="V37" s="229"/>
      <c r="W37" s="229"/>
      <c r="X37" s="229"/>
      <c r="Y37" s="229"/>
      <c r="Z37" s="229"/>
      <c r="AA37" s="229"/>
      <c r="AB37" s="229"/>
      <c r="AC37" s="229"/>
      <c r="AD37" s="229"/>
      <c r="AE37" s="229"/>
      <c r="AF37" s="229"/>
      <c r="AG37" s="229"/>
      <c r="AH37" s="229"/>
      <c r="AI37" s="229"/>
      <c r="AJ37" s="230"/>
      <c r="AK37" s="55"/>
      <c r="AL37" s="55"/>
      <c r="AM37" s="234"/>
      <c r="AN37" s="234"/>
      <c r="AO37" s="234"/>
      <c r="AP37" s="234"/>
      <c r="AQ37" s="234"/>
      <c r="AR37" s="234"/>
      <c r="AS37" s="234"/>
      <c r="AT37" s="234"/>
      <c r="AU37" s="234"/>
      <c r="AV37" s="234"/>
      <c r="AW37" s="234"/>
      <c r="AX37" s="234"/>
      <c r="AY37" s="234"/>
      <c r="AZ37" s="234"/>
      <c r="BA37" s="234"/>
      <c r="BB37" s="234"/>
      <c r="BC37" s="52"/>
      <c r="BD37" s="21"/>
      <c r="BE37" s="21"/>
      <c r="BF37" s="112"/>
      <c r="BG37" s="113"/>
      <c r="BH37" s="113"/>
      <c r="BI37" s="113"/>
      <c r="BJ37" s="112"/>
      <c r="BK37" s="113"/>
      <c r="BL37" s="113"/>
      <c r="BM37" s="113"/>
      <c r="BN37" s="112"/>
      <c r="BO37" s="113"/>
      <c r="BP37" s="113"/>
      <c r="BQ37" s="116"/>
      <c r="BR37" s="51"/>
      <c r="BS37" s="41"/>
    </row>
    <row r="38" spans="1:71" ht="32.5" x14ac:dyDescent="0.2">
      <c r="A38" s="54"/>
      <c r="B38" s="54"/>
      <c r="C38" s="48"/>
      <c r="D38" s="88"/>
      <c r="E38" s="89"/>
      <c r="F38" s="89"/>
      <c r="G38" s="89"/>
      <c r="H38" s="89"/>
      <c r="I38" s="89"/>
      <c r="J38" s="89"/>
      <c r="K38" s="89"/>
      <c r="L38" s="89"/>
      <c r="M38" s="90"/>
      <c r="N38" s="97"/>
      <c r="O38" s="98"/>
      <c r="P38" s="98"/>
      <c r="Q38" s="99"/>
      <c r="R38" s="23"/>
      <c r="S38" s="23"/>
      <c r="T38" s="23"/>
      <c r="U38" s="228"/>
      <c r="V38" s="229"/>
      <c r="W38" s="229"/>
      <c r="X38" s="229"/>
      <c r="Y38" s="229"/>
      <c r="Z38" s="229"/>
      <c r="AA38" s="229"/>
      <c r="AB38" s="229"/>
      <c r="AC38" s="229"/>
      <c r="AD38" s="229"/>
      <c r="AE38" s="229"/>
      <c r="AF38" s="229"/>
      <c r="AG38" s="229"/>
      <c r="AH38" s="229"/>
      <c r="AI38" s="229"/>
      <c r="AJ38" s="230"/>
      <c r="AK38" s="55"/>
      <c r="AL38" s="55"/>
      <c r="AM38" s="129" t="str">
        <f>IF([8]回答表!X49="●",[8]回答表!G73,IF([8]回答表!AA49="●",[8]回答表!G104,""))</f>
        <v xml:space="preserve"> </v>
      </c>
      <c r="AN38" s="130"/>
      <c r="AO38" s="130"/>
      <c r="AP38" s="130"/>
      <c r="AQ38" s="130"/>
      <c r="AR38" s="130"/>
      <c r="AS38" s="130"/>
      <c r="AT38" s="131"/>
      <c r="AU38" s="129" t="str">
        <f>IF([8]回答表!X49="●",[8]回答表!G74,IF([8]回答表!AA49="●",[8]回答表!G105,""))</f>
        <v>●</v>
      </c>
      <c r="AV38" s="130"/>
      <c r="AW38" s="130"/>
      <c r="AX38" s="130"/>
      <c r="AY38" s="130"/>
      <c r="AZ38" s="130"/>
      <c r="BA38" s="130"/>
      <c r="BB38" s="131"/>
      <c r="BC38" s="52"/>
      <c r="BD38" s="21"/>
      <c r="BE38" s="21"/>
      <c r="BF38" s="112"/>
      <c r="BG38" s="113"/>
      <c r="BH38" s="113"/>
      <c r="BI38" s="113"/>
      <c r="BJ38" s="112"/>
      <c r="BK38" s="113"/>
      <c r="BL38" s="113"/>
      <c r="BM38" s="113"/>
      <c r="BN38" s="112"/>
      <c r="BO38" s="113"/>
      <c r="BP38" s="113"/>
      <c r="BQ38" s="116"/>
      <c r="BR38" s="51"/>
      <c r="BS38" s="41"/>
    </row>
    <row r="39" spans="1:71" ht="32.5" x14ac:dyDescent="0.2">
      <c r="A39" s="54"/>
      <c r="B39" s="54"/>
      <c r="C39" s="48"/>
      <c r="D39" s="91"/>
      <c r="E39" s="92"/>
      <c r="F39" s="92"/>
      <c r="G39" s="92"/>
      <c r="H39" s="92"/>
      <c r="I39" s="92"/>
      <c r="J39" s="92"/>
      <c r="K39" s="92"/>
      <c r="L39" s="92"/>
      <c r="M39" s="93"/>
      <c r="N39" s="100"/>
      <c r="O39" s="101"/>
      <c r="P39" s="101"/>
      <c r="Q39" s="102"/>
      <c r="R39" s="23"/>
      <c r="S39" s="23"/>
      <c r="T39" s="23"/>
      <c r="U39" s="228"/>
      <c r="V39" s="229"/>
      <c r="W39" s="229"/>
      <c r="X39" s="229"/>
      <c r="Y39" s="229"/>
      <c r="Z39" s="229"/>
      <c r="AA39" s="229"/>
      <c r="AB39" s="229"/>
      <c r="AC39" s="229"/>
      <c r="AD39" s="229"/>
      <c r="AE39" s="229"/>
      <c r="AF39" s="229"/>
      <c r="AG39" s="229"/>
      <c r="AH39" s="229"/>
      <c r="AI39" s="229"/>
      <c r="AJ39" s="230"/>
      <c r="AK39" s="55"/>
      <c r="AL39" s="55"/>
      <c r="AM39" s="132"/>
      <c r="AN39" s="133"/>
      <c r="AO39" s="133"/>
      <c r="AP39" s="133"/>
      <c r="AQ39" s="133"/>
      <c r="AR39" s="133"/>
      <c r="AS39" s="133"/>
      <c r="AT39" s="134"/>
      <c r="AU39" s="132"/>
      <c r="AV39" s="133"/>
      <c r="AW39" s="133"/>
      <c r="AX39" s="133"/>
      <c r="AY39" s="133"/>
      <c r="AZ39" s="133"/>
      <c r="BA39" s="133"/>
      <c r="BB39" s="134"/>
      <c r="BC39" s="52"/>
      <c r="BD39" s="21"/>
      <c r="BE39" s="21"/>
      <c r="BF39" s="112">
        <f>IF([8]回答表!X49="●",[8]回答表!V73,IF([8]回答表!AA49="●",[8]回答表!V104,""))</f>
        <v>31</v>
      </c>
      <c r="BG39" s="207"/>
      <c r="BH39" s="207"/>
      <c r="BI39" s="208"/>
      <c r="BJ39" s="112">
        <f>IF([8]回答表!X49="●",[8]回答表!V74,IF([8]回答表!AA49="●",[8]回答表!V105,""))</f>
        <v>3</v>
      </c>
      <c r="BK39" s="207"/>
      <c r="BL39" s="207"/>
      <c r="BM39" s="208"/>
      <c r="BN39" s="112">
        <f>IF([8]回答表!X49="●",[8]回答表!V75,IF([8]回答表!AA49="●",[8]回答表!V106,""))</f>
        <v>31</v>
      </c>
      <c r="BO39" s="207"/>
      <c r="BP39" s="207"/>
      <c r="BQ39" s="208"/>
      <c r="BR39" s="51"/>
      <c r="BS39" s="41"/>
    </row>
    <row r="40" spans="1:71" ht="32.5" x14ac:dyDescent="0.2">
      <c r="A40" s="54"/>
      <c r="B40" s="54"/>
      <c r="C40" s="48"/>
      <c r="D40" s="32"/>
      <c r="E40" s="32"/>
      <c r="F40" s="32"/>
      <c r="G40" s="32"/>
      <c r="H40" s="32"/>
      <c r="I40" s="32"/>
      <c r="J40" s="32"/>
      <c r="K40" s="32"/>
      <c r="L40" s="32"/>
      <c r="M40" s="32"/>
      <c r="N40" s="56"/>
      <c r="O40" s="56"/>
      <c r="P40" s="56"/>
      <c r="Q40" s="56"/>
      <c r="R40" s="57"/>
      <c r="S40" s="57"/>
      <c r="T40" s="57"/>
      <c r="U40" s="228"/>
      <c r="V40" s="229"/>
      <c r="W40" s="229"/>
      <c r="X40" s="229"/>
      <c r="Y40" s="229"/>
      <c r="Z40" s="229"/>
      <c r="AA40" s="229"/>
      <c r="AB40" s="229"/>
      <c r="AC40" s="229"/>
      <c r="AD40" s="229"/>
      <c r="AE40" s="229"/>
      <c r="AF40" s="229"/>
      <c r="AG40" s="229"/>
      <c r="AH40" s="229"/>
      <c r="AI40" s="229"/>
      <c r="AJ40" s="230"/>
      <c r="AK40" s="55"/>
      <c r="AL40" s="55"/>
      <c r="AM40" s="135"/>
      <c r="AN40" s="136"/>
      <c r="AO40" s="136"/>
      <c r="AP40" s="136"/>
      <c r="AQ40" s="136"/>
      <c r="AR40" s="136"/>
      <c r="AS40" s="136"/>
      <c r="AT40" s="137"/>
      <c r="AU40" s="135"/>
      <c r="AV40" s="136"/>
      <c r="AW40" s="136"/>
      <c r="AX40" s="136"/>
      <c r="AY40" s="136"/>
      <c r="AZ40" s="136"/>
      <c r="BA40" s="136"/>
      <c r="BB40" s="137"/>
      <c r="BC40" s="52"/>
      <c r="BD40" s="52"/>
      <c r="BE40" s="52"/>
      <c r="BF40" s="214"/>
      <c r="BG40" s="207"/>
      <c r="BH40" s="207"/>
      <c r="BI40" s="208"/>
      <c r="BJ40" s="214"/>
      <c r="BK40" s="207"/>
      <c r="BL40" s="207"/>
      <c r="BM40" s="208"/>
      <c r="BN40" s="214"/>
      <c r="BO40" s="207"/>
      <c r="BP40" s="207"/>
      <c r="BQ40" s="208"/>
      <c r="BR40" s="51"/>
      <c r="BS40" s="41"/>
    </row>
    <row r="41" spans="1:71" ht="32.5" x14ac:dyDescent="0.2">
      <c r="A41" s="54"/>
      <c r="B41" s="54"/>
      <c r="C41" s="48"/>
      <c r="D41" s="32"/>
      <c r="E41" s="32"/>
      <c r="F41" s="32"/>
      <c r="G41" s="32"/>
      <c r="H41" s="32"/>
      <c r="I41" s="32"/>
      <c r="J41" s="32"/>
      <c r="K41" s="32"/>
      <c r="L41" s="32"/>
      <c r="M41" s="32"/>
      <c r="N41" s="56"/>
      <c r="O41" s="56"/>
      <c r="P41" s="56"/>
      <c r="Q41" s="56"/>
      <c r="R41" s="57"/>
      <c r="S41" s="57"/>
      <c r="T41" s="57"/>
      <c r="U41" s="228"/>
      <c r="V41" s="229"/>
      <c r="W41" s="229"/>
      <c r="X41" s="229"/>
      <c r="Y41" s="229"/>
      <c r="Z41" s="229"/>
      <c r="AA41" s="229"/>
      <c r="AB41" s="229"/>
      <c r="AC41" s="229"/>
      <c r="AD41" s="229"/>
      <c r="AE41" s="229"/>
      <c r="AF41" s="229"/>
      <c r="AG41" s="229"/>
      <c r="AH41" s="229"/>
      <c r="AI41" s="229"/>
      <c r="AJ41" s="230"/>
      <c r="AK41" s="55"/>
      <c r="AL41" s="55"/>
      <c r="AM41" s="55"/>
      <c r="AN41" s="55"/>
      <c r="AO41" s="55"/>
      <c r="AP41" s="55"/>
      <c r="AQ41" s="55"/>
      <c r="AR41" s="55"/>
      <c r="AS41" s="55"/>
      <c r="AT41" s="55"/>
      <c r="AU41" s="55"/>
      <c r="AV41" s="55"/>
      <c r="AW41" s="55"/>
      <c r="AX41" s="55"/>
      <c r="AY41" s="55"/>
      <c r="AZ41" s="55"/>
      <c r="BA41" s="55"/>
      <c r="BB41" s="55"/>
      <c r="BC41" s="52"/>
      <c r="BD41" s="52"/>
      <c r="BE41" s="52"/>
      <c r="BF41" s="214"/>
      <c r="BG41" s="207"/>
      <c r="BH41" s="207"/>
      <c r="BI41" s="208"/>
      <c r="BJ41" s="214"/>
      <c r="BK41" s="207"/>
      <c r="BL41" s="207"/>
      <c r="BM41" s="208"/>
      <c r="BN41" s="214"/>
      <c r="BO41" s="207"/>
      <c r="BP41" s="207"/>
      <c r="BQ41" s="208"/>
      <c r="BR41" s="51"/>
      <c r="BS41" s="41"/>
    </row>
    <row r="42" spans="1:71" ht="32.5" x14ac:dyDescent="0.2">
      <c r="A42" s="54"/>
      <c r="B42" s="54"/>
      <c r="C42" s="48"/>
      <c r="D42" s="32"/>
      <c r="E42" s="32"/>
      <c r="F42" s="32"/>
      <c r="G42" s="32"/>
      <c r="H42" s="32"/>
      <c r="I42" s="32"/>
      <c r="J42" s="32"/>
      <c r="K42" s="32"/>
      <c r="L42" s="32"/>
      <c r="M42" s="32"/>
      <c r="N42" s="56"/>
      <c r="O42" s="56"/>
      <c r="P42" s="56"/>
      <c r="Q42" s="56"/>
      <c r="R42" s="57"/>
      <c r="S42" s="57"/>
      <c r="T42" s="57"/>
      <c r="U42" s="228"/>
      <c r="V42" s="229"/>
      <c r="W42" s="229"/>
      <c r="X42" s="229"/>
      <c r="Y42" s="229"/>
      <c r="Z42" s="229"/>
      <c r="AA42" s="229"/>
      <c r="AB42" s="229"/>
      <c r="AC42" s="229"/>
      <c r="AD42" s="229"/>
      <c r="AE42" s="229"/>
      <c r="AF42" s="229"/>
      <c r="AG42" s="229"/>
      <c r="AH42" s="229"/>
      <c r="AI42" s="229"/>
      <c r="AJ42" s="230"/>
      <c r="AK42" s="55"/>
      <c r="AL42" s="55"/>
      <c r="AM42" s="223" t="str">
        <f>IF([8]回答表!X49="●",[8]回答表!O79,IF([8]回答表!AA49="●",[8]回答表!O110,""))</f>
        <v>●</v>
      </c>
      <c r="AN42" s="224"/>
      <c r="AO42" s="219" t="s">
        <v>29</v>
      </c>
      <c r="AP42" s="219"/>
      <c r="AQ42" s="219"/>
      <c r="AR42" s="219"/>
      <c r="AS42" s="219"/>
      <c r="AT42" s="219"/>
      <c r="AU42" s="219"/>
      <c r="AV42" s="219"/>
      <c r="AW42" s="219"/>
      <c r="AX42" s="219"/>
      <c r="AY42" s="219"/>
      <c r="AZ42" s="219"/>
      <c r="BA42" s="219"/>
      <c r="BB42" s="220"/>
      <c r="BC42" s="52"/>
      <c r="BD42" s="52"/>
      <c r="BE42" s="52"/>
      <c r="BF42" s="214"/>
      <c r="BG42" s="207"/>
      <c r="BH42" s="207"/>
      <c r="BI42" s="208"/>
      <c r="BJ42" s="214"/>
      <c r="BK42" s="207"/>
      <c r="BL42" s="207"/>
      <c r="BM42" s="208"/>
      <c r="BN42" s="214"/>
      <c r="BO42" s="207"/>
      <c r="BP42" s="207"/>
      <c r="BQ42" s="208"/>
      <c r="BR42" s="51"/>
      <c r="BS42" s="41"/>
    </row>
    <row r="43" spans="1:71" ht="32.5" x14ac:dyDescent="0.2">
      <c r="A43" s="54"/>
      <c r="B43" s="54"/>
      <c r="C43" s="48"/>
      <c r="D43" s="32"/>
      <c r="E43" s="32"/>
      <c r="F43" s="32"/>
      <c r="G43" s="32"/>
      <c r="H43" s="32"/>
      <c r="I43" s="32"/>
      <c r="J43" s="32"/>
      <c r="K43" s="32"/>
      <c r="L43" s="32"/>
      <c r="M43" s="32"/>
      <c r="N43" s="56"/>
      <c r="O43" s="56"/>
      <c r="P43" s="56"/>
      <c r="Q43" s="56"/>
      <c r="R43" s="57"/>
      <c r="S43" s="57"/>
      <c r="T43" s="57"/>
      <c r="U43" s="228"/>
      <c r="V43" s="229"/>
      <c r="W43" s="229"/>
      <c r="X43" s="229"/>
      <c r="Y43" s="229"/>
      <c r="Z43" s="229"/>
      <c r="AA43" s="229"/>
      <c r="AB43" s="229"/>
      <c r="AC43" s="229"/>
      <c r="AD43" s="229"/>
      <c r="AE43" s="229"/>
      <c r="AF43" s="229"/>
      <c r="AG43" s="229"/>
      <c r="AH43" s="229"/>
      <c r="AI43" s="229"/>
      <c r="AJ43" s="230"/>
      <c r="AK43" s="55"/>
      <c r="AL43" s="55"/>
      <c r="AM43" s="223" t="str">
        <f>IF([8]回答表!X49="●",[8]回答表!O80,IF([8]回答表!AA49="●",[8]回答表!O111,""))</f>
        <v xml:space="preserve"> </v>
      </c>
      <c r="AN43" s="224"/>
      <c r="AO43" s="235" t="s">
        <v>30</v>
      </c>
      <c r="AP43" s="235"/>
      <c r="AQ43" s="235"/>
      <c r="AR43" s="235"/>
      <c r="AS43" s="235"/>
      <c r="AT43" s="235"/>
      <c r="AU43" s="235"/>
      <c r="AV43" s="235"/>
      <c r="AW43" s="235"/>
      <c r="AX43" s="235"/>
      <c r="AY43" s="235"/>
      <c r="AZ43" s="235"/>
      <c r="BA43" s="235"/>
      <c r="BB43" s="236"/>
      <c r="BC43" s="52"/>
      <c r="BD43" s="21"/>
      <c r="BE43" s="21"/>
      <c r="BF43" s="112" t="s">
        <v>9</v>
      </c>
      <c r="BG43" s="206"/>
      <c r="BH43" s="206"/>
      <c r="BI43" s="208"/>
      <c r="BJ43" s="112" t="s">
        <v>10</v>
      </c>
      <c r="BK43" s="206"/>
      <c r="BL43" s="206"/>
      <c r="BM43" s="208"/>
      <c r="BN43" s="112" t="s">
        <v>11</v>
      </c>
      <c r="BO43" s="206"/>
      <c r="BP43" s="206"/>
      <c r="BQ43" s="208"/>
      <c r="BR43" s="51"/>
      <c r="BS43" s="41"/>
    </row>
    <row r="44" spans="1:71" ht="32.5" x14ac:dyDescent="0.2">
      <c r="A44" s="54"/>
      <c r="B44" s="54"/>
      <c r="C44" s="48"/>
      <c r="D44" s="150" t="s">
        <v>8</v>
      </c>
      <c r="E44" s="151"/>
      <c r="F44" s="151"/>
      <c r="G44" s="151"/>
      <c r="H44" s="151"/>
      <c r="I44" s="151"/>
      <c r="J44" s="151"/>
      <c r="K44" s="151"/>
      <c r="L44" s="151"/>
      <c r="M44" s="152"/>
      <c r="N44" s="94" t="str">
        <f>IF([8]回答表!AA49="●","●","")</f>
        <v/>
      </c>
      <c r="O44" s="95"/>
      <c r="P44" s="95"/>
      <c r="Q44" s="96"/>
      <c r="R44" s="23"/>
      <c r="S44" s="23"/>
      <c r="T44" s="23"/>
      <c r="U44" s="228"/>
      <c r="V44" s="229"/>
      <c r="W44" s="229"/>
      <c r="X44" s="229"/>
      <c r="Y44" s="229"/>
      <c r="Z44" s="229"/>
      <c r="AA44" s="229"/>
      <c r="AB44" s="229"/>
      <c r="AC44" s="229"/>
      <c r="AD44" s="229"/>
      <c r="AE44" s="229"/>
      <c r="AF44" s="229"/>
      <c r="AG44" s="229"/>
      <c r="AH44" s="229"/>
      <c r="AI44" s="229"/>
      <c r="AJ44" s="230"/>
      <c r="AK44" s="55"/>
      <c r="AL44" s="55"/>
      <c r="AM44" s="223" t="str">
        <f>IF([8]回答表!X49="●",[8]回答表!O81,IF([8]回答表!AA49="●",[8]回答表!O112,""))</f>
        <v xml:space="preserve"> </v>
      </c>
      <c r="AN44" s="224"/>
      <c r="AO44" s="225" t="s">
        <v>50</v>
      </c>
      <c r="AP44" s="219"/>
      <c r="AQ44" s="219"/>
      <c r="AR44" s="219"/>
      <c r="AS44" s="219"/>
      <c r="AT44" s="219"/>
      <c r="AU44" s="219"/>
      <c r="AV44" s="219"/>
      <c r="AW44" s="219"/>
      <c r="AX44" s="219"/>
      <c r="AY44" s="219"/>
      <c r="AZ44" s="219"/>
      <c r="BA44" s="219"/>
      <c r="BB44" s="220"/>
      <c r="BC44" s="52"/>
      <c r="BD44" s="58"/>
      <c r="BE44" s="58"/>
      <c r="BF44" s="214"/>
      <c r="BG44" s="206"/>
      <c r="BH44" s="206"/>
      <c r="BI44" s="208"/>
      <c r="BJ44" s="214"/>
      <c r="BK44" s="206"/>
      <c r="BL44" s="206"/>
      <c r="BM44" s="208"/>
      <c r="BN44" s="214"/>
      <c r="BO44" s="206"/>
      <c r="BP44" s="206"/>
      <c r="BQ44" s="208"/>
      <c r="BR44" s="51"/>
      <c r="BS44" s="41"/>
    </row>
    <row r="45" spans="1:71" ht="32.5" x14ac:dyDescent="0.2">
      <c r="A45" s="54"/>
      <c r="B45" s="54"/>
      <c r="C45" s="48"/>
      <c r="D45" s="153"/>
      <c r="E45" s="154"/>
      <c r="F45" s="154"/>
      <c r="G45" s="154"/>
      <c r="H45" s="154"/>
      <c r="I45" s="154"/>
      <c r="J45" s="154"/>
      <c r="K45" s="154"/>
      <c r="L45" s="154"/>
      <c r="M45" s="155"/>
      <c r="N45" s="97"/>
      <c r="O45" s="98"/>
      <c r="P45" s="98"/>
      <c r="Q45" s="99"/>
      <c r="R45" s="23"/>
      <c r="S45" s="23"/>
      <c r="T45" s="23"/>
      <c r="U45" s="228"/>
      <c r="V45" s="229"/>
      <c r="W45" s="229"/>
      <c r="X45" s="229"/>
      <c r="Y45" s="229"/>
      <c r="Z45" s="229"/>
      <c r="AA45" s="229"/>
      <c r="AB45" s="229"/>
      <c r="AC45" s="229"/>
      <c r="AD45" s="229"/>
      <c r="AE45" s="229"/>
      <c r="AF45" s="229"/>
      <c r="AG45" s="229"/>
      <c r="AH45" s="229"/>
      <c r="AI45" s="229"/>
      <c r="AJ45" s="230"/>
      <c r="AK45" s="55"/>
      <c r="AL45" s="55"/>
      <c r="AM45" s="221" t="str">
        <f>IF([8]回答表!X49="●",[8]回答表!O82,IF([8]回答表!AA49="●",[8]回答表!O113,""))</f>
        <v xml:space="preserve"> </v>
      </c>
      <c r="AN45" s="222"/>
      <c r="AO45" s="219" t="s">
        <v>31</v>
      </c>
      <c r="AP45" s="219"/>
      <c r="AQ45" s="219"/>
      <c r="AR45" s="219"/>
      <c r="AS45" s="219"/>
      <c r="AT45" s="219"/>
      <c r="AU45" s="219"/>
      <c r="AV45" s="219"/>
      <c r="AW45" s="219"/>
      <c r="AX45" s="219"/>
      <c r="AY45" s="219"/>
      <c r="AZ45" s="219"/>
      <c r="BA45" s="219"/>
      <c r="BB45" s="220"/>
      <c r="BC45" s="52"/>
      <c r="BD45" s="58"/>
      <c r="BE45" s="58"/>
      <c r="BF45" s="215"/>
      <c r="BG45" s="211"/>
      <c r="BH45" s="211"/>
      <c r="BI45" s="212"/>
      <c r="BJ45" s="215"/>
      <c r="BK45" s="211"/>
      <c r="BL45" s="211"/>
      <c r="BM45" s="212"/>
      <c r="BN45" s="215"/>
      <c r="BO45" s="211"/>
      <c r="BP45" s="211"/>
      <c r="BQ45" s="212"/>
      <c r="BR45" s="51"/>
      <c r="BS45" s="41"/>
    </row>
    <row r="46" spans="1:71" ht="32.5" x14ac:dyDescent="0.2">
      <c r="A46" s="54"/>
      <c r="B46" s="54"/>
      <c r="C46" s="48"/>
      <c r="D46" s="153"/>
      <c r="E46" s="154"/>
      <c r="F46" s="154"/>
      <c r="G46" s="154"/>
      <c r="H46" s="154"/>
      <c r="I46" s="154"/>
      <c r="J46" s="154"/>
      <c r="K46" s="154"/>
      <c r="L46" s="154"/>
      <c r="M46" s="155"/>
      <c r="N46" s="97"/>
      <c r="O46" s="98"/>
      <c r="P46" s="98"/>
      <c r="Q46" s="99"/>
      <c r="R46" s="23"/>
      <c r="S46" s="23"/>
      <c r="T46" s="23"/>
      <c r="U46" s="228"/>
      <c r="V46" s="229"/>
      <c r="W46" s="229"/>
      <c r="X46" s="229"/>
      <c r="Y46" s="229"/>
      <c r="Z46" s="229"/>
      <c r="AA46" s="229"/>
      <c r="AB46" s="229"/>
      <c r="AC46" s="229"/>
      <c r="AD46" s="229"/>
      <c r="AE46" s="229"/>
      <c r="AF46" s="229"/>
      <c r="AG46" s="229"/>
      <c r="AH46" s="229"/>
      <c r="AI46" s="229"/>
      <c r="AJ46" s="230"/>
      <c r="AK46" s="55"/>
      <c r="AL46" s="55"/>
      <c r="AM46" s="221" t="str">
        <f>IF([8]回答表!X49="●",[8]回答表!AG79,IF([8]回答表!AA49="●",[8]回答表!AG110,""))</f>
        <v xml:space="preserve"> </v>
      </c>
      <c r="AN46" s="222"/>
      <c r="AO46" s="219" t="s">
        <v>32</v>
      </c>
      <c r="AP46" s="219"/>
      <c r="AQ46" s="219"/>
      <c r="AR46" s="219"/>
      <c r="AS46" s="219"/>
      <c r="AT46" s="219"/>
      <c r="AU46" s="219"/>
      <c r="AV46" s="219"/>
      <c r="AW46" s="219"/>
      <c r="AX46" s="219"/>
      <c r="AY46" s="219"/>
      <c r="AZ46" s="219"/>
      <c r="BA46" s="219"/>
      <c r="BB46" s="220"/>
      <c r="BC46" s="52"/>
      <c r="BD46" s="58"/>
      <c r="BE46" s="58"/>
      <c r="BF46" s="37"/>
      <c r="BG46" s="37"/>
      <c r="BH46" s="37"/>
      <c r="BI46" s="37"/>
      <c r="BJ46" s="37"/>
      <c r="BK46" s="37"/>
      <c r="BL46" s="37"/>
      <c r="BM46" s="37"/>
      <c r="BN46" s="37"/>
      <c r="BO46" s="37"/>
      <c r="BP46" s="37"/>
      <c r="BQ46" s="37"/>
      <c r="BR46" s="51"/>
      <c r="BS46" s="41"/>
    </row>
    <row r="47" spans="1:71" ht="32.5" x14ac:dyDescent="0.2">
      <c r="A47" s="54"/>
      <c r="B47" s="54"/>
      <c r="C47" s="48"/>
      <c r="D47" s="156"/>
      <c r="E47" s="157"/>
      <c r="F47" s="157"/>
      <c r="G47" s="157"/>
      <c r="H47" s="157"/>
      <c r="I47" s="157"/>
      <c r="J47" s="157"/>
      <c r="K47" s="157"/>
      <c r="L47" s="157"/>
      <c r="M47" s="158"/>
      <c r="N47" s="100"/>
      <c r="O47" s="101"/>
      <c r="P47" s="101"/>
      <c r="Q47" s="102"/>
      <c r="R47" s="23"/>
      <c r="S47" s="23"/>
      <c r="T47" s="23"/>
      <c r="U47" s="231"/>
      <c r="V47" s="232"/>
      <c r="W47" s="232"/>
      <c r="X47" s="232"/>
      <c r="Y47" s="232"/>
      <c r="Z47" s="232"/>
      <c r="AA47" s="232"/>
      <c r="AB47" s="232"/>
      <c r="AC47" s="232"/>
      <c r="AD47" s="232"/>
      <c r="AE47" s="232"/>
      <c r="AF47" s="232"/>
      <c r="AG47" s="232"/>
      <c r="AH47" s="232"/>
      <c r="AI47" s="232"/>
      <c r="AJ47" s="233"/>
      <c r="AK47" s="55"/>
      <c r="AL47" s="55"/>
      <c r="AM47" s="221" t="str">
        <f>IF([8]回答表!X49="●",[8]回答表!AG80,IF([8]回答表!AA49="●",[8]回答表!AG111,""))</f>
        <v xml:space="preserve"> </v>
      </c>
      <c r="AN47" s="222"/>
      <c r="AO47" s="219" t="s">
        <v>33</v>
      </c>
      <c r="AP47" s="219"/>
      <c r="AQ47" s="219"/>
      <c r="AR47" s="219"/>
      <c r="AS47" s="219"/>
      <c r="AT47" s="219"/>
      <c r="AU47" s="219"/>
      <c r="AV47" s="219"/>
      <c r="AW47" s="219"/>
      <c r="AX47" s="219"/>
      <c r="AY47" s="219"/>
      <c r="AZ47" s="219"/>
      <c r="BA47" s="219"/>
      <c r="BB47" s="220"/>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5" customHeight="1" x14ac:dyDescent="0.3">
      <c r="A49" s="54"/>
      <c r="B49" s="54"/>
      <c r="C49" s="48"/>
      <c r="D49" s="32"/>
      <c r="E49" s="32"/>
      <c r="F49" s="32"/>
      <c r="G49" s="32"/>
      <c r="H49" s="32"/>
      <c r="I49" s="32"/>
      <c r="J49" s="32"/>
      <c r="K49" s="32"/>
      <c r="L49" s="32"/>
      <c r="M49" s="32"/>
      <c r="N49" s="32"/>
      <c r="O49" s="32"/>
      <c r="P49" s="32"/>
      <c r="Q49" s="32"/>
      <c r="R49" s="23"/>
      <c r="S49" s="23"/>
      <c r="T49" s="23"/>
      <c r="U49" s="22" t="s">
        <v>51</v>
      </c>
      <c r="V49" s="23"/>
      <c r="W49" s="23"/>
      <c r="X49" s="23"/>
      <c r="Y49" s="23"/>
      <c r="Z49" s="23"/>
      <c r="AA49" s="23"/>
      <c r="AB49" s="23"/>
      <c r="AC49" s="23"/>
      <c r="AD49" s="23"/>
      <c r="AE49" s="23"/>
      <c r="AF49" s="23"/>
      <c r="AG49" s="23"/>
      <c r="AH49" s="23"/>
      <c r="AI49" s="23"/>
      <c r="AJ49" s="23"/>
      <c r="AK49" s="55"/>
      <c r="AL49" s="55"/>
      <c r="AM49" s="22" t="s">
        <v>52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118">
        <f>IF([8]回答表!X49="●",[8]回答表!E85,IF([8]回答表!AA49="●",[8]回答表!E116,""))</f>
        <v>0</v>
      </c>
      <c r="V50" s="119"/>
      <c r="W50" s="119"/>
      <c r="X50" s="119"/>
      <c r="Y50" s="119"/>
      <c r="Z50" s="119"/>
      <c r="AA50" s="119"/>
      <c r="AB50" s="119"/>
      <c r="AC50" s="119"/>
      <c r="AD50" s="119"/>
      <c r="AE50" s="122" t="s">
        <v>53</v>
      </c>
      <c r="AF50" s="122"/>
      <c r="AG50" s="122"/>
      <c r="AH50" s="122"/>
      <c r="AI50" s="122"/>
      <c r="AJ50" s="123"/>
      <c r="AK50" s="55"/>
      <c r="AL50" s="55"/>
      <c r="AM50" s="103" t="str">
        <f>IF([8]回答表!X49="●",[8]回答表!B87,IF([8]回答表!AA49="●",[8]回答表!B118,""))</f>
        <v>　効果額未算定</v>
      </c>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120"/>
      <c r="V51" s="121"/>
      <c r="W51" s="121"/>
      <c r="X51" s="121"/>
      <c r="Y51" s="121"/>
      <c r="Z51" s="121"/>
      <c r="AA51" s="121"/>
      <c r="AB51" s="121"/>
      <c r="AC51" s="121"/>
      <c r="AD51" s="121"/>
      <c r="AE51" s="124"/>
      <c r="AF51" s="124"/>
      <c r="AG51" s="124"/>
      <c r="AH51" s="124"/>
      <c r="AI51" s="124"/>
      <c r="AJ51" s="125"/>
      <c r="AK51" s="55"/>
      <c r="AL51" s="55"/>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6"/>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51"/>
      <c r="BS53" s="41"/>
    </row>
    <row r="54" spans="1:71"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9"/>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1"/>
      <c r="BR54" s="51"/>
      <c r="BS54" s="41"/>
    </row>
    <row r="55" spans="1:71"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x14ac:dyDescent="0.2">
      <c r="A57" s="54"/>
      <c r="B57" s="54"/>
      <c r="C57" s="48"/>
      <c r="D57" s="85" t="s">
        <v>13</v>
      </c>
      <c r="E57" s="86"/>
      <c r="F57" s="86"/>
      <c r="G57" s="86"/>
      <c r="H57" s="86"/>
      <c r="I57" s="86"/>
      <c r="J57" s="86"/>
      <c r="K57" s="86"/>
      <c r="L57" s="86"/>
      <c r="M57" s="87"/>
      <c r="N57" s="94" t="str">
        <f>IF([8]回答表!AD49="●","●","")</f>
        <v/>
      </c>
      <c r="O57" s="95"/>
      <c r="P57" s="95"/>
      <c r="Q57" s="96"/>
      <c r="R57" s="23"/>
      <c r="S57" s="23"/>
      <c r="T57" s="23"/>
      <c r="U57" s="103" t="str">
        <f>IF([8]回答表!AD49="●",[8]回答表!B129,"")</f>
        <v/>
      </c>
      <c r="V57" s="104"/>
      <c r="W57" s="104"/>
      <c r="X57" s="104"/>
      <c r="Y57" s="104"/>
      <c r="Z57" s="104"/>
      <c r="AA57" s="104"/>
      <c r="AB57" s="104"/>
      <c r="AC57" s="104"/>
      <c r="AD57" s="104"/>
      <c r="AE57" s="104"/>
      <c r="AF57" s="104"/>
      <c r="AG57" s="104"/>
      <c r="AH57" s="104"/>
      <c r="AI57" s="104"/>
      <c r="AJ57" s="105"/>
      <c r="AK57" s="60"/>
      <c r="AL57" s="60"/>
      <c r="AM57" s="103" t="str">
        <f>IF([8]回答表!AD49="●",[8]回答表!B134,"")</f>
        <v/>
      </c>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5"/>
      <c r="BR57" s="51"/>
      <c r="BS57" s="41"/>
    </row>
    <row r="58" spans="1:71" ht="15.65" customHeight="1" x14ac:dyDescent="0.2">
      <c r="A58" s="54"/>
      <c r="B58" s="54"/>
      <c r="C58" s="48"/>
      <c r="D58" s="88"/>
      <c r="E58" s="89"/>
      <c r="F58" s="89"/>
      <c r="G58" s="89"/>
      <c r="H58" s="89"/>
      <c r="I58" s="89"/>
      <c r="J58" s="89"/>
      <c r="K58" s="89"/>
      <c r="L58" s="89"/>
      <c r="M58" s="90"/>
      <c r="N58" s="97"/>
      <c r="O58" s="98"/>
      <c r="P58" s="98"/>
      <c r="Q58" s="99"/>
      <c r="R58" s="23"/>
      <c r="S58" s="23"/>
      <c r="T58" s="23"/>
      <c r="U58" s="106"/>
      <c r="V58" s="107"/>
      <c r="W58" s="107"/>
      <c r="X58" s="107"/>
      <c r="Y58" s="107"/>
      <c r="Z58" s="107"/>
      <c r="AA58" s="107"/>
      <c r="AB58" s="107"/>
      <c r="AC58" s="107"/>
      <c r="AD58" s="107"/>
      <c r="AE58" s="107"/>
      <c r="AF58" s="107"/>
      <c r="AG58" s="107"/>
      <c r="AH58" s="107"/>
      <c r="AI58" s="107"/>
      <c r="AJ58" s="108"/>
      <c r="AK58" s="60"/>
      <c r="AL58" s="60"/>
      <c r="AM58" s="106"/>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8"/>
      <c r="BR58" s="51"/>
      <c r="BS58" s="41"/>
    </row>
    <row r="59" spans="1:71" ht="15.65" customHeight="1" x14ac:dyDescent="0.2">
      <c r="A59" s="54"/>
      <c r="B59" s="54"/>
      <c r="C59" s="48"/>
      <c r="D59" s="88"/>
      <c r="E59" s="89"/>
      <c r="F59" s="89"/>
      <c r="G59" s="89"/>
      <c r="H59" s="89"/>
      <c r="I59" s="89"/>
      <c r="J59" s="89"/>
      <c r="K59" s="89"/>
      <c r="L59" s="89"/>
      <c r="M59" s="90"/>
      <c r="N59" s="97"/>
      <c r="O59" s="98"/>
      <c r="P59" s="98"/>
      <c r="Q59" s="99"/>
      <c r="R59" s="23"/>
      <c r="S59" s="23"/>
      <c r="T59" s="23"/>
      <c r="U59" s="106"/>
      <c r="V59" s="107"/>
      <c r="W59" s="107"/>
      <c r="X59" s="107"/>
      <c r="Y59" s="107"/>
      <c r="Z59" s="107"/>
      <c r="AA59" s="107"/>
      <c r="AB59" s="107"/>
      <c r="AC59" s="107"/>
      <c r="AD59" s="107"/>
      <c r="AE59" s="107"/>
      <c r="AF59" s="107"/>
      <c r="AG59" s="107"/>
      <c r="AH59" s="107"/>
      <c r="AI59" s="107"/>
      <c r="AJ59" s="108"/>
      <c r="AK59" s="60"/>
      <c r="AL59" s="60"/>
      <c r="AM59" s="106"/>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8"/>
      <c r="BR59" s="51"/>
      <c r="BS59" s="41"/>
    </row>
    <row r="60" spans="1:71" ht="15.65" customHeight="1" x14ac:dyDescent="0.2">
      <c r="A60" s="2"/>
      <c r="B60" s="2"/>
      <c r="C60" s="48"/>
      <c r="D60" s="91"/>
      <c r="E60" s="92"/>
      <c r="F60" s="92"/>
      <c r="G60" s="92"/>
      <c r="H60" s="92"/>
      <c r="I60" s="92"/>
      <c r="J60" s="92"/>
      <c r="K60" s="92"/>
      <c r="L60" s="92"/>
      <c r="M60" s="93"/>
      <c r="N60" s="100"/>
      <c r="O60" s="101"/>
      <c r="P60" s="101"/>
      <c r="Q60" s="102"/>
      <c r="R60" s="23"/>
      <c r="S60" s="23"/>
      <c r="T60" s="23"/>
      <c r="U60" s="109"/>
      <c r="V60" s="110"/>
      <c r="W60" s="110"/>
      <c r="X60" s="110"/>
      <c r="Y60" s="110"/>
      <c r="Z60" s="110"/>
      <c r="AA60" s="110"/>
      <c r="AB60" s="110"/>
      <c r="AC60" s="110"/>
      <c r="AD60" s="110"/>
      <c r="AE60" s="110"/>
      <c r="AF60" s="110"/>
      <c r="AG60" s="110"/>
      <c r="AH60" s="110"/>
      <c r="AI60" s="110"/>
      <c r="AJ60" s="111"/>
      <c r="AK60" s="60"/>
      <c r="AL60" s="60"/>
      <c r="AM60" s="109"/>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1"/>
      <c r="BR60" s="51"/>
      <c r="BS60" s="41"/>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5" customHeight="1" x14ac:dyDescent="0.2">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x14ac:dyDescent="0.2">
      <c r="A63" s="2"/>
      <c r="B63" s="2"/>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row r="64" spans="1:71" ht="15.65" customHeight="1" x14ac:dyDescent="0.2">
      <c r="A64" s="2"/>
      <c r="B64" s="2"/>
      <c r="C64" s="43"/>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84"/>
      <c r="AS64" s="84"/>
      <c r="AT64" s="84"/>
      <c r="AU64" s="84"/>
      <c r="AV64" s="84"/>
      <c r="AW64" s="84"/>
      <c r="AX64" s="84"/>
      <c r="AY64" s="84"/>
      <c r="AZ64" s="84"/>
      <c r="BA64" s="84"/>
      <c r="BB64" s="84"/>
      <c r="BC64" s="45"/>
      <c r="BD64" s="46"/>
      <c r="BE64" s="46"/>
      <c r="BF64" s="46"/>
      <c r="BG64" s="46"/>
      <c r="BH64" s="46"/>
      <c r="BI64" s="46"/>
      <c r="BJ64" s="46"/>
      <c r="BK64" s="46"/>
      <c r="BL64" s="46"/>
      <c r="BM64" s="46"/>
      <c r="BN64" s="46"/>
      <c r="BO64" s="46"/>
      <c r="BP64" s="46"/>
      <c r="BQ64" s="46"/>
      <c r="BR64" s="47"/>
      <c r="BS64" s="2"/>
    </row>
    <row r="65" spans="1:144" ht="15.65" customHeight="1" x14ac:dyDescent="0.3">
      <c r="A65" s="2"/>
      <c r="B65" s="2"/>
      <c r="C65" s="48"/>
      <c r="D65" s="138" t="s">
        <v>4</v>
      </c>
      <c r="E65" s="139"/>
      <c r="F65" s="139"/>
      <c r="G65" s="139"/>
      <c r="H65" s="139"/>
      <c r="I65" s="139"/>
      <c r="J65" s="139"/>
      <c r="K65" s="139"/>
      <c r="L65" s="139"/>
      <c r="M65" s="139"/>
      <c r="N65" s="139"/>
      <c r="O65" s="139"/>
      <c r="P65" s="139"/>
      <c r="Q65" s="140"/>
      <c r="R65" s="85" t="s">
        <v>54</v>
      </c>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7"/>
      <c r="BC65" s="49"/>
      <c r="BD65" s="21"/>
      <c r="BE65" s="21"/>
      <c r="BF65" s="21"/>
      <c r="BG65" s="21"/>
      <c r="BH65" s="21"/>
      <c r="BI65" s="21"/>
      <c r="BJ65" s="21"/>
      <c r="BK65" s="21"/>
      <c r="BL65" s="21"/>
      <c r="BM65" s="21"/>
      <c r="BN65" s="25"/>
      <c r="BO65" s="25"/>
      <c r="BP65" s="25"/>
      <c r="BQ65" s="50"/>
      <c r="BR65" s="51"/>
      <c r="BS65" s="2"/>
    </row>
    <row r="66" spans="1:144" ht="15.65" customHeight="1" x14ac:dyDescent="0.3">
      <c r="A66" s="2"/>
      <c r="B66" s="2"/>
      <c r="C66" s="48"/>
      <c r="D66" s="141"/>
      <c r="E66" s="142"/>
      <c r="F66" s="142"/>
      <c r="G66" s="142"/>
      <c r="H66" s="142"/>
      <c r="I66" s="142"/>
      <c r="J66" s="142"/>
      <c r="K66" s="142"/>
      <c r="L66" s="142"/>
      <c r="M66" s="142"/>
      <c r="N66" s="142"/>
      <c r="O66" s="142"/>
      <c r="P66" s="142"/>
      <c r="Q66" s="143"/>
      <c r="R66" s="91"/>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3"/>
      <c r="BC66" s="49"/>
      <c r="BD66" s="21"/>
      <c r="BE66" s="21"/>
      <c r="BF66" s="21"/>
      <c r="BG66" s="21"/>
      <c r="BH66" s="21"/>
      <c r="BI66" s="21"/>
      <c r="BJ66" s="21"/>
      <c r="BK66" s="21"/>
      <c r="BL66" s="21"/>
      <c r="BM66" s="21"/>
      <c r="BN66" s="25"/>
      <c r="BO66" s="25"/>
      <c r="BP66" s="25"/>
      <c r="BQ66" s="50"/>
      <c r="BR66" s="51"/>
      <c r="BS66" s="2"/>
    </row>
    <row r="67" spans="1:144" ht="15.65" customHeight="1" x14ac:dyDescent="0.3">
      <c r="A67" s="2"/>
      <c r="B67" s="2"/>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3"/>
      <c r="AS67" s="83"/>
      <c r="AT67" s="83"/>
      <c r="AU67" s="83"/>
      <c r="AV67" s="83"/>
      <c r="AW67" s="83"/>
      <c r="AX67" s="83"/>
      <c r="AY67" s="83"/>
      <c r="AZ67" s="83"/>
      <c r="BA67" s="83"/>
      <c r="BB67" s="83"/>
      <c r="BC67" s="49"/>
      <c r="BD67" s="21"/>
      <c r="BE67" s="21"/>
      <c r="BF67" s="21"/>
      <c r="BG67" s="21"/>
      <c r="BH67" s="21"/>
      <c r="BI67" s="21"/>
      <c r="BJ67" s="21"/>
      <c r="BK67" s="21"/>
      <c r="BL67" s="21"/>
      <c r="BM67" s="21"/>
      <c r="BN67" s="25"/>
      <c r="BO67" s="25"/>
      <c r="BP67" s="25"/>
      <c r="BQ67" s="50"/>
      <c r="BR67" s="51"/>
      <c r="BS67" s="2"/>
    </row>
    <row r="68" spans="1:144" ht="19.399999999999999" customHeight="1" x14ac:dyDescent="0.3">
      <c r="A68" s="54"/>
      <c r="B68" s="54"/>
      <c r="C68" s="48"/>
      <c r="D68" s="23"/>
      <c r="E68" s="23"/>
      <c r="F68" s="23"/>
      <c r="G68" s="23"/>
      <c r="H68" s="23"/>
      <c r="I68" s="23"/>
      <c r="J68" s="23"/>
      <c r="K68" s="23"/>
      <c r="L68" s="23"/>
      <c r="M68" s="23"/>
      <c r="N68" s="23"/>
      <c r="O68" s="23"/>
      <c r="P68" s="23"/>
      <c r="Q68" s="23"/>
      <c r="R68" s="23"/>
      <c r="S68" s="23"/>
      <c r="T68" s="23"/>
      <c r="U68" s="22" t="s">
        <v>19</v>
      </c>
      <c r="V68" s="23"/>
      <c r="W68" s="23"/>
      <c r="X68" s="24"/>
      <c r="Y68" s="24"/>
      <c r="Z68" s="24"/>
      <c r="AA68" s="25"/>
      <c r="AB68" s="26"/>
      <c r="AC68" s="26"/>
      <c r="AD68" s="26"/>
      <c r="AE68" s="26"/>
      <c r="AF68" s="26"/>
      <c r="AG68" s="26"/>
      <c r="AH68" s="26"/>
      <c r="AI68" s="26"/>
      <c r="AJ68" s="26"/>
      <c r="AK68" s="26"/>
      <c r="AL68" s="26"/>
      <c r="AM68" s="22" t="s">
        <v>44</v>
      </c>
      <c r="AN68" s="27"/>
      <c r="AO68" s="26"/>
      <c r="AP68" s="28"/>
      <c r="AQ68" s="28"/>
      <c r="AR68" s="29"/>
      <c r="AS68" s="29"/>
      <c r="AT68" s="29"/>
      <c r="AU68" s="29"/>
      <c r="AV68" s="29"/>
      <c r="AW68" s="29"/>
      <c r="AX68" s="29"/>
      <c r="AY68" s="29"/>
      <c r="AZ68" s="29"/>
      <c r="BA68" s="29"/>
      <c r="BB68" s="29"/>
      <c r="BC68" s="30"/>
      <c r="BD68" s="25"/>
      <c r="BE68" s="25"/>
      <c r="BF68" s="31" t="s">
        <v>6</v>
      </c>
      <c r="BG68" s="34"/>
      <c r="BH68" s="34"/>
      <c r="BI68" s="34"/>
      <c r="BJ68" s="34"/>
      <c r="BK68" s="34"/>
      <c r="BL68" s="34"/>
      <c r="BM68" s="25"/>
      <c r="BN68" s="25"/>
      <c r="BO68" s="25"/>
      <c r="BP68" s="25"/>
      <c r="BQ68" s="27"/>
      <c r="BR68" s="51"/>
      <c r="BS68" s="54"/>
    </row>
    <row r="69" spans="1:144" ht="32.5" x14ac:dyDescent="0.2">
      <c r="A69" s="54"/>
      <c r="B69" s="54"/>
      <c r="C69" s="48"/>
      <c r="D69" s="85" t="s">
        <v>7</v>
      </c>
      <c r="E69" s="86"/>
      <c r="F69" s="86"/>
      <c r="G69" s="86"/>
      <c r="H69" s="86"/>
      <c r="I69" s="86"/>
      <c r="J69" s="86"/>
      <c r="K69" s="86"/>
      <c r="L69" s="86"/>
      <c r="M69" s="87"/>
      <c r="N69" s="94" t="str">
        <f>IF([8]回答表!X51="●","●","")</f>
        <v>●</v>
      </c>
      <c r="O69" s="95"/>
      <c r="P69" s="95"/>
      <c r="Q69" s="96"/>
      <c r="R69" s="23"/>
      <c r="S69" s="23"/>
      <c r="T69" s="23"/>
      <c r="U69" s="103" t="str">
        <f>IF([8]回答表!X51="●",[8]回答表!B209,IF([8]回答表!AA51="●",[8]回答表!B237,""))</f>
        <v>　平成２２年度までは、地方公営企業法全部適用の県立３病院として運営していたが、平成２３年度以降は、地方独立行政法人に移行した。効果としては、「目標による業務管理」「適正な業務実績の評価」「機動的・弾力的な財務運営・人事管理」等、法人による自律的かつ弾力的な業務運営を行うことができた。</v>
      </c>
      <c r="V69" s="104"/>
      <c r="W69" s="104"/>
      <c r="X69" s="104"/>
      <c r="Y69" s="104"/>
      <c r="Z69" s="104"/>
      <c r="AA69" s="104"/>
      <c r="AB69" s="104"/>
      <c r="AC69" s="104"/>
      <c r="AD69" s="104"/>
      <c r="AE69" s="104"/>
      <c r="AF69" s="104"/>
      <c r="AG69" s="104"/>
      <c r="AH69" s="104"/>
      <c r="AI69" s="104"/>
      <c r="AJ69" s="105"/>
      <c r="AK69" s="55"/>
      <c r="AL69" s="55"/>
      <c r="AM69" s="144" t="s">
        <v>45</v>
      </c>
      <c r="AN69" s="145"/>
      <c r="AO69" s="145"/>
      <c r="AP69" s="145"/>
      <c r="AQ69" s="145"/>
      <c r="AR69" s="145"/>
      <c r="AS69" s="145"/>
      <c r="AT69" s="146"/>
      <c r="AU69" s="144" t="s">
        <v>46</v>
      </c>
      <c r="AV69" s="145"/>
      <c r="AW69" s="145"/>
      <c r="AX69" s="145"/>
      <c r="AY69" s="145"/>
      <c r="AZ69" s="145"/>
      <c r="BA69" s="145"/>
      <c r="BB69" s="146"/>
      <c r="BC69" s="52"/>
      <c r="BD69" s="21"/>
      <c r="BE69" s="21"/>
      <c r="BF69" s="126" t="str">
        <f>IF([8]回答表!X51="●",[8]回答表!B219,IF([8]回答表!AA51="●",[8]回答表!B247,""))</f>
        <v>平成</v>
      </c>
      <c r="BG69" s="127"/>
      <c r="BH69" s="127"/>
      <c r="BI69" s="127"/>
      <c r="BJ69" s="126"/>
      <c r="BK69" s="127"/>
      <c r="BL69" s="127"/>
      <c r="BM69" s="127"/>
      <c r="BN69" s="126"/>
      <c r="BO69" s="127"/>
      <c r="BP69" s="127"/>
      <c r="BQ69" s="128"/>
      <c r="BR69" s="51"/>
      <c r="BS69" s="54"/>
    </row>
    <row r="70" spans="1:144" ht="32.5" x14ac:dyDescent="0.2">
      <c r="A70" s="54"/>
      <c r="B70" s="54"/>
      <c r="C70" s="48"/>
      <c r="D70" s="88"/>
      <c r="E70" s="89"/>
      <c r="F70" s="89"/>
      <c r="G70" s="89"/>
      <c r="H70" s="89"/>
      <c r="I70" s="89"/>
      <c r="J70" s="89"/>
      <c r="K70" s="89"/>
      <c r="L70" s="89"/>
      <c r="M70" s="90"/>
      <c r="N70" s="97"/>
      <c r="O70" s="98"/>
      <c r="P70" s="98"/>
      <c r="Q70" s="99"/>
      <c r="R70" s="23"/>
      <c r="S70" s="23"/>
      <c r="T70" s="23"/>
      <c r="U70" s="106"/>
      <c r="V70" s="107"/>
      <c r="W70" s="107"/>
      <c r="X70" s="107"/>
      <c r="Y70" s="107"/>
      <c r="Z70" s="107"/>
      <c r="AA70" s="107"/>
      <c r="AB70" s="107"/>
      <c r="AC70" s="107"/>
      <c r="AD70" s="107"/>
      <c r="AE70" s="107"/>
      <c r="AF70" s="107"/>
      <c r="AG70" s="107"/>
      <c r="AH70" s="107"/>
      <c r="AI70" s="107"/>
      <c r="AJ70" s="108"/>
      <c r="AK70" s="55"/>
      <c r="AL70" s="55"/>
      <c r="AM70" s="147"/>
      <c r="AN70" s="148"/>
      <c r="AO70" s="148"/>
      <c r="AP70" s="148"/>
      <c r="AQ70" s="148"/>
      <c r="AR70" s="148"/>
      <c r="AS70" s="148"/>
      <c r="AT70" s="149"/>
      <c r="AU70" s="147"/>
      <c r="AV70" s="148"/>
      <c r="AW70" s="148"/>
      <c r="AX70" s="148"/>
      <c r="AY70" s="148"/>
      <c r="AZ70" s="148"/>
      <c r="BA70" s="148"/>
      <c r="BB70" s="149"/>
      <c r="BC70" s="52"/>
      <c r="BD70" s="21"/>
      <c r="BE70" s="21"/>
      <c r="BF70" s="112"/>
      <c r="BG70" s="113"/>
      <c r="BH70" s="113"/>
      <c r="BI70" s="113"/>
      <c r="BJ70" s="112"/>
      <c r="BK70" s="113"/>
      <c r="BL70" s="113"/>
      <c r="BM70" s="113"/>
      <c r="BN70" s="112"/>
      <c r="BO70" s="113"/>
      <c r="BP70" s="113"/>
      <c r="BQ70" s="116"/>
      <c r="BR70" s="51"/>
      <c r="BS70" s="54"/>
    </row>
    <row r="71" spans="1:144" ht="32.5" x14ac:dyDescent="0.2">
      <c r="A71" s="54"/>
      <c r="B71" s="54"/>
      <c r="C71" s="48"/>
      <c r="D71" s="88"/>
      <c r="E71" s="89"/>
      <c r="F71" s="89"/>
      <c r="G71" s="89"/>
      <c r="H71" s="89"/>
      <c r="I71" s="89"/>
      <c r="J71" s="89"/>
      <c r="K71" s="89"/>
      <c r="L71" s="89"/>
      <c r="M71" s="90"/>
      <c r="N71" s="97"/>
      <c r="O71" s="98"/>
      <c r="P71" s="98"/>
      <c r="Q71" s="99"/>
      <c r="R71" s="23"/>
      <c r="S71" s="23"/>
      <c r="T71" s="23"/>
      <c r="U71" s="106"/>
      <c r="V71" s="107"/>
      <c r="W71" s="107"/>
      <c r="X71" s="107"/>
      <c r="Y71" s="107"/>
      <c r="Z71" s="107"/>
      <c r="AA71" s="107"/>
      <c r="AB71" s="107"/>
      <c r="AC71" s="107"/>
      <c r="AD71" s="107"/>
      <c r="AE71" s="107"/>
      <c r="AF71" s="107"/>
      <c r="AG71" s="107"/>
      <c r="AH71" s="107"/>
      <c r="AI71" s="107"/>
      <c r="AJ71" s="108"/>
      <c r="AK71" s="55"/>
      <c r="AL71" s="55"/>
      <c r="AM71" s="129" t="str">
        <f>IF([8]回答表!X51="●",[8]回答表!G215,IF([8]回答表!AA51="●",[8]回答表!G243,""))</f>
        <v xml:space="preserve"> </v>
      </c>
      <c r="AN71" s="130"/>
      <c r="AO71" s="130"/>
      <c r="AP71" s="130"/>
      <c r="AQ71" s="130"/>
      <c r="AR71" s="130"/>
      <c r="AS71" s="130"/>
      <c r="AT71" s="131"/>
      <c r="AU71" s="129" t="str">
        <f>IF([8]回答表!X51="●",[8]回答表!G216,IF([8]回答表!AA51="●",[8]回答表!G244,""))</f>
        <v>●</v>
      </c>
      <c r="AV71" s="130"/>
      <c r="AW71" s="130"/>
      <c r="AX71" s="130"/>
      <c r="AY71" s="130"/>
      <c r="AZ71" s="130"/>
      <c r="BA71" s="130"/>
      <c r="BB71" s="131"/>
      <c r="BC71" s="52"/>
      <c r="BD71" s="21"/>
      <c r="BE71" s="21"/>
      <c r="BF71" s="112"/>
      <c r="BG71" s="113"/>
      <c r="BH71" s="113"/>
      <c r="BI71" s="113"/>
      <c r="BJ71" s="112"/>
      <c r="BK71" s="113"/>
      <c r="BL71" s="113"/>
      <c r="BM71" s="113"/>
      <c r="BN71" s="112"/>
      <c r="BO71" s="113"/>
      <c r="BP71" s="113"/>
      <c r="BQ71" s="116"/>
      <c r="BR71" s="51"/>
      <c r="BS71" s="54"/>
    </row>
    <row r="72" spans="1:144" ht="32.5" x14ac:dyDescent="0.2">
      <c r="A72" s="54"/>
      <c r="B72" s="54"/>
      <c r="C72" s="48"/>
      <c r="D72" s="91"/>
      <c r="E72" s="92"/>
      <c r="F72" s="92"/>
      <c r="G72" s="92"/>
      <c r="H72" s="92"/>
      <c r="I72" s="92"/>
      <c r="J72" s="92"/>
      <c r="K72" s="92"/>
      <c r="L72" s="92"/>
      <c r="M72" s="93"/>
      <c r="N72" s="100"/>
      <c r="O72" s="101"/>
      <c r="P72" s="101"/>
      <c r="Q72" s="102"/>
      <c r="R72" s="23"/>
      <c r="S72" s="23"/>
      <c r="T72" s="23"/>
      <c r="U72" s="106"/>
      <c r="V72" s="107"/>
      <c r="W72" s="107"/>
      <c r="X72" s="107"/>
      <c r="Y72" s="107"/>
      <c r="Z72" s="107"/>
      <c r="AA72" s="107"/>
      <c r="AB72" s="107"/>
      <c r="AC72" s="107"/>
      <c r="AD72" s="107"/>
      <c r="AE72" s="107"/>
      <c r="AF72" s="107"/>
      <c r="AG72" s="107"/>
      <c r="AH72" s="107"/>
      <c r="AI72" s="107"/>
      <c r="AJ72" s="108"/>
      <c r="AK72" s="55"/>
      <c r="AL72" s="55"/>
      <c r="AM72" s="132"/>
      <c r="AN72" s="133"/>
      <c r="AO72" s="133"/>
      <c r="AP72" s="133"/>
      <c r="AQ72" s="133"/>
      <c r="AR72" s="133"/>
      <c r="AS72" s="133"/>
      <c r="AT72" s="134"/>
      <c r="AU72" s="132"/>
      <c r="AV72" s="133"/>
      <c r="AW72" s="133"/>
      <c r="AX72" s="133"/>
      <c r="AY72" s="133"/>
      <c r="AZ72" s="133"/>
      <c r="BA72" s="133"/>
      <c r="BB72" s="134"/>
      <c r="BC72" s="52"/>
      <c r="BD72" s="21"/>
      <c r="BE72" s="21"/>
      <c r="BF72" s="112">
        <f>IF([8]回答表!X51="●",[8]回答表!E219,IF([8]回答表!AA51="●",[8]回答表!E247,""))</f>
        <v>23</v>
      </c>
      <c r="BG72" s="113"/>
      <c r="BH72" s="113"/>
      <c r="BI72" s="113"/>
      <c r="BJ72" s="112">
        <f>IF([8]回答表!X51="●",[8]回答表!E220,IF([8]回答表!AA51="●",[8]回答表!E248,""))</f>
        <v>4</v>
      </c>
      <c r="BK72" s="113"/>
      <c r="BL72" s="113"/>
      <c r="BM72" s="116"/>
      <c r="BN72" s="112">
        <f>IF([8]回答表!X51="●",[8]回答表!E221,IF([8]回答表!AA51="●",[8]回答表!E249,""))</f>
        <v>1</v>
      </c>
      <c r="BO72" s="113"/>
      <c r="BP72" s="113"/>
      <c r="BQ72" s="116"/>
      <c r="BR72" s="51"/>
      <c r="BS72" s="54"/>
    </row>
    <row r="73" spans="1:144" ht="32.5" x14ac:dyDescent="0.2">
      <c r="A73" s="54"/>
      <c r="B73" s="54"/>
      <c r="C73" s="48"/>
      <c r="D73" s="32"/>
      <c r="E73" s="32"/>
      <c r="F73" s="32"/>
      <c r="G73" s="32"/>
      <c r="H73" s="32"/>
      <c r="I73" s="32"/>
      <c r="J73" s="32"/>
      <c r="K73" s="32"/>
      <c r="L73" s="32"/>
      <c r="M73" s="32"/>
      <c r="N73" s="57"/>
      <c r="O73" s="57"/>
      <c r="P73" s="57"/>
      <c r="Q73" s="57"/>
      <c r="R73" s="57"/>
      <c r="S73" s="57"/>
      <c r="T73" s="57"/>
      <c r="U73" s="106"/>
      <c r="V73" s="107"/>
      <c r="W73" s="107"/>
      <c r="X73" s="107"/>
      <c r="Y73" s="107"/>
      <c r="Z73" s="107"/>
      <c r="AA73" s="107"/>
      <c r="AB73" s="107"/>
      <c r="AC73" s="107"/>
      <c r="AD73" s="107"/>
      <c r="AE73" s="107"/>
      <c r="AF73" s="107"/>
      <c r="AG73" s="107"/>
      <c r="AH73" s="107"/>
      <c r="AI73" s="107"/>
      <c r="AJ73" s="108"/>
      <c r="AK73" s="55"/>
      <c r="AL73" s="55"/>
      <c r="AM73" s="135"/>
      <c r="AN73" s="136"/>
      <c r="AO73" s="136"/>
      <c r="AP73" s="136"/>
      <c r="AQ73" s="136"/>
      <c r="AR73" s="136"/>
      <c r="AS73" s="136"/>
      <c r="AT73" s="137"/>
      <c r="AU73" s="135"/>
      <c r="AV73" s="136"/>
      <c r="AW73" s="136"/>
      <c r="AX73" s="136"/>
      <c r="AY73" s="136"/>
      <c r="AZ73" s="136"/>
      <c r="BA73" s="136"/>
      <c r="BB73" s="137"/>
      <c r="BC73" s="52"/>
      <c r="BD73" s="52"/>
      <c r="BE73" s="52"/>
      <c r="BF73" s="112"/>
      <c r="BG73" s="113"/>
      <c r="BH73" s="113"/>
      <c r="BI73" s="113"/>
      <c r="BJ73" s="112"/>
      <c r="BK73" s="113"/>
      <c r="BL73" s="113"/>
      <c r="BM73" s="116"/>
      <c r="BN73" s="112"/>
      <c r="BO73" s="113"/>
      <c r="BP73" s="113"/>
      <c r="BQ73" s="116"/>
      <c r="BR73" s="51"/>
      <c r="BS73" s="54"/>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1:144" ht="32.5" x14ac:dyDescent="0.2">
      <c r="A74" s="54"/>
      <c r="B74" s="54"/>
      <c r="C74" s="48"/>
      <c r="D74" s="32"/>
      <c r="E74" s="32"/>
      <c r="F74" s="32"/>
      <c r="G74" s="32"/>
      <c r="H74" s="32"/>
      <c r="I74" s="32"/>
      <c r="J74" s="32"/>
      <c r="K74" s="32"/>
      <c r="L74" s="32"/>
      <c r="M74" s="32"/>
      <c r="N74" s="57"/>
      <c r="O74" s="57"/>
      <c r="P74" s="57"/>
      <c r="Q74" s="57"/>
      <c r="R74" s="57"/>
      <c r="S74" s="57"/>
      <c r="T74" s="57"/>
      <c r="U74" s="106"/>
      <c r="V74" s="107"/>
      <c r="W74" s="107"/>
      <c r="X74" s="107"/>
      <c r="Y74" s="107"/>
      <c r="Z74" s="107"/>
      <c r="AA74" s="107"/>
      <c r="AB74" s="107"/>
      <c r="AC74" s="107"/>
      <c r="AD74" s="107"/>
      <c r="AE74" s="107"/>
      <c r="AF74" s="107"/>
      <c r="AG74" s="107"/>
      <c r="AH74" s="107"/>
      <c r="AI74" s="107"/>
      <c r="AJ74" s="108"/>
      <c r="AK74" s="55"/>
      <c r="AL74" s="55"/>
      <c r="AM74" s="21"/>
      <c r="AN74" s="21"/>
      <c r="AO74" s="21"/>
      <c r="AP74" s="21"/>
      <c r="AQ74" s="21"/>
      <c r="AR74" s="21"/>
      <c r="AS74" s="21"/>
      <c r="AT74" s="21"/>
      <c r="AU74" s="21"/>
      <c r="AV74" s="21"/>
      <c r="AW74" s="21"/>
      <c r="AX74" s="21"/>
      <c r="AY74" s="21"/>
      <c r="AZ74" s="21"/>
      <c r="BA74" s="21"/>
      <c r="BB74" s="21"/>
      <c r="BC74" s="52"/>
      <c r="BD74" s="21"/>
      <c r="BE74" s="21"/>
      <c r="BF74" s="112"/>
      <c r="BG74" s="113"/>
      <c r="BH74" s="113"/>
      <c r="BI74" s="113"/>
      <c r="BJ74" s="112"/>
      <c r="BK74" s="113"/>
      <c r="BL74" s="113"/>
      <c r="BM74" s="116"/>
      <c r="BN74" s="112"/>
      <c r="BO74" s="113"/>
      <c r="BP74" s="113"/>
      <c r="BQ74" s="116"/>
      <c r="BR74" s="51"/>
      <c r="BS74" s="54"/>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32.5" x14ac:dyDescent="0.2">
      <c r="A75" s="54"/>
      <c r="B75" s="54"/>
      <c r="C75" s="48"/>
      <c r="D75" s="150" t="s">
        <v>8</v>
      </c>
      <c r="E75" s="151"/>
      <c r="F75" s="151"/>
      <c r="G75" s="151"/>
      <c r="H75" s="151"/>
      <c r="I75" s="151"/>
      <c r="J75" s="151"/>
      <c r="K75" s="151"/>
      <c r="L75" s="151"/>
      <c r="M75" s="152"/>
      <c r="N75" s="94" t="str">
        <f>IF([8]回答表!AA51="●","●","")</f>
        <v/>
      </c>
      <c r="O75" s="95"/>
      <c r="P75" s="95"/>
      <c r="Q75" s="96"/>
      <c r="R75" s="23"/>
      <c r="S75" s="23"/>
      <c r="T75" s="23"/>
      <c r="U75" s="106"/>
      <c r="V75" s="107"/>
      <c r="W75" s="107"/>
      <c r="X75" s="107"/>
      <c r="Y75" s="107"/>
      <c r="Z75" s="107"/>
      <c r="AA75" s="107"/>
      <c r="AB75" s="107"/>
      <c r="AC75" s="107"/>
      <c r="AD75" s="107"/>
      <c r="AE75" s="107"/>
      <c r="AF75" s="107"/>
      <c r="AG75" s="107"/>
      <c r="AH75" s="107"/>
      <c r="AI75" s="107"/>
      <c r="AJ75" s="108"/>
      <c r="AK75" s="55"/>
      <c r="AL75" s="55"/>
      <c r="AM75" s="21"/>
      <c r="AN75" s="21"/>
      <c r="AO75" s="21"/>
      <c r="AP75" s="21"/>
      <c r="AQ75" s="21"/>
      <c r="AR75" s="21"/>
      <c r="AS75" s="21"/>
      <c r="AT75" s="21"/>
      <c r="AU75" s="21"/>
      <c r="AV75" s="21"/>
      <c r="AW75" s="21"/>
      <c r="AX75" s="21"/>
      <c r="AY75" s="21"/>
      <c r="AZ75" s="21"/>
      <c r="BA75" s="21"/>
      <c r="BB75" s="21"/>
      <c r="BC75" s="52"/>
      <c r="BD75" s="58"/>
      <c r="BE75" s="58"/>
      <c r="BF75" s="112"/>
      <c r="BG75" s="113"/>
      <c r="BH75" s="113"/>
      <c r="BI75" s="113"/>
      <c r="BJ75" s="112"/>
      <c r="BK75" s="113"/>
      <c r="BL75" s="113"/>
      <c r="BM75" s="116"/>
      <c r="BN75" s="112"/>
      <c r="BO75" s="113"/>
      <c r="BP75" s="113"/>
      <c r="BQ75" s="116"/>
      <c r="BR75" s="51"/>
      <c r="BS75" s="54"/>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32.5" x14ac:dyDescent="0.2">
      <c r="A76" s="54"/>
      <c r="B76" s="54"/>
      <c r="C76" s="48"/>
      <c r="D76" s="153"/>
      <c r="E76" s="154"/>
      <c r="F76" s="154"/>
      <c r="G76" s="154"/>
      <c r="H76" s="154"/>
      <c r="I76" s="154"/>
      <c r="J76" s="154"/>
      <c r="K76" s="154"/>
      <c r="L76" s="154"/>
      <c r="M76" s="155"/>
      <c r="N76" s="97"/>
      <c r="O76" s="98"/>
      <c r="P76" s="98"/>
      <c r="Q76" s="99"/>
      <c r="R76" s="23"/>
      <c r="S76" s="23"/>
      <c r="T76" s="23"/>
      <c r="U76" s="106"/>
      <c r="V76" s="107"/>
      <c r="W76" s="107"/>
      <c r="X76" s="107"/>
      <c r="Y76" s="107"/>
      <c r="Z76" s="107"/>
      <c r="AA76" s="107"/>
      <c r="AB76" s="107"/>
      <c r="AC76" s="107"/>
      <c r="AD76" s="107"/>
      <c r="AE76" s="107"/>
      <c r="AF76" s="107"/>
      <c r="AG76" s="107"/>
      <c r="AH76" s="107"/>
      <c r="AI76" s="107"/>
      <c r="AJ76" s="108"/>
      <c r="AK76" s="55"/>
      <c r="AL76" s="55"/>
      <c r="AM76" s="21"/>
      <c r="AN76" s="21"/>
      <c r="AO76" s="21"/>
      <c r="AP76" s="21"/>
      <c r="AQ76" s="21"/>
      <c r="AR76" s="21"/>
      <c r="AS76" s="21"/>
      <c r="AT76" s="21"/>
      <c r="AU76" s="21"/>
      <c r="AV76" s="21"/>
      <c r="AW76" s="21"/>
      <c r="AX76" s="21"/>
      <c r="AY76" s="21"/>
      <c r="AZ76" s="21"/>
      <c r="BA76" s="21"/>
      <c r="BB76" s="21"/>
      <c r="BC76" s="52"/>
      <c r="BD76" s="58"/>
      <c r="BE76" s="58"/>
      <c r="BF76" s="112" t="s">
        <v>9</v>
      </c>
      <c r="BG76" s="113"/>
      <c r="BH76" s="113"/>
      <c r="BI76" s="113"/>
      <c r="BJ76" s="112" t="s">
        <v>10</v>
      </c>
      <c r="BK76" s="113"/>
      <c r="BL76" s="113"/>
      <c r="BM76" s="113"/>
      <c r="BN76" s="112" t="s">
        <v>11</v>
      </c>
      <c r="BO76" s="113"/>
      <c r="BP76" s="113"/>
      <c r="BQ76" s="116"/>
      <c r="BR76" s="51"/>
      <c r="BS76" s="54"/>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32.5" x14ac:dyDescent="0.2">
      <c r="A77" s="54"/>
      <c r="B77" s="54"/>
      <c r="C77" s="48"/>
      <c r="D77" s="153"/>
      <c r="E77" s="154"/>
      <c r="F77" s="154"/>
      <c r="G77" s="154"/>
      <c r="H77" s="154"/>
      <c r="I77" s="154"/>
      <c r="J77" s="154"/>
      <c r="K77" s="154"/>
      <c r="L77" s="154"/>
      <c r="M77" s="155"/>
      <c r="N77" s="97"/>
      <c r="O77" s="98"/>
      <c r="P77" s="98"/>
      <c r="Q77" s="99"/>
      <c r="R77" s="23"/>
      <c r="S77" s="23"/>
      <c r="T77" s="23"/>
      <c r="U77" s="106"/>
      <c r="V77" s="107"/>
      <c r="W77" s="107"/>
      <c r="X77" s="107"/>
      <c r="Y77" s="107"/>
      <c r="Z77" s="107"/>
      <c r="AA77" s="107"/>
      <c r="AB77" s="107"/>
      <c r="AC77" s="107"/>
      <c r="AD77" s="107"/>
      <c r="AE77" s="107"/>
      <c r="AF77" s="107"/>
      <c r="AG77" s="107"/>
      <c r="AH77" s="107"/>
      <c r="AI77" s="107"/>
      <c r="AJ77" s="108"/>
      <c r="AK77" s="55"/>
      <c r="AL77" s="55"/>
      <c r="AM77" s="21"/>
      <c r="AN77" s="21"/>
      <c r="AO77" s="21"/>
      <c r="AP77" s="21"/>
      <c r="AQ77" s="21"/>
      <c r="AR77" s="21"/>
      <c r="AS77" s="21"/>
      <c r="AT77" s="21"/>
      <c r="AU77" s="21"/>
      <c r="AV77" s="21"/>
      <c r="AW77" s="21"/>
      <c r="AX77" s="21"/>
      <c r="AY77" s="21"/>
      <c r="AZ77" s="21"/>
      <c r="BA77" s="21"/>
      <c r="BB77" s="21"/>
      <c r="BC77" s="52"/>
      <c r="BD77" s="58"/>
      <c r="BE77" s="58"/>
      <c r="BF77" s="112"/>
      <c r="BG77" s="113"/>
      <c r="BH77" s="113"/>
      <c r="BI77" s="113"/>
      <c r="BJ77" s="112"/>
      <c r="BK77" s="113"/>
      <c r="BL77" s="113"/>
      <c r="BM77" s="113"/>
      <c r="BN77" s="112"/>
      <c r="BO77" s="113"/>
      <c r="BP77" s="113"/>
      <c r="BQ77" s="116"/>
      <c r="BR77" s="51"/>
      <c r="BS77" s="54"/>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32.5" x14ac:dyDescent="0.2">
      <c r="A78" s="54"/>
      <c r="B78" s="54"/>
      <c r="C78" s="48"/>
      <c r="D78" s="156"/>
      <c r="E78" s="157"/>
      <c r="F78" s="157"/>
      <c r="G78" s="157"/>
      <c r="H78" s="157"/>
      <c r="I78" s="157"/>
      <c r="J78" s="157"/>
      <c r="K78" s="157"/>
      <c r="L78" s="157"/>
      <c r="M78" s="158"/>
      <c r="N78" s="100"/>
      <c r="O78" s="101"/>
      <c r="P78" s="101"/>
      <c r="Q78" s="102"/>
      <c r="R78" s="23"/>
      <c r="S78" s="23"/>
      <c r="T78" s="23"/>
      <c r="U78" s="109"/>
      <c r="V78" s="110"/>
      <c r="W78" s="110"/>
      <c r="X78" s="110"/>
      <c r="Y78" s="110"/>
      <c r="Z78" s="110"/>
      <c r="AA78" s="110"/>
      <c r="AB78" s="110"/>
      <c r="AC78" s="110"/>
      <c r="AD78" s="110"/>
      <c r="AE78" s="110"/>
      <c r="AF78" s="110"/>
      <c r="AG78" s="110"/>
      <c r="AH78" s="110"/>
      <c r="AI78" s="110"/>
      <c r="AJ78" s="111"/>
      <c r="AK78" s="55"/>
      <c r="AL78" s="55"/>
      <c r="AM78" s="21"/>
      <c r="AN78" s="21"/>
      <c r="AO78" s="21"/>
      <c r="AP78" s="21"/>
      <c r="AQ78" s="21"/>
      <c r="AR78" s="21"/>
      <c r="AS78" s="21"/>
      <c r="AT78" s="21"/>
      <c r="AU78" s="21"/>
      <c r="AV78" s="21"/>
      <c r="AW78" s="21"/>
      <c r="AX78" s="21"/>
      <c r="AY78" s="21"/>
      <c r="AZ78" s="21"/>
      <c r="BA78" s="21"/>
      <c r="BB78" s="21"/>
      <c r="BC78" s="52"/>
      <c r="BD78" s="58"/>
      <c r="BE78" s="58"/>
      <c r="BF78" s="114"/>
      <c r="BG78" s="115"/>
      <c r="BH78" s="115"/>
      <c r="BI78" s="115"/>
      <c r="BJ78" s="114"/>
      <c r="BK78" s="115"/>
      <c r="BL78" s="115"/>
      <c r="BM78" s="115"/>
      <c r="BN78" s="114"/>
      <c r="BO78" s="115"/>
      <c r="BP78" s="115"/>
      <c r="BQ78" s="117"/>
      <c r="BR78" s="51"/>
      <c r="BS78" s="54"/>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5.65" customHeight="1" x14ac:dyDescent="0.2">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2"/>
      <c r="AN79" s="82"/>
      <c r="AO79" s="82"/>
      <c r="AP79" s="82"/>
      <c r="AQ79" s="82"/>
      <c r="AR79" s="82"/>
      <c r="AS79" s="82"/>
      <c r="AT79" s="82"/>
      <c r="AU79" s="82"/>
      <c r="AV79" s="82"/>
      <c r="AW79" s="82"/>
      <c r="AX79" s="82"/>
      <c r="AY79" s="82"/>
      <c r="AZ79" s="82"/>
      <c r="BA79" s="82"/>
      <c r="BB79" s="82"/>
      <c r="BC79" s="52"/>
      <c r="BD79" s="58"/>
      <c r="BE79" s="58"/>
      <c r="BF79" s="37"/>
      <c r="BG79" s="37"/>
      <c r="BH79" s="37"/>
      <c r="BI79" s="37"/>
      <c r="BJ79" s="37"/>
      <c r="BK79" s="37"/>
      <c r="BL79" s="37"/>
      <c r="BM79" s="37"/>
      <c r="BN79" s="37"/>
      <c r="BO79" s="37"/>
      <c r="BP79" s="37"/>
      <c r="BQ79" s="37"/>
      <c r="BR79" s="51"/>
      <c r="BS79" s="41"/>
    </row>
    <row r="80" spans="1:144" ht="15.65" customHeight="1" x14ac:dyDescent="0.3">
      <c r="A80" s="54"/>
      <c r="B80" s="54"/>
      <c r="C80" s="48"/>
      <c r="D80" s="32"/>
      <c r="E80" s="32"/>
      <c r="F80" s="32"/>
      <c r="G80" s="32"/>
      <c r="H80" s="32"/>
      <c r="I80" s="32"/>
      <c r="J80" s="32"/>
      <c r="K80" s="32"/>
      <c r="L80" s="32"/>
      <c r="M80" s="32"/>
      <c r="N80" s="32"/>
      <c r="O80" s="32"/>
      <c r="P80" s="32"/>
      <c r="Q80" s="32"/>
      <c r="R80" s="23"/>
      <c r="S80" s="23"/>
      <c r="T80" s="23"/>
      <c r="U80" s="22" t="s">
        <v>51</v>
      </c>
      <c r="V80" s="23"/>
      <c r="W80" s="23"/>
      <c r="X80" s="23"/>
      <c r="Y80" s="23"/>
      <c r="Z80" s="23"/>
      <c r="AA80" s="23"/>
      <c r="AB80" s="23"/>
      <c r="AC80" s="23"/>
      <c r="AD80" s="23"/>
      <c r="AE80" s="23"/>
      <c r="AF80" s="23"/>
      <c r="AG80" s="23"/>
      <c r="AH80" s="23"/>
      <c r="AI80" s="23"/>
      <c r="AJ80" s="23"/>
      <c r="AK80" s="55"/>
      <c r="AL80" s="55"/>
      <c r="AM80" s="22" t="s">
        <v>52</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144" ht="15.65" customHeight="1" x14ac:dyDescent="0.2">
      <c r="A81" s="54"/>
      <c r="B81" s="54"/>
      <c r="C81" s="48"/>
      <c r="D81" s="32"/>
      <c r="E81" s="32"/>
      <c r="F81" s="32"/>
      <c r="G81" s="32"/>
      <c r="H81" s="32"/>
      <c r="I81" s="32"/>
      <c r="J81" s="32"/>
      <c r="K81" s="32"/>
      <c r="L81" s="32"/>
      <c r="M81" s="32"/>
      <c r="N81" s="32"/>
      <c r="O81" s="32"/>
      <c r="P81" s="32"/>
      <c r="Q81" s="32"/>
      <c r="R81" s="23"/>
      <c r="S81" s="23"/>
      <c r="T81" s="23"/>
      <c r="U81" s="118">
        <f>IF([8]回答表!X51="●",[8]回答表!E224,IF([8]回答表!AA51="●",[8]回答表!E252,""))</f>
        <v>0</v>
      </c>
      <c r="V81" s="119"/>
      <c r="W81" s="119"/>
      <c r="X81" s="119"/>
      <c r="Y81" s="119"/>
      <c r="Z81" s="119"/>
      <c r="AA81" s="119"/>
      <c r="AB81" s="119"/>
      <c r="AC81" s="119"/>
      <c r="AD81" s="119"/>
      <c r="AE81" s="122" t="s">
        <v>53</v>
      </c>
      <c r="AF81" s="122"/>
      <c r="AG81" s="122"/>
      <c r="AH81" s="122"/>
      <c r="AI81" s="122"/>
      <c r="AJ81" s="123"/>
      <c r="AK81" s="55"/>
      <c r="AL81" s="55"/>
      <c r="AM81" s="103" t="str">
        <f>IF([8]回答表!X51="●",[8]回答表!B226,IF([8]回答表!AA51="●",[8]回答表!B254,""))</f>
        <v>　効果額未算定</v>
      </c>
      <c r="AN81" s="104"/>
      <c r="AO81" s="104"/>
      <c r="AP81" s="104"/>
      <c r="AQ81" s="104"/>
      <c r="AR81" s="104"/>
      <c r="AS81" s="104"/>
      <c r="AT81" s="104"/>
      <c r="AU81" s="104"/>
      <c r="AV81" s="104"/>
      <c r="AW81" s="104"/>
      <c r="AX81" s="104"/>
      <c r="AY81" s="104"/>
      <c r="AZ81" s="104"/>
      <c r="BA81" s="104"/>
      <c r="BB81" s="104"/>
      <c r="BC81" s="104"/>
      <c r="BD81" s="104"/>
      <c r="BE81" s="104"/>
      <c r="BF81" s="104"/>
      <c r="BG81" s="104"/>
      <c r="BH81" s="104"/>
      <c r="BI81" s="104"/>
      <c r="BJ81" s="104"/>
      <c r="BK81" s="104"/>
      <c r="BL81" s="104"/>
      <c r="BM81" s="104"/>
      <c r="BN81" s="104"/>
      <c r="BO81" s="104"/>
      <c r="BP81" s="104"/>
      <c r="BQ81" s="105"/>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120"/>
      <c r="V82" s="121"/>
      <c r="W82" s="121"/>
      <c r="X82" s="121"/>
      <c r="Y82" s="121"/>
      <c r="Z82" s="121"/>
      <c r="AA82" s="121"/>
      <c r="AB82" s="121"/>
      <c r="AC82" s="121"/>
      <c r="AD82" s="121"/>
      <c r="AE82" s="124"/>
      <c r="AF82" s="124"/>
      <c r="AG82" s="124"/>
      <c r="AH82" s="124"/>
      <c r="AI82" s="124"/>
      <c r="AJ82" s="125"/>
      <c r="AK82" s="55"/>
      <c r="AL82" s="55"/>
      <c r="AM82" s="106"/>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7"/>
      <c r="BP82" s="107"/>
      <c r="BQ82" s="108"/>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6"/>
      <c r="AN83" s="107"/>
      <c r="AO83" s="107"/>
      <c r="AP83" s="107"/>
      <c r="AQ83" s="107"/>
      <c r="AR83" s="107"/>
      <c r="AS83" s="107"/>
      <c r="AT83" s="107"/>
      <c r="AU83" s="107"/>
      <c r="AV83" s="107"/>
      <c r="AW83" s="107"/>
      <c r="AX83" s="107"/>
      <c r="AY83" s="107"/>
      <c r="AZ83" s="107"/>
      <c r="BA83" s="107"/>
      <c r="BB83" s="107"/>
      <c r="BC83" s="107"/>
      <c r="BD83" s="107"/>
      <c r="BE83" s="107"/>
      <c r="BF83" s="107"/>
      <c r="BG83" s="107"/>
      <c r="BH83" s="107"/>
      <c r="BI83" s="107"/>
      <c r="BJ83" s="107"/>
      <c r="BK83" s="107"/>
      <c r="BL83" s="107"/>
      <c r="BM83" s="107"/>
      <c r="BN83" s="107"/>
      <c r="BO83" s="107"/>
      <c r="BP83" s="107"/>
      <c r="BQ83" s="108"/>
      <c r="BR83" s="51"/>
      <c r="BS83" s="41"/>
    </row>
    <row r="84" spans="1:144"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6"/>
      <c r="AN84" s="107"/>
      <c r="AO84" s="107"/>
      <c r="AP84" s="107"/>
      <c r="AQ84" s="107"/>
      <c r="AR84" s="107"/>
      <c r="AS84" s="107"/>
      <c r="AT84" s="107"/>
      <c r="AU84" s="107"/>
      <c r="AV84" s="107"/>
      <c r="AW84" s="107"/>
      <c r="AX84" s="107"/>
      <c r="AY84" s="107"/>
      <c r="AZ84" s="107"/>
      <c r="BA84" s="107"/>
      <c r="BB84" s="107"/>
      <c r="BC84" s="107"/>
      <c r="BD84" s="107"/>
      <c r="BE84" s="107"/>
      <c r="BF84" s="107"/>
      <c r="BG84" s="107"/>
      <c r="BH84" s="107"/>
      <c r="BI84" s="107"/>
      <c r="BJ84" s="107"/>
      <c r="BK84" s="107"/>
      <c r="BL84" s="107"/>
      <c r="BM84" s="107"/>
      <c r="BN84" s="107"/>
      <c r="BO84" s="107"/>
      <c r="BP84" s="107"/>
      <c r="BQ84" s="108"/>
      <c r="BR84" s="51"/>
      <c r="BS84" s="41"/>
    </row>
    <row r="85" spans="1:144" ht="15.65" customHeight="1" x14ac:dyDescent="0.2">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09"/>
      <c r="AN85" s="110"/>
      <c r="AO85" s="110"/>
      <c r="AP85" s="110"/>
      <c r="AQ85" s="110"/>
      <c r="AR85" s="110"/>
      <c r="AS85" s="110"/>
      <c r="AT85" s="110"/>
      <c r="AU85" s="110"/>
      <c r="AV85" s="110"/>
      <c r="AW85" s="110"/>
      <c r="AX85" s="110"/>
      <c r="AY85" s="110"/>
      <c r="AZ85" s="110"/>
      <c r="BA85" s="110"/>
      <c r="BB85" s="110"/>
      <c r="BC85" s="110"/>
      <c r="BD85" s="110"/>
      <c r="BE85" s="110"/>
      <c r="BF85" s="110"/>
      <c r="BG85" s="110"/>
      <c r="BH85" s="110"/>
      <c r="BI85" s="110"/>
      <c r="BJ85" s="110"/>
      <c r="BK85" s="110"/>
      <c r="BL85" s="110"/>
      <c r="BM85" s="110"/>
      <c r="BN85" s="110"/>
      <c r="BO85" s="110"/>
      <c r="BP85" s="110"/>
      <c r="BQ85" s="111"/>
      <c r="BR85" s="51"/>
      <c r="BS85" s="41"/>
    </row>
    <row r="86" spans="1:144" ht="15.65" customHeight="1" x14ac:dyDescent="0.3">
      <c r="A86" s="54"/>
      <c r="B86" s="54"/>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54"/>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1:144" ht="19.399999999999999" customHeight="1" x14ac:dyDescent="0.3">
      <c r="A87" s="54"/>
      <c r="B87" s="54"/>
      <c r="C87" s="48"/>
      <c r="D87" s="32"/>
      <c r="E87" s="32"/>
      <c r="F87" s="32"/>
      <c r="G87" s="32"/>
      <c r="H87" s="32"/>
      <c r="I87" s="32"/>
      <c r="J87" s="32"/>
      <c r="K87" s="32"/>
      <c r="L87" s="32"/>
      <c r="M87" s="32"/>
      <c r="N87" s="23"/>
      <c r="O87" s="23"/>
      <c r="P87" s="23"/>
      <c r="Q87" s="23"/>
      <c r="R87" s="23"/>
      <c r="S87" s="23"/>
      <c r="T87" s="23"/>
      <c r="U87" s="22" t="s">
        <v>19</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5"/>
      <c r="AY87" s="25"/>
      <c r="AZ87" s="25"/>
      <c r="BA87" s="21"/>
      <c r="BB87" s="21"/>
      <c r="BC87" s="21"/>
      <c r="BD87" s="21"/>
      <c r="BE87" s="21"/>
      <c r="BF87" s="21"/>
      <c r="BG87" s="21"/>
      <c r="BH87" s="21"/>
      <c r="BI87" s="21"/>
      <c r="BJ87" s="21"/>
      <c r="BK87" s="21"/>
      <c r="BL87" s="21"/>
      <c r="BM87" s="21"/>
      <c r="BN87" s="21"/>
      <c r="BO87" s="21"/>
      <c r="BP87" s="21"/>
      <c r="BQ87" s="37"/>
      <c r="BR87" s="51"/>
      <c r="BS87" s="54"/>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1:144" ht="15.65" customHeight="1" x14ac:dyDescent="0.2">
      <c r="A88" s="54"/>
      <c r="B88" s="54"/>
      <c r="C88" s="48"/>
      <c r="D88" s="85" t="s">
        <v>13</v>
      </c>
      <c r="E88" s="86"/>
      <c r="F88" s="86"/>
      <c r="G88" s="86"/>
      <c r="H88" s="86"/>
      <c r="I88" s="86"/>
      <c r="J88" s="86"/>
      <c r="K88" s="86"/>
      <c r="L88" s="86"/>
      <c r="M88" s="87"/>
      <c r="N88" s="94" t="str">
        <f>IF([8]回答表!AD51="●","●","")</f>
        <v/>
      </c>
      <c r="O88" s="95"/>
      <c r="P88" s="95"/>
      <c r="Q88" s="96"/>
      <c r="R88" s="23"/>
      <c r="S88" s="23"/>
      <c r="T88" s="23"/>
      <c r="U88" s="103" t="str">
        <f>IF([8]回答表!AD51="●",[8]回答表!B265,"")</f>
        <v/>
      </c>
      <c r="V88" s="104"/>
      <c r="W88" s="104"/>
      <c r="X88" s="104"/>
      <c r="Y88" s="104"/>
      <c r="Z88" s="104"/>
      <c r="AA88" s="104"/>
      <c r="AB88" s="104"/>
      <c r="AC88" s="104"/>
      <c r="AD88" s="104"/>
      <c r="AE88" s="104"/>
      <c r="AF88" s="104"/>
      <c r="AG88" s="104"/>
      <c r="AH88" s="104"/>
      <c r="AI88" s="104"/>
      <c r="AJ88" s="105"/>
      <c r="AK88" s="55"/>
      <c r="AL88" s="55"/>
      <c r="AM88" s="103" t="str">
        <f>IF([8]回答表!AD51="●",[8]回答表!B271,"")</f>
        <v/>
      </c>
      <c r="AN88" s="104"/>
      <c r="AO88" s="104"/>
      <c r="AP88" s="104"/>
      <c r="AQ88" s="104"/>
      <c r="AR88" s="104"/>
      <c r="AS88" s="104"/>
      <c r="AT88" s="104"/>
      <c r="AU88" s="104"/>
      <c r="AV88" s="104"/>
      <c r="AW88" s="104"/>
      <c r="AX88" s="104"/>
      <c r="AY88" s="104"/>
      <c r="AZ88" s="104"/>
      <c r="BA88" s="104"/>
      <c r="BB88" s="104"/>
      <c r="BC88" s="104"/>
      <c r="BD88" s="104"/>
      <c r="BE88" s="104"/>
      <c r="BF88" s="104"/>
      <c r="BG88" s="104"/>
      <c r="BH88" s="104"/>
      <c r="BI88" s="104"/>
      <c r="BJ88" s="104"/>
      <c r="BK88" s="104"/>
      <c r="BL88" s="104"/>
      <c r="BM88" s="104"/>
      <c r="BN88" s="104"/>
      <c r="BO88" s="104"/>
      <c r="BP88" s="104"/>
      <c r="BQ88" s="105"/>
      <c r="BR88" s="51"/>
      <c r="BS88" s="54"/>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1:144" ht="15.65" customHeight="1" x14ac:dyDescent="0.2">
      <c r="A89" s="54"/>
      <c r="B89" s="54"/>
      <c r="C89" s="48"/>
      <c r="D89" s="88"/>
      <c r="E89" s="89"/>
      <c r="F89" s="89"/>
      <c r="G89" s="89"/>
      <c r="H89" s="89"/>
      <c r="I89" s="89"/>
      <c r="J89" s="89"/>
      <c r="K89" s="89"/>
      <c r="L89" s="89"/>
      <c r="M89" s="90"/>
      <c r="N89" s="97"/>
      <c r="O89" s="98"/>
      <c r="P89" s="98"/>
      <c r="Q89" s="99"/>
      <c r="R89" s="23"/>
      <c r="S89" s="23"/>
      <c r="T89" s="23"/>
      <c r="U89" s="106"/>
      <c r="V89" s="107"/>
      <c r="W89" s="107"/>
      <c r="X89" s="107"/>
      <c r="Y89" s="107"/>
      <c r="Z89" s="107"/>
      <c r="AA89" s="107"/>
      <c r="AB89" s="107"/>
      <c r="AC89" s="107"/>
      <c r="AD89" s="107"/>
      <c r="AE89" s="107"/>
      <c r="AF89" s="107"/>
      <c r="AG89" s="107"/>
      <c r="AH89" s="107"/>
      <c r="AI89" s="107"/>
      <c r="AJ89" s="108"/>
      <c r="AK89" s="55"/>
      <c r="AL89" s="55"/>
      <c r="AM89" s="106"/>
      <c r="AN89" s="107"/>
      <c r="AO89" s="107"/>
      <c r="AP89" s="107"/>
      <c r="AQ89" s="107"/>
      <c r="AR89" s="107"/>
      <c r="AS89" s="107"/>
      <c r="AT89" s="107"/>
      <c r="AU89" s="107"/>
      <c r="AV89" s="107"/>
      <c r="AW89" s="107"/>
      <c r="AX89" s="107"/>
      <c r="AY89" s="107"/>
      <c r="AZ89" s="107"/>
      <c r="BA89" s="107"/>
      <c r="BB89" s="107"/>
      <c r="BC89" s="107"/>
      <c r="BD89" s="107"/>
      <c r="BE89" s="107"/>
      <c r="BF89" s="107"/>
      <c r="BG89" s="107"/>
      <c r="BH89" s="107"/>
      <c r="BI89" s="107"/>
      <c r="BJ89" s="107"/>
      <c r="BK89" s="107"/>
      <c r="BL89" s="107"/>
      <c r="BM89" s="107"/>
      <c r="BN89" s="107"/>
      <c r="BO89" s="107"/>
      <c r="BP89" s="107"/>
      <c r="BQ89" s="108"/>
      <c r="BR89" s="51"/>
      <c r="BS89" s="54"/>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1:144" ht="15.65" customHeight="1" x14ac:dyDescent="0.2">
      <c r="A90" s="54"/>
      <c r="B90" s="54"/>
      <c r="C90" s="48"/>
      <c r="D90" s="88"/>
      <c r="E90" s="89"/>
      <c r="F90" s="89"/>
      <c r="G90" s="89"/>
      <c r="H90" s="89"/>
      <c r="I90" s="89"/>
      <c r="J90" s="89"/>
      <c r="K90" s="89"/>
      <c r="L90" s="89"/>
      <c r="M90" s="90"/>
      <c r="N90" s="97"/>
      <c r="O90" s="98"/>
      <c r="P90" s="98"/>
      <c r="Q90" s="99"/>
      <c r="R90" s="23"/>
      <c r="S90" s="23"/>
      <c r="T90" s="23"/>
      <c r="U90" s="106"/>
      <c r="V90" s="107"/>
      <c r="W90" s="107"/>
      <c r="X90" s="107"/>
      <c r="Y90" s="107"/>
      <c r="Z90" s="107"/>
      <c r="AA90" s="107"/>
      <c r="AB90" s="107"/>
      <c r="AC90" s="107"/>
      <c r="AD90" s="107"/>
      <c r="AE90" s="107"/>
      <c r="AF90" s="107"/>
      <c r="AG90" s="107"/>
      <c r="AH90" s="107"/>
      <c r="AI90" s="107"/>
      <c r="AJ90" s="108"/>
      <c r="AK90" s="55"/>
      <c r="AL90" s="55"/>
      <c r="AM90" s="106"/>
      <c r="AN90" s="107"/>
      <c r="AO90" s="107"/>
      <c r="AP90" s="107"/>
      <c r="AQ90" s="107"/>
      <c r="AR90" s="107"/>
      <c r="AS90" s="107"/>
      <c r="AT90" s="107"/>
      <c r="AU90" s="107"/>
      <c r="AV90" s="107"/>
      <c r="AW90" s="107"/>
      <c r="AX90" s="107"/>
      <c r="AY90" s="107"/>
      <c r="AZ90" s="107"/>
      <c r="BA90" s="107"/>
      <c r="BB90" s="107"/>
      <c r="BC90" s="107"/>
      <c r="BD90" s="107"/>
      <c r="BE90" s="107"/>
      <c r="BF90" s="107"/>
      <c r="BG90" s="107"/>
      <c r="BH90" s="107"/>
      <c r="BI90" s="107"/>
      <c r="BJ90" s="107"/>
      <c r="BK90" s="107"/>
      <c r="BL90" s="107"/>
      <c r="BM90" s="107"/>
      <c r="BN90" s="107"/>
      <c r="BO90" s="107"/>
      <c r="BP90" s="107"/>
      <c r="BQ90" s="108"/>
      <c r="BR90" s="51"/>
      <c r="BS90" s="54"/>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1:144" ht="15.65" customHeight="1" x14ac:dyDescent="0.2">
      <c r="A91" s="2"/>
      <c r="B91" s="2"/>
      <c r="C91" s="48"/>
      <c r="D91" s="91"/>
      <c r="E91" s="92"/>
      <c r="F91" s="92"/>
      <c r="G91" s="92"/>
      <c r="H91" s="92"/>
      <c r="I91" s="92"/>
      <c r="J91" s="92"/>
      <c r="K91" s="92"/>
      <c r="L91" s="92"/>
      <c r="M91" s="93"/>
      <c r="N91" s="100"/>
      <c r="O91" s="101"/>
      <c r="P91" s="101"/>
      <c r="Q91" s="102"/>
      <c r="R91" s="23"/>
      <c r="S91" s="23"/>
      <c r="T91" s="23"/>
      <c r="U91" s="109"/>
      <c r="V91" s="110"/>
      <c r="W91" s="110"/>
      <c r="X91" s="110"/>
      <c r="Y91" s="110"/>
      <c r="Z91" s="110"/>
      <c r="AA91" s="110"/>
      <c r="AB91" s="110"/>
      <c r="AC91" s="110"/>
      <c r="AD91" s="110"/>
      <c r="AE91" s="110"/>
      <c r="AF91" s="110"/>
      <c r="AG91" s="110"/>
      <c r="AH91" s="110"/>
      <c r="AI91" s="110"/>
      <c r="AJ91" s="111"/>
      <c r="AK91" s="55"/>
      <c r="AL91" s="55"/>
      <c r="AM91" s="109"/>
      <c r="AN91" s="110"/>
      <c r="AO91" s="110"/>
      <c r="AP91" s="110"/>
      <c r="AQ91" s="110"/>
      <c r="AR91" s="110"/>
      <c r="AS91" s="110"/>
      <c r="AT91" s="110"/>
      <c r="AU91" s="110"/>
      <c r="AV91" s="110"/>
      <c r="AW91" s="110"/>
      <c r="AX91" s="110"/>
      <c r="AY91" s="110"/>
      <c r="AZ91" s="110"/>
      <c r="BA91" s="110"/>
      <c r="BB91" s="110"/>
      <c r="BC91" s="110"/>
      <c r="BD91" s="110"/>
      <c r="BE91" s="110"/>
      <c r="BF91" s="110"/>
      <c r="BG91" s="110"/>
      <c r="BH91" s="110"/>
      <c r="BI91" s="110"/>
      <c r="BJ91" s="110"/>
      <c r="BK91" s="110"/>
      <c r="BL91" s="110"/>
      <c r="BM91" s="110"/>
      <c r="BN91" s="110"/>
      <c r="BO91" s="110"/>
      <c r="BP91" s="110"/>
      <c r="BQ91" s="111"/>
      <c r="BR91" s="51"/>
      <c r="BS91" s="2"/>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1:144" ht="15.65" customHeight="1" x14ac:dyDescent="0.2">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2"/>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5.65" customHeight="1" x14ac:dyDescent="0.2">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row r="94" spans="1: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5" customHeight="1"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5" customHeight="1" x14ac:dyDescent="0.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5" customHeight="1" x14ac:dyDescent="0.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5" customHeight="1" x14ac:dyDescent="0.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5" customHeight="1" x14ac:dyDescent="0.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5" customHeight="1" x14ac:dyDescent="0.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5" customHeight="1" x14ac:dyDescent="0.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5" customHeight="1" x14ac:dyDescent="0.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3:144" ht="12.65" customHeight="1" x14ac:dyDescent="0.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sheetData>
  <mergeCells count="94">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AM43:AN43"/>
    <mergeCell ref="AO43:BB43"/>
    <mergeCell ref="BJ36:BM38"/>
    <mergeCell ref="BN36:BQ38"/>
    <mergeCell ref="AM38:AT40"/>
    <mergeCell ref="AU38:BB40"/>
    <mergeCell ref="BF39:BI42"/>
    <mergeCell ref="BJ39:BM42"/>
    <mergeCell ref="BN39:BQ42"/>
    <mergeCell ref="AM42:AN42"/>
    <mergeCell ref="AO42:BB42"/>
    <mergeCell ref="N44:Q47"/>
    <mergeCell ref="AM44:AN44"/>
    <mergeCell ref="AO44:BB44"/>
    <mergeCell ref="AM45:AN45"/>
    <mergeCell ref="BF36:BI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 ref="BF72:BI75"/>
    <mergeCell ref="BJ72:BM75"/>
    <mergeCell ref="BN72:BQ75"/>
    <mergeCell ref="D65:Q66"/>
    <mergeCell ref="R65:BB66"/>
    <mergeCell ref="D69:M72"/>
    <mergeCell ref="N69:Q72"/>
    <mergeCell ref="U69:AJ78"/>
    <mergeCell ref="AM69:AT70"/>
    <mergeCell ref="AU69:BB70"/>
    <mergeCell ref="D75:M78"/>
    <mergeCell ref="N75:Q78"/>
    <mergeCell ref="AR64:BB64"/>
    <mergeCell ref="D88:M91"/>
    <mergeCell ref="N88:Q91"/>
    <mergeCell ref="U88:AJ91"/>
    <mergeCell ref="AM88:BQ91"/>
    <mergeCell ref="BF76:BI78"/>
    <mergeCell ref="BJ76:BM78"/>
    <mergeCell ref="BN76:BQ78"/>
    <mergeCell ref="U81:AD82"/>
    <mergeCell ref="AE81:AJ82"/>
    <mergeCell ref="AM81:BQ85"/>
    <mergeCell ref="BF69:BI71"/>
    <mergeCell ref="BJ69:BM71"/>
    <mergeCell ref="BN69:BQ71"/>
    <mergeCell ref="AM71:AT73"/>
    <mergeCell ref="AU71:BB7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3"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110"/>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6" t="s">
        <v>15</v>
      </c>
      <c r="D8" s="199"/>
      <c r="E8" s="199"/>
      <c r="F8" s="199"/>
      <c r="G8" s="199"/>
      <c r="H8" s="199"/>
      <c r="I8" s="199"/>
      <c r="J8" s="199"/>
      <c r="K8" s="199"/>
      <c r="L8" s="199"/>
      <c r="M8" s="199"/>
      <c r="N8" s="199"/>
      <c r="O8" s="199"/>
      <c r="P8" s="199"/>
      <c r="Q8" s="199"/>
      <c r="R8" s="199"/>
      <c r="S8" s="199"/>
      <c r="T8" s="199"/>
      <c r="U8" s="217" t="s">
        <v>25</v>
      </c>
      <c r="V8" s="202"/>
      <c r="W8" s="202"/>
      <c r="X8" s="202"/>
      <c r="Y8" s="202"/>
      <c r="Z8" s="202"/>
      <c r="AA8" s="202"/>
      <c r="AB8" s="202"/>
      <c r="AC8" s="202"/>
      <c r="AD8" s="202"/>
      <c r="AE8" s="202"/>
      <c r="AF8" s="202"/>
      <c r="AG8" s="202"/>
      <c r="AH8" s="202"/>
      <c r="AI8" s="202"/>
      <c r="AJ8" s="202"/>
      <c r="AK8" s="202"/>
      <c r="AL8" s="202"/>
      <c r="AM8" s="202"/>
      <c r="AN8" s="203"/>
      <c r="AO8" s="218" t="s">
        <v>0</v>
      </c>
      <c r="AP8" s="202"/>
      <c r="AQ8" s="202"/>
      <c r="AR8" s="202"/>
      <c r="AS8" s="202"/>
      <c r="AT8" s="202"/>
      <c r="AU8" s="202"/>
      <c r="AV8" s="202"/>
      <c r="AW8" s="202"/>
      <c r="AX8" s="202"/>
      <c r="AY8" s="202"/>
      <c r="AZ8" s="202"/>
      <c r="BA8" s="202"/>
      <c r="BB8" s="202"/>
      <c r="BC8" s="202"/>
      <c r="BD8" s="202"/>
      <c r="BE8" s="202"/>
      <c r="BF8" s="203"/>
      <c r="BG8" s="196" t="s">
        <v>26</v>
      </c>
      <c r="BH8" s="197"/>
      <c r="BI8" s="197"/>
      <c r="BJ8" s="197"/>
      <c r="BK8" s="197"/>
      <c r="BL8" s="197"/>
      <c r="BM8" s="197"/>
      <c r="BN8" s="197"/>
      <c r="BO8" s="197"/>
      <c r="BP8" s="197"/>
      <c r="BQ8" s="197"/>
      <c r="BR8" s="6"/>
      <c r="BS8" s="4"/>
    </row>
    <row r="9" spans="3:71" s="2" customFormat="1" ht="15.65" customHeight="1" x14ac:dyDescent="0.2">
      <c r="C9" s="199"/>
      <c r="D9" s="199"/>
      <c r="E9" s="199"/>
      <c r="F9" s="199"/>
      <c r="G9" s="199"/>
      <c r="H9" s="199"/>
      <c r="I9" s="199"/>
      <c r="J9" s="199"/>
      <c r="K9" s="199"/>
      <c r="L9" s="199"/>
      <c r="M9" s="199"/>
      <c r="N9" s="199"/>
      <c r="O9" s="199"/>
      <c r="P9" s="199"/>
      <c r="Q9" s="199"/>
      <c r="R9" s="199"/>
      <c r="S9" s="199"/>
      <c r="T9" s="199"/>
      <c r="U9" s="214"/>
      <c r="V9" s="206"/>
      <c r="W9" s="206"/>
      <c r="X9" s="206"/>
      <c r="Y9" s="206"/>
      <c r="Z9" s="206"/>
      <c r="AA9" s="206"/>
      <c r="AB9" s="206"/>
      <c r="AC9" s="206"/>
      <c r="AD9" s="206"/>
      <c r="AE9" s="206"/>
      <c r="AF9" s="206"/>
      <c r="AG9" s="206"/>
      <c r="AH9" s="207"/>
      <c r="AI9" s="207"/>
      <c r="AJ9" s="207"/>
      <c r="AK9" s="207"/>
      <c r="AL9" s="207"/>
      <c r="AM9" s="207"/>
      <c r="AN9" s="208"/>
      <c r="AO9" s="214"/>
      <c r="AP9" s="207"/>
      <c r="AQ9" s="207"/>
      <c r="AR9" s="207"/>
      <c r="AS9" s="207"/>
      <c r="AT9" s="207"/>
      <c r="AU9" s="207"/>
      <c r="AV9" s="207"/>
      <c r="AW9" s="207"/>
      <c r="AX9" s="207"/>
      <c r="AY9" s="207"/>
      <c r="AZ9" s="207"/>
      <c r="BA9" s="207"/>
      <c r="BB9" s="207"/>
      <c r="BC9" s="207"/>
      <c r="BD9" s="207"/>
      <c r="BE9" s="207"/>
      <c r="BF9" s="208"/>
      <c r="BG9" s="197"/>
      <c r="BH9" s="197"/>
      <c r="BI9" s="197"/>
      <c r="BJ9" s="197"/>
      <c r="BK9" s="197"/>
      <c r="BL9" s="197"/>
      <c r="BM9" s="197"/>
      <c r="BN9" s="197"/>
      <c r="BO9" s="197"/>
      <c r="BP9" s="197"/>
      <c r="BQ9" s="197"/>
      <c r="BR9" s="6"/>
      <c r="BS9" s="4"/>
    </row>
    <row r="10" spans="3:71" s="2" customFormat="1" ht="15.65" customHeight="1" x14ac:dyDescent="0.2">
      <c r="C10" s="199"/>
      <c r="D10" s="199"/>
      <c r="E10" s="199"/>
      <c r="F10" s="199"/>
      <c r="G10" s="199"/>
      <c r="H10" s="199"/>
      <c r="I10" s="199"/>
      <c r="J10" s="199"/>
      <c r="K10" s="199"/>
      <c r="L10" s="199"/>
      <c r="M10" s="199"/>
      <c r="N10" s="199"/>
      <c r="O10" s="199"/>
      <c r="P10" s="199"/>
      <c r="Q10" s="199"/>
      <c r="R10" s="199"/>
      <c r="S10" s="199"/>
      <c r="T10" s="199"/>
      <c r="U10" s="215"/>
      <c r="V10" s="211"/>
      <c r="W10" s="211"/>
      <c r="X10" s="211"/>
      <c r="Y10" s="211"/>
      <c r="Z10" s="211"/>
      <c r="AA10" s="211"/>
      <c r="AB10" s="211"/>
      <c r="AC10" s="211"/>
      <c r="AD10" s="211"/>
      <c r="AE10" s="211"/>
      <c r="AF10" s="211"/>
      <c r="AG10" s="211"/>
      <c r="AH10" s="211"/>
      <c r="AI10" s="211"/>
      <c r="AJ10" s="211"/>
      <c r="AK10" s="211"/>
      <c r="AL10" s="211"/>
      <c r="AM10" s="211"/>
      <c r="AN10" s="212"/>
      <c r="AO10" s="215"/>
      <c r="AP10" s="211"/>
      <c r="AQ10" s="211"/>
      <c r="AR10" s="211"/>
      <c r="AS10" s="211"/>
      <c r="AT10" s="211"/>
      <c r="AU10" s="211"/>
      <c r="AV10" s="211"/>
      <c r="AW10" s="211"/>
      <c r="AX10" s="211"/>
      <c r="AY10" s="211"/>
      <c r="AZ10" s="211"/>
      <c r="BA10" s="211"/>
      <c r="BB10" s="211"/>
      <c r="BC10" s="211"/>
      <c r="BD10" s="211"/>
      <c r="BE10" s="211"/>
      <c r="BF10" s="212"/>
      <c r="BG10" s="197"/>
      <c r="BH10" s="197"/>
      <c r="BI10" s="197"/>
      <c r="BJ10" s="197"/>
      <c r="BK10" s="197"/>
      <c r="BL10" s="197"/>
      <c r="BM10" s="197"/>
      <c r="BN10" s="197"/>
      <c r="BO10" s="197"/>
      <c r="BP10" s="197"/>
      <c r="BQ10" s="197"/>
      <c r="BR10" s="6"/>
      <c r="BS10"/>
    </row>
    <row r="11" spans="3:71" s="2" customFormat="1" ht="15.65" customHeight="1" x14ac:dyDescent="0.2">
      <c r="C11" s="198" t="s">
        <v>71</v>
      </c>
      <c r="D11" s="199"/>
      <c r="E11" s="199"/>
      <c r="F11" s="199"/>
      <c r="G11" s="199"/>
      <c r="H11" s="199"/>
      <c r="I11" s="199"/>
      <c r="J11" s="199"/>
      <c r="K11" s="199"/>
      <c r="L11" s="199"/>
      <c r="M11" s="199"/>
      <c r="N11" s="199"/>
      <c r="O11" s="199"/>
      <c r="P11" s="199"/>
      <c r="Q11" s="199"/>
      <c r="R11" s="199"/>
      <c r="S11" s="199"/>
      <c r="T11" s="199"/>
      <c r="U11" s="200" t="s">
        <v>59</v>
      </c>
      <c r="V11" s="201"/>
      <c r="W11" s="201"/>
      <c r="X11" s="201"/>
      <c r="Y11" s="201"/>
      <c r="Z11" s="201"/>
      <c r="AA11" s="201"/>
      <c r="AB11" s="201"/>
      <c r="AC11" s="201"/>
      <c r="AD11" s="201"/>
      <c r="AE11" s="201"/>
      <c r="AF11" s="202"/>
      <c r="AG11" s="202"/>
      <c r="AH11" s="202"/>
      <c r="AI11" s="202"/>
      <c r="AJ11" s="202"/>
      <c r="AK11" s="202"/>
      <c r="AL11" s="202"/>
      <c r="AM11" s="202"/>
      <c r="AN11" s="203"/>
      <c r="AO11" s="213" t="s">
        <v>60</v>
      </c>
      <c r="AP11" s="202"/>
      <c r="AQ11" s="202"/>
      <c r="AR11" s="202"/>
      <c r="AS11" s="202"/>
      <c r="AT11" s="202"/>
      <c r="AU11" s="202"/>
      <c r="AV11" s="202"/>
      <c r="AW11" s="202"/>
      <c r="AX11" s="202"/>
      <c r="AY11" s="202"/>
      <c r="AZ11" s="202"/>
      <c r="BA11" s="202"/>
      <c r="BB11" s="202"/>
      <c r="BC11" s="202"/>
      <c r="BD11" s="202"/>
      <c r="BE11" s="202"/>
      <c r="BF11" s="203"/>
      <c r="BG11" s="198"/>
      <c r="BH11" s="216"/>
      <c r="BI11" s="216"/>
      <c r="BJ11" s="216"/>
      <c r="BK11" s="216"/>
      <c r="BL11" s="216"/>
      <c r="BM11" s="216"/>
      <c r="BN11" s="216"/>
      <c r="BO11" s="216"/>
      <c r="BP11" s="216"/>
      <c r="BQ11" s="216"/>
      <c r="BR11" s="7"/>
      <c r="BS11"/>
    </row>
    <row r="12" spans="3:71" s="2" customFormat="1" ht="15.65" customHeight="1" x14ac:dyDescent="0.2">
      <c r="C12" s="199"/>
      <c r="D12" s="199"/>
      <c r="E12" s="199"/>
      <c r="F12" s="199"/>
      <c r="G12" s="199"/>
      <c r="H12" s="199"/>
      <c r="I12" s="199"/>
      <c r="J12" s="199"/>
      <c r="K12" s="199"/>
      <c r="L12" s="199"/>
      <c r="M12" s="199"/>
      <c r="N12" s="199"/>
      <c r="O12" s="199"/>
      <c r="P12" s="199"/>
      <c r="Q12" s="199"/>
      <c r="R12" s="199"/>
      <c r="S12" s="199"/>
      <c r="T12" s="199"/>
      <c r="U12" s="204"/>
      <c r="V12" s="205"/>
      <c r="W12" s="205"/>
      <c r="X12" s="205"/>
      <c r="Y12" s="205"/>
      <c r="Z12" s="205"/>
      <c r="AA12" s="205"/>
      <c r="AB12" s="205"/>
      <c r="AC12" s="205"/>
      <c r="AD12" s="205"/>
      <c r="AE12" s="205"/>
      <c r="AF12" s="206"/>
      <c r="AG12" s="206"/>
      <c r="AH12" s="207"/>
      <c r="AI12" s="207"/>
      <c r="AJ12" s="207"/>
      <c r="AK12" s="207"/>
      <c r="AL12" s="207"/>
      <c r="AM12" s="207"/>
      <c r="AN12" s="208"/>
      <c r="AO12" s="214"/>
      <c r="AP12" s="207"/>
      <c r="AQ12" s="207"/>
      <c r="AR12" s="207"/>
      <c r="AS12" s="207"/>
      <c r="AT12" s="207"/>
      <c r="AU12" s="207"/>
      <c r="AV12" s="207"/>
      <c r="AW12" s="207"/>
      <c r="AX12" s="207"/>
      <c r="AY12" s="207"/>
      <c r="AZ12" s="207"/>
      <c r="BA12" s="207"/>
      <c r="BB12" s="207"/>
      <c r="BC12" s="207"/>
      <c r="BD12" s="207"/>
      <c r="BE12" s="207"/>
      <c r="BF12" s="208"/>
      <c r="BG12" s="216"/>
      <c r="BH12" s="216"/>
      <c r="BI12" s="216"/>
      <c r="BJ12" s="216"/>
      <c r="BK12" s="216"/>
      <c r="BL12" s="216"/>
      <c r="BM12" s="216"/>
      <c r="BN12" s="216"/>
      <c r="BO12" s="216"/>
      <c r="BP12" s="216"/>
      <c r="BQ12" s="216"/>
      <c r="BR12" s="7"/>
      <c r="BS12"/>
    </row>
    <row r="13" spans="3:71" s="2" customFormat="1" ht="15.65" customHeight="1" x14ac:dyDescent="0.2">
      <c r="C13" s="199"/>
      <c r="D13" s="199"/>
      <c r="E13" s="199"/>
      <c r="F13" s="199"/>
      <c r="G13" s="199"/>
      <c r="H13" s="199"/>
      <c r="I13" s="199"/>
      <c r="J13" s="199"/>
      <c r="K13" s="199"/>
      <c r="L13" s="199"/>
      <c r="M13" s="199"/>
      <c r="N13" s="199"/>
      <c r="O13" s="199"/>
      <c r="P13" s="199"/>
      <c r="Q13" s="199"/>
      <c r="R13" s="199"/>
      <c r="S13" s="199"/>
      <c r="T13" s="199"/>
      <c r="U13" s="209"/>
      <c r="V13" s="210"/>
      <c r="W13" s="210"/>
      <c r="X13" s="210"/>
      <c r="Y13" s="210"/>
      <c r="Z13" s="210"/>
      <c r="AA13" s="210"/>
      <c r="AB13" s="210"/>
      <c r="AC13" s="210"/>
      <c r="AD13" s="210"/>
      <c r="AE13" s="210"/>
      <c r="AF13" s="211"/>
      <c r="AG13" s="211"/>
      <c r="AH13" s="211"/>
      <c r="AI13" s="211"/>
      <c r="AJ13" s="211"/>
      <c r="AK13" s="211"/>
      <c r="AL13" s="211"/>
      <c r="AM13" s="211"/>
      <c r="AN13" s="212"/>
      <c r="AO13" s="215"/>
      <c r="AP13" s="211"/>
      <c r="AQ13" s="211"/>
      <c r="AR13" s="211"/>
      <c r="AS13" s="211"/>
      <c r="AT13" s="211"/>
      <c r="AU13" s="211"/>
      <c r="AV13" s="211"/>
      <c r="AW13" s="211"/>
      <c r="AX13" s="211"/>
      <c r="AY13" s="211"/>
      <c r="AZ13" s="211"/>
      <c r="BA13" s="211"/>
      <c r="BB13" s="211"/>
      <c r="BC13" s="211"/>
      <c r="BD13" s="211"/>
      <c r="BE13" s="211"/>
      <c r="BF13" s="212"/>
      <c r="BG13" s="216"/>
      <c r="BH13" s="216"/>
      <c r="BI13" s="216"/>
      <c r="BJ13" s="216"/>
      <c r="BK13" s="216"/>
      <c r="BL13" s="216"/>
      <c r="BM13" s="216"/>
      <c r="BN13" s="216"/>
      <c r="BO13" s="216"/>
      <c r="BP13" s="216"/>
      <c r="BQ13" s="21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74" t="s">
        <v>27</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5"/>
      <c r="BL18" s="66"/>
      <c r="BS18" s="18"/>
    </row>
    <row r="19" spans="1:71"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5"/>
      <c r="BL19" s="66"/>
      <c r="BS19" s="18"/>
    </row>
    <row r="20" spans="1:71" ht="13.4" customHeight="1" x14ac:dyDescent="0.2">
      <c r="A20" s="2"/>
      <c r="B20" s="2"/>
      <c r="C20" s="19"/>
      <c r="D20" s="180" t="s">
        <v>2</v>
      </c>
      <c r="E20" s="181"/>
      <c r="F20" s="181"/>
      <c r="G20" s="181"/>
      <c r="H20" s="181"/>
      <c r="I20" s="181"/>
      <c r="J20" s="182"/>
      <c r="K20" s="180" t="s">
        <v>3</v>
      </c>
      <c r="L20" s="181"/>
      <c r="M20" s="181"/>
      <c r="N20" s="181"/>
      <c r="O20" s="181"/>
      <c r="P20" s="181"/>
      <c r="Q20" s="182"/>
      <c r="R20" s="180" t="s">
        <v>18</v>
      </c>
      <c r="S20" s="181"/>
      <c r="T20" s="181"/>
      <c r="U20" s="181"/>
      <c r="V20" s="181"/>
      <c r="W20" s="181"/>
      <c r="X20" s="182"/>
      <c r="Y20" s="189" t="s">
        <v>16</v>
      </c>
      <c r="Z20" s="189"/>
      <c r="AA20" s="189"/>
      <c r="AB20" s="189"/>
      <c r="AC20" s="189"/>
      <c r="AD20" s="189"/>
      <c r="AE20" s="189"/>
      <c r="AF20" s="190" t="s">
        <v>17</v>
      </c>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59" t="s">
        <v>1</v>
      </c>
      <c r="BC20" s="160"/>
      <c r="BD20" s="160"/>
      <c r="BE20" s="160"/>
      <c r="BF20" s="160"/>
      <c r="BG20" s="160"/>
      <c r="BH20" s="160"/>
      <c r="BI20" s="160"/>
      <c r="BJ20" s="161"/>
      <c r="BK20" s="162"/>
      <c r="BL20" s="66"/>
      <c r="BS20" s="36"/>
    </row>
    <row r="21" spans="1:71" ht="13.4"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89"/>
      <c r="Z21" s="189"/>
      <c r="AA21" s="189"/>
      <c r="AB21" s="189"/>
      <c r="AC21" s="189"/>
      <c r="AD21" s="189"/>
      <c r="AE21" s="189"/>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63"/>
      <c r="BC21" s="164"/>
      <c r="BD21" s="164"/>
      <c r="BE21" s="164"/>
      <c r="BF21" s="164"/>
      <c r="BG21" s="164"/>
      <c r="BH21" s="164"/>
      <c r="BI21" s="164"/>
      <c r="BJ21" s="165"/>
      <c r="BK21" s="166"/>
      <c r="BL21" s="66"/>
      <c r="BS21" s="36"/>
    </row>
    <row r="22" spans="1:71" ht="13.4"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89"/>
      <c r="Z22" s="189"/>
      <c r="AA22" s="189"/>
      <c r="AB22" s="189"/>
      <c r="AC22" s="189"/>
      <c r="AD22" s="189"/>
      <c r="AE22" s="189"/>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7"/>
      <c r="BB22" s="163"/>
      <c r="BC22" s="164"/>
      <c r="BD22" s="164"/>
      <c r="BE22" s="164"/>
      <c r="BF22" s="164"/>
      <c r="BG22" s="164"/>
      <c r="BH22" s="164"/>
      <c r="BI22" s="164"/>
      <c r="BJ22" s="165"/>
      <c r="BK22" s="166"/>
      <c r="BL22" s="66"/>
      <c r="BS22" s="36"/>
    </row>
    <row r="23" spans="1:71" ht="31.4"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189"/>
      <c r="Z23" s="189"/>
      <c r="AA23" s="189"/>
      <c r="AB23" s="189"/>
      <c r="AC23" s="189"/>
      <c r="AD23" s="189"/>
      <c r="AE23" s="189"/>
      <c r="AF23" s="171" t="s">
        <v>47</v>
      </c>
      <c r="AG23" s="171"/>
      <c r="AH23" s="171"/>
      <c r="AI23" s="171"/>
      <c r="AJ23" s="171"/>
      <c r="AK23" s="171"/>
      <c r="AL23" s="172"/>
      <c r="AM23" s="173" t="s">
        <v>48</v>
      </c>
      <c r="AN23" s="171"/>
      <c r="AO23" s="171"/>
      <c r="AP23" s="171"/>
      <c r="AQ23" s="171"/>
      <c r="AR23" s="171"/>
      <c r="AS23" s="172"/>
      <c r="AT23" s="173" t="s">
        <v>49</v>
      </c>
      <c r="AU23" s="171"/>
      <c r="AV23" s="171"/>
      <c r="AW23" s="171"/>
      <c r="AX23" s="171"/>
      <c r="AY23" s="171"/>
      <c r="AZ23" s="172"/>
      <c r="BA23" s="37"/>
      <c r="BB23" s="167"/>
      <c r="BC23" s="168"/>
      <c r="BD23" s="168"/>
      <c r="BE23" s="168"/>
      <c r="BF23" s="168"/>
      <c r="BG23" s="168"/>
      <c r="BH23" s="168"/>
      <c r="BI23" s="168"/>
      <c r="BJ23" s="169"/>
      <c r="BK23" s="170"/>
      <c r="BL23" s="66"/>
      <c r="BS23" s="36"/>
    </row>
    <row r="24" spans="1:71" ht="15.65" customHeight="1" x14ac:dyDescent="0.2">
      <c r="A24" s="2"/>
      <c r="B24" s="2"/>
      <c r="C24" s="19"/>
      <c r="D24" s="132" t="str">
        <f>IF([2]回答表!R49="●","●","")</f>
        <v/>
      </c>
      <c r="E24" s="133"/>
      <c r="F24" s="133"/>
      <c r="G24" s="133"/>
      <c r="H24" s="133"/>
      <c r="I24" s="133"/>
      <c r="J24" s="134"/>
      <c r="K24" s="132" t="str">
        <f>IF([2]回答表!R50="●","●","")</f>
        <v/>
      </c>
      <c r="L24" s="133"/>
      <c r="M24" s="133"/>
      <c r="N24" s="133"/>
      <c r="O24" s="133"/>
      <c r="P24" s="133"/>
      <c r="Q24" s="134"/>
      <c r="R24" s="132" t="str">
        <f>IF([2]回答表!R51="●","●","")</f>
        <v/>
      </c>
      <c r="S24" s="133"/>
      <c r="T24" s="133"/>
      <c r="U24" s="133"/>
      <c r="V24" s="133"/>
      <c r="W24" s="133"/>
      <c r="X24" s="134"/>
      <c r="Y24" s="132" t="str">
        <f>IF([2]回答表!R52="●","●","")</f>
        <v/>
      </c>
      <c r="Z24" s="133"/>
      <c r="AA24" s="133"/>
      <c r="AB24" s="133"/>
      <c r="AC24" s="133"/>
      <c r="AD24" s="133"/>
      <c r="AE24" s="134"/>
      <c r="AF24" s="129" t="str">
        <f>IF([2]回答表!R53="●","●","")</f>
        <v>●</v>
      </c>
      <c r="AG24" s="130"/>
      <c r="AH24" s="130"/>
      <c r="AI24" s="130"/>
      <c r="AJ24" s="130"/>
      <c r="AK24" s="130"/>
      <c r="AL24" s="131"/>
      <c r="AM24" s="129" t="str">
        <f>IF([2]回答表!R54="●","●","")</f>
        <v/>
      </c>
      <c r="AN24" s="130"/>
      <c r="AO24" s="130"/>
      <c r="AP24" s="130"/>
      <c r="AQ24" s="130"/>
      <c r="AR24" s="130"/>
      <c r="AS24" s="131"/>
      <c r="AT24" s="129" t="str">
        <f>IF([2]回答表!R55="●","●","")</f>
        <v>●</v>
      </c>
      <c r="AU24" s="130"/>
      <c r="AV24" s="130"/>
      <c r="AW24" s="130"/>
      <c r="AX24" s="130"/>
      <c r="AY24" s="130"/>
      <c r="AZ24" s="131"/>
      <c r="BA24" s="37"/>
      <c r="BB24" s="129" t="str">
        <f>IF([2]回答表!R56="●","●","")</f>
        <v/>
      </c>
      <c r="BC24" s="130"/>
      <c r="BD24" s="130"/>
      <c r="BE24" s="130"/>
      <c r="BF24" s="130"/>
      <c r="BG24" s="130"/>
      <c r="BH24" s="130"/>
      <c r="BI24" s="130"/>
      <c r="BJ24" s="161"/>
      <c r="BK24" s="162"/>
      <c r="BL24" s="66"/>
      <c r="BS24" s="36"/>
    </row>
    <row r="25" spans="1:71"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65"/>
      <c r="BK25" s="166"/>
      <c r="BL25" s="66"/>
      <c r="BS25" s="36"/>
    </row>
    <row r="26" spans="1:71"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69"/>
      <c r="BK26" s="170"/>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s="4" customFormat="1"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5.65" customHeight="1" x14ac:dyDescent="0.2">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57"/>
      <c r="AS29" s="257"/>
      <c r="AT29" s="257"/>
      <c r="AU29" s="257"/>
      <c r="AV29" s="257"/>
      <c r="AW29" s="257"/>
      <c r="AX29" s="257"/>
      <c r="AY29" s="257"/>
      <c r="AZ29" s="257"/>
      <c r="BA29" s="257"/>
      <c r="BB29" s="257"/>
      <c r="BC29" s="45"/>
      <c r="BD29" s="46"/>
      <c r="BE29" s="46"/>
      <c r="BF29" s="46"/>
      <c r="BG29" s="46"/>
      <c r="BH29" s="46"/>
      <c r="BI29" s="46"/>
      <c r="BJ29" s="46"/>
      <c r="BK29" s="46"/>
      <c r="BL29" s="46"/>
      <c r="BM29" s="46"/>
      <c r="BN29" s="46"/>
      <c r="BO29" s="46"/>
      <c r="BP29" s="46"/>
      <c r="BQ29" s="46"/>
      <c r="BR29" s="47"/>
      <c r="BS29" s="41"/>
    </row>
    <row r="30" spans="1:71" ht="15.65" customHeight="1" x14ac:dyDescent="0.3">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69"/>
      <c r="AS30" s="269"/>
      <c r="AT30" s="269"/>
      <c r="AU30" s="269"/>
      <c r="AV30" s="269"/>
      <c r="AW30" s="269"/>
      <c r="AX30" s="269"/>
      <c r="AY30" s="269"/>
      <c r="AZ30" s="269"/>
      <c r="BA30" s="269"/>
      <c r="BB30" s="269"/>
      <c r="BC30" s="49"/>
      <c r="BD30" s="21"/>
      <c r="BE30" s="21"/>
      <c r="BF30" s="21"/>
      <c r="BG30" s="21"/>
      <c r="BH30" s="21"/>
      <c r="BI30" s="21"/>
      <c r="BJ30" s="21"/>
      <c r="BK30" s="21"/>
      <c r="BL30" s="21"/>
      <c r="BM30" s="21"/>
      <c r="BN30" s="25"/>
      <c r="BO30" s="25"/>
      <c r="BP30" s="25"/>
      <c r="BQ30" s="50"/>
      <c r="BR30" s="51"/>
      <c r="BS30" s="41"/>
    </row>
    <row r="31" spans="1:71" ht="15.65" customHeight="1" x14ac:dyDescent="0.3">
      <c r="A31" s="2"/>
      <c r="B31" s="2"/>
      <c r="C31" s="48"/>
      <c r="D31" s="138" t="s">
        <v>4</v>
      </c>
      <c r="E31" s="139"/>
      <c r="F31" s="139"/>
      <c r="G31" s="139"/>
      <c r="H31" s="139"/>
      <c r="I31" s="139"/>
      <c r="J31" s="139"/>
      <c r="K31" s="139"/>
      <c r="L31" s="139"/>
      <c r="M31" s="139"/>
      <c r="N31" s="139"/>
      <c r="O31" s="139"/>
      <c r="P31" s="139"/>
      <c r="Q31" s="140"/>
      <c r="R31" s="85" t="s">
        <v>22</v>
      </c>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7"/>
      <c r="BC31" s="49"/>
      <c r="BD31" s="21"/>
      <c r="BE31" s="21"/>
      <c r="BF31" s="21"/>
      <c r="BG31" s="21"/>
      <c r="BH31" s="21"/>
      <c r="BI31" s="21"/>
      <c r="BJ31" s="21"/>
      <c r="BK31" s="21"/>
      <c r="BL31" s="21"/>
      <c r="BM31" s="21"/>
      <c r="BN31" s="25"/>
      <c r="BO31" s="25"/>
      <c r="BP31" s="25"/>
      <c r="BQ31" s="50"/>
      <c r="BR31" s="51"/>
      <c r="BS31" s="41"/>
    </row>
    <row r="32" spans="1:71" ht="15.65" customHeight="1" x14ac:dyDescent="0.3">
      <c r="A32" s="2"/>
      <c r="B32" s="2"/>
      <c r="C32" s="48"/>
      <c r="D32" s="141"/>
      <c r="E32" s="142"/>
      <c r="F32" s="142"/>
      <c r="G32" s="142"/>
      <c r="H32" s="142"/>
      <c r="I32" s="142"/>
      <c r="J32" s="142"/>
      <c r="K32" s="142"/>
      <c r="L32" s="142"/>
      <c r="M32" s="142"/>
      <c r="N32" s="142"/>
      <c r="O32" s="142"/>
      <c r="P32" s="142"/>
      <c r="Q32" s="143"/>
      <c r="R32" s="91"/>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3"/>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3"/>
      <c r="AS33" s="83"/>
      <c r="AT33" s="83"/>
      <c r="AU33" s="83"/>
      <c r="AV33" s="83"/>
      <c r="AW33" s="83"/>
      <c r="AX33" s="83"/>
      <c r="AY33" s="83"/>
      <c r="AZ33" s="83"/>
      <c r="BA33" s="83"/>
      <c r="BB33" s="83"/>
      <c r="BC33" s="49"/>
      <c r="BD33" s="21"/>
      <c r="BE33" s="21"/>
      <c r="BF33" s="21"/>
      <c r="BG33" s="21"/>
      <c r="BH33" s="21"/>
      <c r="BI33" s="21"/>
      <c r="BJ33" s="21"/>
      <c r="BK33" s="21"/>
      <c r="BL33" s="21"/>
      <c r="BM33" s="21"/>
      <c r="BN33" s="25"/>
      <c r="BO33" s="25"/>
      <c r="BP33" s="25"/>
      <c r="BQ33" s="50"/>
      <c r="BR33" s="51"/>
      <c r="BS33" s="41"/>
    </row>
    <row r="34" spans="1:71" ht="19" x14ac:dyDescent="0.3">
      <c r="A34" s="2"/>
      <c r="B34" s="2"/>
      <c r="C34" s="48"/>
      <c r="D34" s="23"/>
      <c r="E34" s="23"/>
      <c r="F34" s="23"/>
      <c r="G34" s="23"/>
      <c r="H34" s="23"/>
      <c r="I34" s="23"/>
      <c r="J34" s="23"/>
      <c r="K34" s="23"/>
      <c r="L34" s="23"/>
      <c r="M34" s="23"/>
      <c r="N34" s="23"/>
      <c r="O34" s="23"/>
      <c r="P34" s="23"/>
      <c r="Q34" s="23"/>
      <c r="R34" s="23"/>
      <c r="S34" s="23"/>
      <c r="T34" s="23"/>
      <c r="U34" s="22" t="s">
        <v>19</v>
      </c>
      <c r="V34" s="23"/>
      <c r="W34" s="23"/>
      <c r="X34" s="24"/>
      <c r="Y34" s="24"/>
      <c r="Z34" s="24"/>
      <c r="AA34" s="25"/>
      <c r="AB34" s="26"/>
      <c r="AC34" s="26"/>
      <c r="AD34" s="26"/>
      <c r="AE34" s="26"/>
      <c r="AF34" s="26"/>
      <c r="AG34" s="26"/>
      <c r="AH34" s="26"/>
      <c r="AI34" s="26"/>
      <c r="AJ34" s="26"/>
      <c r="AK34" s="26"/>
      <c r="AL34" s="26"/>
      <c r="AM34" s="22" t="s">
        <v>14</v>
      </c>
      <c r="AN34" s="27"/>
      <c r="AO34" s="26"/>
      <c r="AP34" s="28"/>
      <c r="AQ34" s="28"/>
      <c r="AR34" s="29"/>
      <c r="AS34" s="29"/>
      <c r="AT34" s="29"/>
      <c r="AU34" s="29"/>
      <c r="AV34" s="29"/>
      <c r="AW34" s="29"/>
      <c r="AX34" s="29"/>
      <c r="AY34" s="29"/>
      <c r="AZ34" s="29"/>
      <c r="BA34" s="29"/>
      <c r="BB34" s="29"/>
      <c r="BC34" s="30"/>
      <c r="BD34" s="25"/>
      <c r="BE34" s="25"/>
      <c r="BF34" s="31" t="s">
        <v>6</v>
      </c>
      <c r="BG34" s="34"/>
      <c r="BH34" s="34"/>
      <c r="BI34" s="34"/>
      <c r="BJ34" s="34"/>
      <c r="BK34" s="34"/>
      <c r="BL34" s="34"/>
      <c r="BM34" s="25"/>
      <c r="BN34" s="25"/>
      <c r="BO34" s="25"/>
      <c r="BP34" s="25"/>
      <c r="BQ34" s="27"/>
      <c r="BR34" s="51"/>
      <c r="BS34" s="41"/>
    </row>
    <row r="35" spans="1:71" ht="15.65" customHeight="1" x14ac:dyDescent="0.2">
      <c r="A35" s="2"/>
      <c r="B35" s="2"/>
      <c r="C35" s="48"/>
      <c r="D35" s="270" t="s">
        <v>7</v>
      </c>
      <c r="E35" s="270"/>
      <c r="F35" s="270"/>
      <c r="G35" s="270"/>
      <c r="H35" s="270"/>
      <c r="I35" s="270"/>
      <c r="J35" s="270"/>
      <c r="K35" s="270"/>
      <c r="L35" s="270"/>
      <c r="M35" s="270"/>
      <c r="N35" s="94" t="str">
        <f>IF([2]回答表!X53="●","●","")</f>
        <v>●</v>
      </c>
      <c r="O35" s="95"/>
      <c r="P35" s="95"/>
      <c r="Q35" s="96"/>
      <c r="R35" s="23"/>
      <c r="S35" s="23"/>
      <c r="T35" s="23"/>
      <c r="U35" s="103" t="str">
        <f>IF([2]回答表!X53="●",[2]回答表!B438,IF([2]回答表!AA53="●",[2]回答表!B466,""))</f>
        <v>薬品の購入や汚泥の処分、機器の修繕など、維持管理に係るほぼ全ての業務を指定管理者が実施することで、安定的かつ効率的に事業が実施できている。</v>
      </c>
      <c r="V35" s="104"/>
      <c r="W35" s="104"/>
      <c r="X35" s="104"/>
      <c r="Y35" s="104"/>
      <c r="Z35" s="104"/>
      <c r="AA35" s="104"/>
      <c r="AB35" s="104"/>
      <c r="AC35" s="104"/>
      <c r="AD35" s="104"/>
      <c r="AE35" s="104"/>
      <c r="AF35" s="104"/>
      <c r="AG35" s="104"/>
      <c r="AH35" s="104"/>
      <c r="AI35" s="104"/>
      <c r="AJ35" s="105"/>
      <c r="AK35" s="55"/>
      <c r="AL35" s="55"/>
      <c r="AM35" s="144" t="s">
        <v>23</v>
      </c>
      <c r="AN35" s="145"/>
      <c r="AO35" s="145"/>
      <c r="AP35" s="145"/>
      <c r="AQ35" s="145"/>
      <c r="AR35" s="145"/>
      <c r="AS35" s="145"/>
      <c r="AT35" s="146"/>
      <c r="AU35" s="144" t="s">
        <v>24</v>
      </c>
      <c r="AV35" s="145"/>
      <c r="AW35" s="145"/>
      <c r="AX35" s="145"/>
      <c r="AY35" s="145"/>
      <c r="AZ35" s="145"/>
      <c r="BA35" s="145"/>
      <c r="BB35" s="146"/>
      <c r="BC35" s="52"/>
      <c r="BD35" s="21"/>
      <c r="BE35" s="21"/>
      <c r="BF35" s="126" t="str">
        <f>IF([2]回答表!X53="●",[2]回答表!U444,IF([2]回答表!AA53="●",[2]回答表!U472,""))</f>
        <v>平成</v>
      </c>
      <c r="BG35" s="127"/>
      <c r="BH35" s="127"/>
      <c r="BI35" s="127"/>
      <c r="BJ35" s="126"/>
      <c r="BK35" s="127"/>
      <c r="BL35" s="127"/>
      <c r="BM35" s="127"/>
      <c r="BN35" s="126"/>
      <c r="BO35" s="127"/>
      <c r="BP35" s="127"/>
      <c r="BQ35" s="128"/>
      <c r="BR35" s="51"/>
      <c r="BS35" s="41"/>
    </row>
    <row r="36" spans="1:71" ht="15.65" customHeight="1" x14ac:dyDescent="0.2">
      <c r="A36" s="2"/>
      <c r="B36" s="2"/>
      <c r="C36" s="48"/>
      <c r="D36" s="270"/>
      <c r="E36" s="270"/>
      <c r="F36" s="270"/>
      <c r="G36" s="270"/>
      <c r="H36" s="270"/>
      <c r="I36" s="270"/>
      <c r="J36" s="270"/>
      <c r="K36" s="270"/>
      <c r="L36" s="270"/>
      <c r="M36" s="270"/>
      <c r="N36" s="97"/>
      <c r="O36" s="98"/>
      <c r="P36" s="98"/>
      <c r="Q36" s="99"/>
      <c r="R36" s="23"/>
      <c r="S36" s="23"/>
      <c r="T36" s="23"/>
      <c r="U36" s="106"/>
      <c r="V36" s="107"/>
      <c r="W36" s="107"/>
      <c r="X36" s="107"/>
      <c r="Y36" s="107"/>
      <c r="Z36" s="107"/>
      <c r="AA36" s="107"/>
      <c r="AB36" s="107"/>
      <c r="AC36" s="107"/>
      <c r="AD36" s="107"/>
      <c r="AE36" s="107"/>
      <c r="AF36" s="107"/>
      <c r="AG36" s="107"/>
      <c r="AH36" s="107"/>
      <c r="AI36" s="107"/>
      <c r="AJ36" s="108"/>
      <c r="AK36" s="55"/>
      <c r="AL36" s="55"/>
      <c r="AM36" s="272"/>
      <c r="AN36" s="273"/>
      <c r="AO36" s="273"/>
      <c r="AP36" s="273"/>
      <c r="AQ36" s="273"/>
      <c r="AR36" s="273"/>
      <c r="AS36" s="273"/>
      <c r="AT36" s="274"/>
      <c r="AU36" s="272"/>
      <c r="AV36" s="273"/>
      <c r="AW36" s="273"/>
      <c r="AX36" s="273"/>
      <c r="AY36" s="273"/>
      <c r="AZ36" s="273"/>
      <c r="BA36" s="273"/>
      <c r="BB36" s="274"/>
      <c r="BC36" s="52"/>
      <c r="BD36" s="21"/>
      <c r="BE36" s="21"/>
      <c r="BF36" s="112"/>
      <c r="BG36" s="113"/>
      <c r="BH36" s="113"/>
      <c r="BI36" s="113"/>
      <c r="BJ36" s="112"/>
      <c r="BK36" s="113"/>
      <c r="BL36" s="113"/>
      <c r="BM36" s="113"/>
      <c r="BN36" s="112"/>
      <c r="BO36" s="113"/>
      <c r="BP36" s="113"/>
      <c r="BQ36" s="116"/>
      <c r="BR36" s="51"/>
      <c r="BS36" s="41"/>
    </row>
    <row r="37" spans="1:71" ht="15.65" customHeight="1" x14ac:dyDescent="0.2">
      <c r="A37" s="2"/>
      <c r="B37" s="2"/>
      <c r="C37" s="48"/>
      <c r="D37" s="270"/>
      <c r="E37" s="270"/>
      <c r="F37" s="270"/>
      <c r="G37" s="270"/>
      <c r="H37" s="270"/>
      <c r="I37" s="270"/>
      <c r="J37" s="270"/>
      <c r="K37" s="270"/>
      <c r="L37" s="270"/>
      <c r="M37" s="270"/>
      <c r="N37" s="97"/>
      <c r="O37" s="98"/>
      <c r="P37" s="98"/>
      <c r="Q37" s="99"/>
      <c r="R37" s="23"/>
      <c r="S37" s="23"/>
      <c r="T37" s="23"/>
      <c r="U37" s="106"/>
      <c r="V37" s="107"/>
      <c r="W37" s="107"/>
      <c r="X37" s="107"/>
      <c r="Y37" s="107"/>
      <c r="Z37" s="107"/>
      <c r="AA37" s="107"/>
      <c r="AB37" s="107"/>
      <c r="AC37" s="107"/>
      <c r="AD37" s="107"/>
      <c r="AE37" s="107"/>
      <c r="AF37" s="107"/>
      <c r="AG37" s="107"/>
      <c r="AH37" s="107"/>
      <c r="AI37" s="107"/>
      <c r="AJ37" s="108"/>
      <c r="AK37" s="55"/>
      <c r="AL37" s="55"/>
      <c r="AM37" s="147"/>
      <c r="AN37" s="148"/>
      <c r="AO37" s="148"/>
      <c r="AP37" s="148"/>
      <c r="AQ37" s="148"/>
      <c r="AR37" s="148"/>
      <c r="AS37" s="148"/>
      <c r="AT37" s="149"/>
      <c r="AU37" s="147"/>
      <c r="AV37" s="148"/>
      <c r="AW37" s="148"/>
      <c r="AX37" s="148"/>
      <c r="AY37" s="148"/>
      <c r="AZ37" s="148"/>
      <c r="BA37" s="148"/>
      <c r="BB37" s="149"/>
      <c r="BC37" s="52"/>
      <c r="BD37" s="21"/>
      <c r="BE37" s="21"/>
      <c r="BF37" s="112"/>
      <c r="BG37" s="113"/>
      <c r="BH37" s="113"/>
      <c r="BI37" s="113"/>
      <c r="BJ37" s="112"/>
      <c r="BK37" s="113"/>
      <c r="BL37" s="113"/>
      <c r="BM37" s="113"/>
      <c r="BN37" s="112"/>
      <c r="BO37" s="113"/>
      <c r="BP37" s="113"/>
      <c r="BQ37" s="116"/>
      <c r="BR37" s="51"/>
      <c r="BS37" s="41"/>
    </row>
    <row r="38" spans="1:71" ht="15.65" customHeight="1" x14ac:dyDescent="0.2">
      <c r="A38" s="2"/>
      <c r="B38" s="2"/>
      <c r="C38" s="48"/>
      <c r="D38" s="270"/>
      <c r="E38" s="270"/>
      <c r="F38" s="270"/>
      <c r="G38" s="270"/>
      <c r="H38" s="270"/>
      <c r="I38" s="270"/>
      <c r="J38" s="270"/>
      <c r="K38" s="270"/>
      <c r="L38" s="270"/>
      <c r="M38" s="270"/>
      <c r="N38" s="100"/>
      <c r="O38" s="101"/>
      <c r="P38" s="101"/>
      <c r="Q38" s="102"/>
      <c r="R38" s="23"/>
      <c r="S38" s="23"/>
      <c r="T38" s="23"/>
      <c r="U38" s="106"/>
      <c r="V38" s="107"/>
      <c r="W38" s="107"/>
      <c r="X38" s="107"/>
      <c r="Y38" s="107"/>
      <c r="Z38" s="107"/>
      <c r="AA38" s="107"/>
      <c r="AB38" s="107"/>
      <c r="AC38" s="107"/>
      <c r="AD38" s="107"/>
      <c r="AE38" s="107"/>
      <c r="AF38" s="107"/>
      <c r="AG38" s="107"/>
      <c r="AH38" s="107"/>
      <c r="AI38" s="107"/>
      <c r="AJ38" s="108"/>
      <c r="AK38" s="55"/>
      <c r="AL38" s="55"/>
      <c r="AM38" s="129" t="str">
        <f>IF([2]回答表!X53="●",[2]回答表!G444,IF([2]回答表!AA53="●",[2]回答表!G472,""))</f>
        <v>●</v>
      </c>
      <c r="AN38" s="130"/>
      <c r="AO38" s="130"/>
      <c r="AP38" s="130"/>
      <c r="AQ38" s="130"/>
      <c r="AR38" s="130"/>
      <c r="AS38" s="130"/>
      <c r="AT38" s="131"/>
      <c r="AU38" s="129" t="str">
        <f>IF([2]回答表!X53="●",[2]回答表!G445,IF([2]回答表!AA53="●",[2]回答表!G473,""))</f>
        <v xml:space="preserve"> </v>
      </c>
      <c r="AV38" s="130"/>
      <c r="AW38" s="130"/>
      <c r="AX38" s="130"/>
      <c r="AY38" s="130"/>
      <c r="AZ38" s="130"/>
      <c r="BA38" s="130"/>
      <c r="BB38" s="131"/>
      <c r="BC38" s="52"/>
      <c r="BD38" s="21"/>
      <c r="BE38" s="21"/>
      <c r="BF38" s="112">
        <f>IF([2]回答表!X53="●",[2]回答表!X444,IF([2]回答表!AA53="●",[2]回答表!X472,""))</f>
        <v>18</v>
      </c>
      <c r="BG38" s="113"/>
      <c r="BH38" s="113"/>
      <c r="BI38" s="113"/>
      <c r="BJ38" s="112">
        <f>IF([2]回答表!X53="●",[2]回答表!X445,IF([2]回答表!AA53="●",[2]回答表!X473,""))</f>
        <v>4</v>
      </c>
      <c r="BK38" s="113"/>
      <c r="BL38" s="113"/>
      <c r="BM38" s="116"/>
      <c r="BN38" s="112">
        <f>IF([2]回答表!X53="●",[2]回答表!X446,IF([2]回答表!AA53="●",[2]回答表!X474,""))</f>
        <v>1</v>
      </c>
      <c r="BO38" s="113"/>
      <c r="BP38" s="113"/>
      <c r="BQ38" s="116"/>
      <c r="BR38" s="51"/>
      <c r="BS38" s="41"/>
    </row>
    <row r="39" spans="1:71" ht="15.65" customHeight="1" x14ac:dyDescent="0.2">
      <c r="A39" s="2"/>
      <c r="B39" s="2"/>
      <c r="C39" s="48"/>
      <c r="D39" s="32"/>
      <c r="E39" s="32"/>
      <c r="F39" s="32"/>
      <c r="G39" s="32"/>
      <c r="H39" s="32"/>
      <c r="I39" s="32"/>
      <c r="J39" s="32"/>
      <c r="K39" s="32"/>
      <c r="L39" s="32"/>
      <c r="M39" s="32"/>
      <c r="N39" s="57"/>
      <c r="O39" s="57"/>
      <c r="P39" s="57"/>
      <c r="Q39" s="57"/>
      <c r="R39" s="57"/>
      <c r="S39" s="57"/>
      <c r="T39" s="57"/>
      <c r="U39" s="106"/>
      <c r="V39" s="107"/>
      <c r="W39" s="107"/>
      <c r="X39" s="107"/>
      <c r="Y39" s="107"/>
      <c r="Z39" s="107"/>
      <c r="AA39" s="107"/>
      <c r="AB39" s="107"/>
      <c r="AC39" s="107"/>
      <c r="AD39" s="107"/>
      <c r="AE39" s="107"/>
      <c r="AF39" s="107"/>
      <c r="AG39" s="107"/>
      <c r="AH39" s="107"/>
      <c r="AI39" s="107"/>
      <c r="AJ39" s="108"/>
      <c r="AK39" s="55"/>
      <c r="AL39" s="55"/>
      <c r="AM39" s="132"/>
      <c r="AN39" s="133"/>
      <c r="AO39" s="133"/>
      <c r="AP39" s="133"/>
      <c r="AQ39" s="133"/>
      <c r="AR39" s="133"/>
      <c r="AS39" s="133"/>
      <c r="AT39" s="134"/>
      <c r="AU39" s="132"/>
      <c r="AV39" s="133"/>
      <c r="AW39" s="133"/>
      <c r="AX39" s="133"/>
      <c r="AY39" s="133"/>
      <c r="AZ39" s="133"/>
      <c r="BA39" s="133"/>
      <c r="BB39" s="134"/>
      <c r="BC39" s="52"/>
      <c r="BD39" s="52"/>
      <c r="BE39" s="52"/>
      <c r="BF39" s="112"/>
      <c r="BG39" s="113"/>
      <c r="BH39" s="113"/>
      <c r="BI39" s="113"/>
      <c r="BJ39" s="112"/>
      <c r="BK39" s="113"/>
      <c r="BL39" s="113"/>
      <c r="BM39" s="116"/>
      <c r="BN39" s="112"/>
      <c r="BO39" s="113"/>
      <c r="BP39" s="113"/>
      <c r="BQ39" s="116"/>
      <c r="BR39" s="51"/>
      <c r="BS39" s="41"/>
    </row>
    <row r="40" spans="1:71" ht="15.65" customHeight="1" x14ac:dyDescent="0.2">
      <c r="A40" s="2"/>
      <c r="B40" s="2"/>
      <c r="C40" s="48"/>
      <c r="D40" s="32"/>
      <c r="E40" s="32"/>
      <c r="F40" s="32"/>
      <c r="G40" s="32"/>
      <c r="H40" s="32"/>
      <c r="I40" s="32"/>
      <c r="J40" s="32"/>
      <c r="K40" s="32"/>
      <c r="L40" s="32"/>
      <c r="M40" s="32"/>
      <c r="N40" s="57"/>
      <c r="O40" s="57"/>
      <c r="P40" s="57"/>
      <c r="Q40" s="57"/>
      <c r="R40" s="57"/>
      <c r="S40" s="57"/>
      <c r="T40" s="57"/>
      <c r="U40" s="106"/>
      <c r="V40" s="107"/>
      <c r="W40" s="107"/>
      <c r="X40" s="107"/>
      <c r="Y40" s="107"/>
      <c r="Z40" s="107"/>
      <c r="AA40" s="107"/>
      <c r="AB40" s="107"/>
      <c r="AC40" s="107"/>
      <c r="AD40" s="107"/>
      <c r="AE40" s="107"/>
      <c r="AF40" s="107"/>
      <c r="AG40" s="107"/>
      <c r="AH40" s="107"/>
      <c r="AI40" s="107"/>
      <c r="AJ40" s="108"/>
      <c r="AK40" s="55"/>
      <c r="AL40" s="55"/>
      <c r="AM40" s="135"/>
      <c r="AN40" s="136"/>
      <c r="AO40" s="136"/>
      <c r="AP40" s="136"/>
      <c r="AQ40" s="136"/>
      <c r="AR40" s="136"/>
      <c r="AS40" s="136"/>
      <c r="AT40" s="137"/>
      <c r="AU40" s="135"/>
      <c r="AV40" s="136"/>
      <c r="AW40" s="136"/>
      <c r="AX40" s="136"/>
      <c r="AY40" s="136"/>
      <c r="AZ40" s="136"/>
      <c r="BA40" s="136"/>
      <c r="BB40" s="137"/>
      <c r="BC40" s="52"/>
      <c r="BD40" s="21"/>
      <c r="BE40" s="21"/>
      <c r="BF40" s="112"/>
      <c r="BG40" s="113"/>
      <c r="BH40" s="113"/>
      <c r="BI40" s="113"/>
      <c r="BJ40" s="112"/>
      <c r="BK40" s="113"/>
      <c r="BL40" s="113"/>
      <c r="BM40" s="116"/>
      <c r="BN40" s="112"/>
      <c r="BO40" s="113"/>
      <c r="BP40" s="113"/>
      <c r="BQ40" s="116"/>
      <c r="BR40" s="51"/>
      <c r="BS40" s="41"/>
    </row>
    <row r="41" spans="1:71" ht="15.65" customHeight="1" x14ac:dyDescent="0.2">
      <c r="A41" s="2"/>
      <c r="B41" s="2"/>
      <c r="C41" s="48"/>
      <c r="D41" s="275" t="s">
        <v>8</v>
      </c>
      <c r="E41" s="270"/>
      <c r="F41" s="270"/>
      <c r="G41" s="270"/>
      <c r="H41" s="270"/>
      <c r="I41" s="270"/>
      <c r="J41" s="270"/>
      <c r="K41" s="270"/>
      <c r="L41" s="270"/>
      <c r="M41" s="271"/>
      <c r="N41" s="94" t="str">
        <f>IF([2]回答表!AA53="●","●","")</f>
        <v/>
      </c>
      <c r="O41" s="95"/>
      <c r="P41" s="95"/>
      <c r="Q41" s="96"/>
      <c r="R41" s="23"/>
      <c r="S41" s="23"/>
      <c r="T41" s="23"/>
      <c r="U41" s="106"/>
      <c r="V41" s="107"/>
      <c r="W41" s="107"/>
      <c r="X41" s="107"/>
      <c r="Y41" s="107"/>
      <c r="Z41" s="107"/>
      <c r="AA41" s="107"/>
      <c r="AB41" s="107"/>
      <c r="AC41" s="107"/>
      <c r="AD41" s="107"/>
      <c r="AE41" s="107"/>
      <c r="AF41" s="107"/>
      <c r="AG41" s="107"/>
      <c r="AH41" s="107"/>
      <c r="AI41" s="107"/>
      <c r="AJ41" s="108"/>
      <c r="AK41" s="55"/>
      <c r="AL41" s="55"/>
      <c r="AM41" s="21"/>
      <c r="AN41" s="21"/>
      <c r="AO41" s="21"/>
      <c r="AP41" s="21"/>
      <c r="AQ41" s="21"/>
      <c r="AR41" s="21"/>
      <c r="AS41" s="21"/>
      <c r="AT41" s="21"/>
      <c r="AU41" s="21"/>
      <c r="AV41" s="21"/>
      <c r="AW41" s="21"/>
      <c r="AX41" s="21"/>
      <c r="AY41" s="21"/>
      <c r="AZ41" s="21"/>
      <c r="BA41" s="21"/>
      <c r="BB41" s="21"/>
      <c r="BC41" s="52"/>
      <c r="BD41" s="58"/>
      <c r="BE41" s="58"/>
      <c r="BF41" s="112"/>
      <c r="BG41" s="113"/>
      <c r="BH41" s="113"/>
      <c r="BI41" s="113"/>
      <c r="BJ41" s="112"/>
      <c r="BK41" s="113"/>
      <c r="BL41" s="113"/>
      <c r="BM41" s="116"/>
      <c r="BN41" s="112"/>
      <c r="BO41" s="113"/>
      <c r="BP41" s="113"/>
      <c r="BQ41" s="116"/>
      <c r="BR41" s="51"/>
      <c r="BS41" s="41"/>
    </row>
    <row r="42" spans="1:71" ht="15.65" customHeight="1" x14ac:dyDescent="0.2">
      <c r="A42" s="2"/>
      <c r="B42" s="2"/>
      <c r="C42" s="48"/>
      <c r="D42" s="270"/>
      <c r="E42" s="270"/>
      <c r="F42" s="270"/>
      <c r="G42" s="270"/>
      <c r="H42" s="270"/>
      <c r="I42" s="270"/>
      <c r="J42" s="270"/>
      <c r="K42" s="270"/>
      <c r="L42" s="270"/>
      <c r="M42" s="271"/>
      <c r="N42" s="97"/>
      <c r="O42" s="98"/>
      <c r="P42" s="98"/>
      <c r="Q42" s="99"/>
      <c r="R42" s="23"/>
      <c r="S42" s="23"/>
      <c r="T42" s="23"/>
      <c r="U42" s="106"/>
      <c r="V42" s="107"/>
      <c r="W42" s="107"/>
      <c r="X42" s="107"/>
      <c r="Y42" s="107"/>
      <c r="Z42" s="107"/>
      <c r="AA42" s="107"/>
      <c r="AB42" s="107"/>
      <c r="AC42" s="107"/>
      <c r="AD42" s="107"/>
      <c r="AE42" s="107"/>
      <c r="AF42" s="107"/>
      <c r="AG42" s="107"/>
      <c r="AH42" s="107"/>
      <c r="AI42" s="107"/>
      <c r="AJ42" s="108"/>
      <c r="AK42" s="55"/>
      <c r="AL42" s="55"/>
      <c r="AM42" s="21"/>
      <c r="AN42" s="21"/>
      <c r="AO42" s="21"/>
      <c r="AP42" s="21"/>
      <c r="AQ42" s="21"/>
      <c r="AR42" s="21"/>
      <c r="AS42" s="21"/>
      <c r="AT42" s="21"/>
      <c r="AU42" s="21"/>
      <c r="AV42" s="21"/>
      <c r="AW42" s="21"/>
      <c r="AX42" s="21"/>
      <c r="AY42" s="21"/>
      <c r="AZ42" s="21"/>
      <c r="BA42" s="21"/>
      <c r="BB42" s="21"/>
      <c r="BC42" s="52"/>
      <c r="BD42" s="58"/>
      <c r="BE42" s="58"/>
      <c r="BF42" s="112" t="s">
        <v>9</v>
      </c>
      <c r="BG42" s="113"/>
      <c r="BH42" s="113"/>
      <c r="BI42" s="113"/>
      <c r="BJ42" s="112" t="s">
        <v>10</v>
      </c>
      <c r="BK42" s="113"/>
      <c r="BL42" s="113"/>
      <c r="BM42" s="113"/>
      <c r="BN42" s="112" t="s">
        <v>11</v>
      </c>
      <c r="BO42" s="113"/>
      <c r="BP42" s="113"/>
      <c r="BQ42" s="116"/>
      <c r="BR42" s="51"/>
      <c r="BS42" s="41"/>
    </row>
    <row r="43" spans="1:71" ht="15.65" customHeight="1" x14ac:dyDescent="0.2">
      <c r="A43" s="2"/>
      <c r="B43" s="2"/>
      <c r="C43" s="48"/>
      <c r="D43" s="270"/>
      <c r="E43" s="270"/>
      <c r="F43" s="270"/>
      <c r="G43" s="270"/>
      <c r="H43" s="270"/>
      <c r="I43" s="270"/>
      <c r="J43" s="270"/>
      <c r="K43" s="270"/>
      <c r="L43" s="270"/>
      <c r="M43" s="271"/>
      <c r="N43" s="97"/>
      <c r="O43" s="98"/>
      <c r="P43" s="98"/>
      <c r="Q43" s="99"/>
      <c r="R43" s="23"/>
      <c r="S43" s="23"/>
      <c r="T43" s="23"/>
      <c r="U43" s="106"/>
      <c r="V43" s="107"/>
      <c r="W43" s="107"/>
      <c r="X43" s="107"/>
      <c r="Y43" s="107"/>
      <c r="Z43" s="107"/>
      <c r="AA43" s="107"/>
      <c r="AB43" s="107"/>
      <c r="AC43" s="107"/>
      <c r="AD43" s="107"/>
      <c r="AE43" s="107"/>
      <c r="AF43" s="107"/>
      <c r="AG43" s="107"/>
      <c r="AH43" s="107"/>
      <c r="AI43" s="107"/>
      <c r="AJ43" s="108"/>
      <c r="AK43" s="55"/>
      <c r="AL43" s="55"/>
      <c r="AM43" s="21"/>
      <c r="AN43" s="21"/>
      <c r="AO43" s="21"/>
      <c r="AP43" s="21"/>
      <c r="AQ43" s="21"/>
      <c r="AR43" s="21"/>
      <c r="AS43" s="21"/>
      <c r="AT43" s="21"/>
      <c r="AU43" s="21"/>
      <c r="AV43" s="21"/>
      <c r="AW43" s="21"/>
      <c r="AX43" s="21"/>
      <c r="AY43" s="21"/>
      <c r="AZ43" s="21"/>
      <c r="BA43" s="21"/>
      <c r="BB43" s="21"/>
      <c r="BC43" s="52"/>
      <c r="BD43" s="58"/>
      <c r="BE43" s="58"/>
      <c r="BF43" s="112"/>
      <c r="BG43" s="113"/>
      <c r="BH43" s="113"/>
      <c r="BI43" s="113"/>
      <c r="BJ43" s="112"/>
      <c r="BK43" s="113"/>
      <c r="BL43" s="113"/>
      <c r="BM43" s="113"/>
      <c r="BN43" s="112"/>
      <c r="BO43" s="113"/>
      <c r="BP43" s="113"/>
      <c r="BQ43" s="116"/>
      <c r="BR43" s="51"/>
      <c r="BS43" s="41"/>
    </row>
    <row r="44" spans="1:71" ht="15.65" customHeight="1" x14ac:dyDescent="0.2">
      <c r="A44" s="2"/>
      <c r="B44" s="2"/>
      <c r="C44" s="48"/>
      <c r="D44" s="270"/>
      <c r="E44" s="270"/>
      <c r="F44" s="270"/>
      <c r="G44" s="270"/>
      <c r="H44" s="270"/>
      <c r="I44" s="270"/>
      <c r="J44" s="270"/>
      <c r="K44" s="270"/>
      <c r="L44" s="270"/>
      <c r="M44" s="271"/>
      <c r="N44" s="100"/>
      <c r="O44" s="101"/>
      <c r="P44" s="101"/>
      <c r="Q44" s="102"/>
      <c r="R44" s="23"/>
      <c r="S44" s="23"/>
      <c r="T44" s="23"/>
      <c r="U44" s="109"/>
      <c r="V44" s="110"/>
      <c r="W44" s="110"/>
      <c r="X44" s="110"/>
      <c r="Y44" s="110"/>
      <c r="Z44" s="110"/>
      <c r="AA44" s="110"/>
      <c r="AB44" s="110"/>
      <c r="AC44" s="110"/>
      <c r="AD44" s="110"/>
      <c r="AE44" s="110"/>
      <c r="AF44" s="110"/>
      <c r="AG44" s="110"/>
      <c r="AH44" s="110"/>
      <c r="AI44" s="110"/>
      <c r="AJ44" s="111"/>
      <c r="AK44" s="55"/>
      <c r="AL44" s="55"/>
      <c r="AM44" s="21"/>
      <c r="AN44" s="21"/>
      <c r="AO44" s="21"/>
      <c r="AP44" s="21"/>
      <c r="AQ44" s="21"/>
      <c r="AR44" s="21"/>
      <c r="AS44" s="21"/>
      <c r="AT44" s="21"/>
      <c r="AU44" s="21"/>
      <c r="AV44" s="21"/>
      <c r="AW44" s="21"/>
      <c r="AX44" s="21"/>
      <c r="AY44" s="21"/>
      <c r="AZ44" s="21"/>
      <c r="BA44" s="21"/>
      <c r="BB44" s="21"/>
      <c r="BC44" s="52"/>
      <c r="BD44" s="58"/>
      <c r="BE44" s="58"/>
      <c r="BF44" s="114"/>
      <c r="BG44" s="115"/>
      <c r="BH44" s="115"/>
      <c r="BI44" s="115"/>
      <c r="BJ44" s="114"/>
      <c r="BK44" s="115"/>
      <c r="BL44" s="115"/>
      <c r="BM44" s="115"/>
      <c r="BN44" s="114"/>
      <c r="BO44" s="115"/>
      <c r="BP44" s="115"/>
      <c r="BQ44" s="117"/>
      <c r="BR44" s="51"/>
      <c r="BS44" s="41"/>
    </row>
    <row r="45" spans="1:71" ht="15.65" customHeight="1" x14ac:dyDescent="0.2">
      <c r="A45" s="54"/>
      <c r="B45" s="54"/>
      <c r="C45" s="48"/>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5"/>
      <c r="AL45" s="55"/>
      <c r="AM45" s="82"/>
      <c r="AN45" s="82"/>
      <c r="AO45" s="82"/>
      <c r="AP45" s="82"/>
      <c r="AQ45" s="82"/>
      <c r="AR45" s="82"/>
      <c r="AS45" s="82"/>
      <c r="AT45" s="82"/>
      <c r="AU45" s="82"/>
      <c r="AV45" s="82"/>
      <c r="AW45" s="82"/>
      <c r="AX45" s="82"/>
      <c r="AY45" s="82"/>
      <c r="AZ45" s="82"/>
      <c r="BA45" s="82"/>
      <c r="BB45" s="82"/>
      <c r="BC45" s="52"/>
      <c r="BD45" s="58"/>
      <c r="BE45" s="58"/>
      <c r="BF45" s="37"/>
      <c r="BG45" s="37"/>
      <c r="BH45" s="37"/>
      <c r="BI45" s="37"/>
      <c r="BJ45" s="37"/>
      <c r="BK45" s="37"/>
      <c r="BL45" s="37"/>
      <c r="BM45" s="37"/>
      <c r="BN45" s="37"/>
      <c r="BO45" s="37"/>
      <c r="BP45" s="37"/>
      <c r="BQ45" s="37"/>
      <c r="BR45" s="51"/>
      <c r="BS45" s="41"/>
    </row>
    <row r="46" spans="1:71" ht="15.65" customHeight="1" x14ac:dyDescent="0.3">
      <c r="A46" s="54"/>
      <c r="B46" s="54"/>
      <c r="C46" s="48"/>
      <c r="D46" s="32"/>
      <c r="E46" s="32"/>
      <c r="F46" s="32"/>
      <c r="G46" s="32"/>
      <c r="H46" s="32"/>
      <c r="I46" s="32"/>
      <c r="J46" s="32"/>
      <c r="K46" s="32"/>
      <c r="L46" s="32"/>
      <c r="M46" s="32"/>
      <c r="N46" s="32"/>
      <c r="O46" s="32"/>
      <c r="P46" s="32"/>
      <c r="Q46" s="32"/>
      <c r="R46" s="23"/>
      <c r="S46" s="23"/>
      <c r="T46" s="23"/>
      <c r="U46" s="22" t="s">
        <v>51</v>
      </c>
      <c r="V46" s="23"/>
      <c r="W46" s="23"/>
      <c r="X46" s="23"/>
      <c r="Y46" s="23"/>
      <c r="Z46" s="23"/>
      <c r="AA46" s="23"/>
      <c r="AB46" s="23"/>
      <c r="AC46" s="23"/>
      <c r="AD46" s="23"/>
      <c r="AE46" s="23"/>
      <c r="AF46" s="23"/>
      <c r="AG46" s="23"/>
      <c r="AH46" s="23"/>
      <c r="AI46" s="23"/>
      <c r="AJ46" s="23"/>
      <c r="AK46" s="55"/>
      <c r="AL46" s="55"/>
      <c r="AM46" s="22" t="s">
        <v>52</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7"/>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118">
        <f>IF([2]回答表!X53="●",[2]回答表!E453,IF([2]回答表!AA53="●",[2]回答表!E477,""))</f>
        <v>0</v>
      </c>
      <c r="V47" s="119"/>
      <c r="W47" s="119"/>
      <c r="X47" s="119"/>
      <c r="Y47" s="119"/>
      <c r="Z47" s="119"/>
      <c r="AA47" s="119"/>
      <c r="AB47" s="119"/>
      <c r="AC47" s="119"/>
      <c r="AD47" s="119"/>
      <c r="AE47" s="122" t="s">
        <v>53</v>
      </c>
      <c r="AF47" s="122"/>
      <c r="AG47" s="122"/>
      <c r="AH47" s="122"/>
      <c r="AI47" s="122"/>
      <c r="AJ47" s="123"/>
      <c r="AK47" s="55"/>
      <c r="AL47" s="55"/>
      <c r="AM47" s="103">
        <f>IF([2]回答表!X53="●",[2]回答表!B455,IF([2]回答表!AA53="●",[2]回答表!B479,""))</f>
        <v>0</v>
      </c>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120"/>
      <c r="V48" s="121"/>
      <c r="W48" s="121"/>
      <c r="X48" s="121"/>
      <c r="Y48" s="121"/>
      <c r="Z48" s="121"/>
      <c r="AA48" s="121"/>
      <c r="AB48" s="121"/>
      <c r="AC48" s="121"/>
      <c r="AD48" s="121"/>
      <c r="AE48" s="124"/>
      <c r="AF48" s="124"/>
      <c r="AG48" s="124"/>
      <c r="AH48" s="124"/>
      <c r="AI48" s="124"/>
      <c r="AJ48" s="125"/>
      <c r="AK48" s="55"/>
      <c r="AL48" s="55"/>
      <c r="AM48" s="106"/>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8"/>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06"/>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8"/>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06"/>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1"/>
      <c r="BR51" s="51"/>
      <c r="BS51" s="41"/>
    </row>
    <row r="52" spans="1:71" ht="15.65" customHeight="1" x14ac:dyDescent="0.3">
      <c r="A52" s="2"/>
      <c r="B52" s="2"/>
      <c r="C52" s="48"/>
      <c r="D52" s="32"/>
      <c r="E52" s="32"/>
      <c r="F52" s="32"/>
      <c r="G52" s="32"/>
      <c r="H52" s="32"/>
      <c r="I52" s="32"/>
      <c r="J52" s="32"/>
      <c r="K52" s="32"/>
      <c r="L52" s="32"/>
      <c r="M52" s="32"/>
      <c r="N52" s="23"/>
      <c r="O52" s="23"/>
      <c r="P52" s="23"/>
      <c r="Q52" s="23"/>
      <c r="R52" s="23"/>
      <c r="S52" s="23"/>
      <c r="T52" s="23"/>
      <c r="U52" s="23"/>
      <c r="V52" s="23"/>
      <c r="W52" s="23"/>
      <c r="X52" s="37"/>
      <c r="Y52" s="37"/>
      <c r="Z52" s="37"/>
      <c r="AA52" s="25"/>
      <c r="AB52" s="25"/>
      <c r="AC52" s="25"/>
      <c r="AD52" s="25"/>
      <c r="AE52" s="25"/>
      <c r="AF52" s="25"/>
      <c r="AG52" s="25"/>
      <c r="AH52" s="25"/>
      <c r="AI52" s="25"/>
      <c r="AJ52" s="37"/>
      <c r="AK52" s="37"/>
      <c r="AL52" s="37"/>
      <c r="AM52" s="21"/>
      <c r="AN52" s="21"/>
      <c r="AO52" s="21"/>
      <c r="AP52" s="21"/>
      <c r="AQ52" s="21"/>
      <c r="AR52" s="21"/>
      <c r="AS52" s="21"/>
      <c r="AT52" s="21"/>
      <c r="AU52" s="21"/>
      <c r="AV52" s="21"/>
      <c r="AW52" s="21"/>
      <c r="AX52" s="21"/>
      <c r="AY52" s="21"/>
      <c r="AZ52" s="21"/>
      <c r="BA52" s="21"/>
      <c r="BB52" s="21"/>
      <c r="BC52" s="37"/>
      <c r="BD52" s="37"/>
      <c r="BE52" s="37"/>
      <c r="BF52" s="37"/>
      <c r="BG52" s="37"/>
      <c r="BH52" s="37"/>
      <c r="BI52" s="37"/>
      <c r="BJ52" s="37"/>
      <c r="BK52" s="37"/>
      <c r="BL52" s="37"/>
      <c r="BM52" s="37"/>
      <c r="BN52" s="37"/>
      <c r="BO52" s="37"/>
      <c r="BP52" s="37"/>
      <c r="BQ52" s="37"/>
      <c r="BR52" s="51"/>
      <c r="BS52" s="41"/>
    </row>
    <row r="53" spans="1:71" ht="18.649999999999999" customHeight="1" x14ac:dyDescent="0.3">
      <c r="A53" s="2"/>
      <c r="B53" s="2"/>
      <c r="C53" s="48"/>
      <c r="D53" s="32"/>
      <c r="E53" s="32"/>
      <c r="F53" s="32"/>
      <c r="G53" s="32"/>
      <c r="H53" s="32"/>
      <c r="I53" s="32"/>
      <c r="J53" s="32"/>
      <c r="K53" s="32"/>
      <c r="L53" s="32"/>
      <c r="M53" s="32"/>
      <c r="N53" s="23"/>
      <c r="O53" s="23"/>
      <c r="P53" s="23"/>
      <c r="Q53" s="23"/>
      <c r="R53" s="23"/>
      <c r="S53" s="23"/>
      <c r="T53" s="23"/>
      <c r="U53" s="22" t="s">
        <v>19</v>
      </c>
      <c r="V53" s="23"/>
      <c r="W53" s="23"/>
      <c r="X53" s="24"/>
      <c r="Y53" s="24"/>
      <c r="Z53" s="24"/>
      <c r="AA53" s="25"/>
      <c r="AB53" s="26"/>
      <c r="AC53" s="25"/>
      <c r="AD53" s="25"/>
      <c r="AE53" s="25"/>
      <c r="AF53" s="25"/>
      <c r="AG53" s="25"/>
      <c r="AH53" s="25"/>
      <c r="AI53" s="25"/>
      <c r="AJ53" s="25"/>
      <c r="AK53" s="25"/>
      <c r="AL53" s="25"/>
      <c r="AM53" s="22" t="s">
        <v>12</v>
      </c>
      <c r="AN53" s="25"/>
      <c r="AO53" s="25"/>
      <c r="AP53" s="25"/>
      <c r="AQ53" s="25"/>
      <c r="AR53" s="25"/>
      <c r="AS53" s="25"/>
      <c r="AT53" s="25"/>
      <c r="AU53" s="25"/>
      <c r="AV53" s="25"/>
      <c r="AW53" s="25"/>
      <c r="AX53" s="25"/>
      <c r="AY53" s="25"/>
      <c r="AZ53" s="21"/>
      <c r="BA53" s="21"/>
      <c r="BB53" s="21"/>
      <c r="BC53" s="21"/>
      <c r="BD53" s="21"/>
      <c r="BE53" s="21"/>
      <c r="BF53" s="21"/>
      <c r="BG53" s="21"/>
      <c r="BH53" s="21"/>
      <c r="BI53" s="21"/>
      <c r="BJ53" s="21"/>
      <c r="BK53" s="21"/>
      <c r="BL53" s="21"/>
      <c r="BM53" s="21"/>
      <c r="BN53" s="21"/>
      <c r="BO53" s="21"/>
      <c r="BP53" s="21"/>
      <c r="BQ53" s="37"/>
      <c r="BR53" s="51"/>
      <c r="BS53" s="41"/>
    </row>
    <row r="54" spans="1:71" ht="15.65" customHeight="1" x14ac:dyDescent="0.2">
      <c r="A54" s="2"/>
      <c r="B54" s="2"/>
      <c r="C54" s="48"/>
      <c r="D54" s="270" t="s">
        <v>13</v>
      </c>
      <c r="E54" s="270"/>
      <c r="F54" s="270"/>
      <c r="G54" s="270"/>
      <c r="H54" s="270"/>
      <c r="I54" s="270"/>
      <c r="J54" s="270"/>
      <c r="K54" s="270"/>
      <c r="L54" s="270"/>
      <c r="M54" s="271"/>
      <c r="N54" s="94" t="str">
        <f>IF([2]回答表!AD53="●","●","")</f>
        <v/>
      </c>
      <c r="O54" s="95"/>
      <c r="P54" s="95"/>
      <c r="Q54" s="96"/>
      <c r="R54" s="23"/>
      <c r="S54" s="23"/>
      <c r="T54" s="23"/>
      <c r="U54" s="103" t="str">
        <f>IF([2]回答表!AD53="●",[2]回答表!B490,"")</f>
        <v/>
      </c>
      <c r="V54" s="104"/>
      <c r="W54" s="104"/>
      <c r="X54" s="104"/>
      <c r="Y54" s="104"/>
      <c r="Z54" s="104"/>
      <c r="AA54" s="104"/>
      <c r="AB54" s="104"/>
      <c r="AC54" s="104"/>
      <c r="AD54" s="104"/>
      <c r="AE54" s="104"/>
      <c r="AF54" s="104"/>
      <c r="AG54" s="104"/>
      <c r="AH54" s="104"/>
      <c r="AI54" s="104"/>
      <c r="AJ54" s="105"/>
      <c r="AK54" s="64"/>
      <c r="AL54" s="64"/>
      <c r="AM54" s="103" t="str">
        <f>IF([2]回答表!AD53="●",[2]回答表!B496,"")</f>
        <v/>
      </c>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51"/>
      <c r="BS54" s="41"/>
    </row>
    <row r="55" spans="1:71" ht="15.65" customHeight="1" x14ac:dyDescent="0.2">
      <c r="A55" s="2"/>
      <c r="B55" s="2"/>
      <c r="C55" s="48"/>
      <c r="D55" s="270"/>
      <c r="E55" s="270"/>
      <c r="F55" s="270"/>
      <c r="G55" s="270"/>
      <c r="H55" s="270"/>
      <c r="I55" s="270"/>
      <c r="J55" s="270"/>
      <c r="K55" s="270"/>
      <c r="L55" s="270"/>
      <c r="M55" s="271"/>
      <c r="N55" s="97"/>
      <c r="O55" s="98"/>
      <c r="P55" s="98"/>
      <c r="Q55" s="99"/>
      <c r="R55" s="23"/>
      <c r="S55" s="23"/>
      <c r="T55" s="23"/>
      <c r="U55" s="106"/>
      <c r="V55" s="107"/>
      <c r="W55" s="107"/>
      <c r="X55" s="107"/>
      <c r="Y55" s="107"/>
      <c r="Z55" s="107"/>
      <c r="AA55" s="107"/>
      <c r="AB55" s="107"/>
      <c r="AC55" s="107"/>
      <c r="AD55" s="107"/>
      <c r="AE55" s="107"/>
      <c r="AF55" s="107"/>
      <c r="AG55" s="107"/>
      <c r="AH55" s="107"/>
      <c r="AI55" s="107"/>
      <c r="AJ55" s="108"/>
      <c r="AK55" s="64"/>
      <c r="AL55" s="64"/>
      <c r="AM55" s="106"/>
      <c r="AN55" s="107"/>
      <c r="AO55" s="107"/>
      <c r="AP55" s="107"/>
      <c r="AQ55" s="107"/>
      <c r="AR55" s="107"/>
      <c r="AS55" s="107"/>
      <c r="AT55" s="107"/>
      <c r="AU55" s="107"/>
      <c r="AV55" s="107"/>
      <c r="AW55" s="107"/>
      <c r="AX55" s="107"/>
      <c r="AY55" s="107"/>
      <c r="AZ55" s="107"/>
      <c r="BA55" s="107"/>
      <c r="BB55" s="107"/>
      <c r="BC55" s="107"/>
      <c r="BD55" s="107"/>
      <c r="BE55" s="107"/>
      <c r="BF55" s="107"/>
      <c r="BG55" s="107"/>
      <c r="BH55" s="107"/>
      <c r="BI55" s="107"/>
      <c r="BJ55" s="107"/>
      <c r="BK55" s="107"/>
      <c r="BL55" s="107"/>
      <c r="BM55" s="107"/>
      <c r="BN55" s="107"/>
      <c r="BO55" s="107"/>
      <c r="BP55" s="107"/>
      <c r="BQ55" s="108"/>
      <c r="BR55" s="51"/>
      <c r="BS55" s="41"/>
    </row>
    <row r="56" spans="1:71" ht="15.65" customHeight="1" x14ac:dyDescent="0.2">
      <c r="A56" s="2"/>
      <c r="B56" s="2"/>
      <c r="C56" s="48"/>
      <c r="D56" s="270"/>
      <c r="E56" s="270"/>
      <c r="F56" s="270"/>
      <c r="G56" s="270"/>
      <c r="H56" s="270"/>
      <c r="I56" s="270"/>
      <c r="J56" s="270"/>
      <c r="K56" s="270"/>
      <c r="L56" s="270"/>
      <c r="M56" s="271"/>
      <c r="N56" s="97"/>
      <c r="O56" s="98"/>
      <c r="P56" s="98"/>
      <c r="Q56" s="99"/>
      <c r="R56" s="23"/>
      <c r="S56" s="23"/>
      <c r="T56" s="23"/>
      <c r="U56" s="106"/>
      <c r="V56" s="107"/>
      <c r="W56" s="107"/>
      <c r="X56" s="107"/>
      <c r="Y56" s="107"/>
      <c r="Z56" s="107"/>
      <c r="AA56" s="107"/>
      <c r="AB56" s="107"/>
      <c r="AC56" s="107"/>
      <c r="AD56" s="107"/>
      <c r="AE56" s="107"/>
      <c r="AF56" s="107"/>
      <c r="AG56" s="107"/>
      <c r="AH56" s="107"/>
      <c r="AI56" s="107"/>
      <c r="AJ56" s="108"/>
      <c r="AK56" s="64"/>
      <c r="AL56" s="64"/>
      <c r="AM56" s="106"/>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8"/>
      <c r="BR56" s="51"/>
      <c r="BS56" s="41"/>
    </row>
    <row r="57" spans="1:71" ht="15.65" customHeight="1" x14ac:dyDescent="0.2">
      <c r="A57" s="2"/>
      <c r="B57" s="2"/>
      <c r="C57" s="48"/>
      <c r="D57" s="270"/>
      <c r="E57" s="270"/>
      <c r="F57" s="270"/>
      <c r="G57" s="270"/>
      <c r="H57" s="270"/>
      <c r="I57" s="270"/>
      <c r="J57" s="270"/>
      <c r="K57" s="270"/>
      <c r="L57" s="270"/>
      <c r="M57" s="271"/>
      <c r="N57" s="100"/>
      <c r="O57" s="101"/>
      <c r="P57" s="101"/>
      <c r="Q57" s="102"/>
      <c r="R57" s="23"/>
      <c r="S57" s="23"/>
      <c r="T57" s="23"/>
      <c r="U57" s="109"/>
      <c r="V57" s="110"/>
      <c r="W57" s="110"/>
      <c r="X57" s="110"/>
      <c r="Y57" s="110"/>
      <c r="Z57" s="110"/>
      <c r="AA57" s="110"/>
      <c r="AB57" s="110"/>
      <c r="AC57" s="110"/>
      <c r="AD57" s="110"/>
      <c r="AE57" s="110"/>
      <c r="AF57" s="110"/>
      <c r="AG57" s="110"/>
      <c r="AH57" s="110"/>
      <c r="AI57" s="110"/>
      <c r="AJ57" s="111"/>
      <c r="AK57" s="64"/>
      <c r="AL57" s="64"/>
      <c r="AM57" s="109"/>
      <c r="AN57" s="110"/>
      <c r="AO57" s="110"/>
      <c r="AP57" s="110"/>
      <c r="AQ57" s="110"/>
      <c r="AR57" s="110"/>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1"/>
      <c r="BR57" s="51"/>
      <c r="BS57" s="41"/>
    </row>
    <row r="58" spans="1:71" ht="15.65" customHeight="1" x14ac:dyDescent="0.2">
      <c r="A58" s="2"/>
      <c r="B58" s="2"/>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3"/>
      <c r="BS58" s="41"/>
    </row>
    <row r="59" spans="1:71" s="4" customFormat="1" ht="15.65" customHeight="1" x14ac:dyDescent="0.2">
      <c r="A59" s="41"/>
      <c r="B59" s="41"/>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41"/>
    </row>
    <row r="60" spans="1:71" s="4" customFormat="1" ht="15.65" customHeight="1" x14ac:dyDescent="0.2">
      <c r="A60" s="41"/>
      <c r="B60" s="41"/>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41"/>
    </row>
    <row r="61" spans="1:71" ht="15.65" customHeight="1" x14ac:dyDescent="0.2">
      <c r="A61" s="2"/>
      <c r="B61" s="2"/>
      <c r="C61" s="43"/>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257"/>
      <c r="AS61" s="257"/>
      <c r="AT61" s="257"/>
      <c r="AU61" s="257"/>
      <c r="AV61" s="257"/>
      <c r="AW61" s="257"/>
      <c r="AX61" s="257"/>
      <c r="AY61" s="257"/>
      <c r="AZ61" s="257"/>
      <c r="BA61" s="257"/>
      <c r="BB61" s="257"/>
      <c r="BC61" s="45"/>
      <c r="BD61" s="46"/>
      <c r="BE61" s="46"/>
      <c r="BF61" s="46"/>
      <c r="BG61" s="46"/>
      <c r="BH61" s="46"/>
      <c r="BI61" s="46"/>
      <c r="BJ61" s="46"/>
      <c r="BK61" s="46"/>
      <c r="BL61" s="46"/>
      <c r="BM61" s="46"/>
      <c r="BN61" s="46"/>
      <c r="BO61" s="46"/>
      <c r="BP61" s="46"/>
      <c r="BQ61" s="46"/>
      <c r="BR61" s="47"/>
      <c r="BS61" s="2"/>
    </row>
    <row r="62" spans="1:71" ht="15.65" customHeight="1" x14ac:dyDescent="0.3">
      <c r="A62" s="2"/>
      <c r="B62" s="2"/>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258"/>
      <c r="AS62" s="258"/>
      <c r="AT62" s="258"/>
      <c r="AU62" s="258"/>
      <c r="AV62" s="258"/>
      <c r="AW62" s="258"/>
      <c r="AX62" s="258"/>
      <c r="AY62" s="258"/>
      <c r="AZ62" s="258"/>
      <c r="BA62" s="258"/>
      <c r="BB62" s="258"/>
      <c r="BC62" s="49"/>
      <c r="BD62" s="21"/>
      <c r="BE62" s="21"/>
      <c r="BF62" s="21"/>
      <c r="BG62" s="21"/>
      <c r="BH62" s="21"/>
      <c r="BI62" s="21"/>
      <c r="BJ62" s="21"/>
      <c r="BK62" s="21"/>
      <c r="BL62" s="21"/>
      <c r="BM62" s="21"/>
      <c r="BN62" s="25"/>
      <c r="BO62" s="25"/>
      <c r="BP62" s="25"/>
      <c r="BQ62" s="50"/>
      <c r="BR62" s="51"/>
      <c r="BS62" s="2"/>
    </row>
    <row r="63" spans="1:71" ht="15.65" customHeight="1" x14ac:dyDescent="0.3">
      <c r="A63" s="2"/>
      <c r="B63" s="2"/>
      <c r="C63" s="48"/>
      <c r="D63" s="138" t="s">
        <v>4</v>
      </c>
      <c r="E63" s="139"/>
      <c r="F63" s="139"/>
      <c r="G63" s="139"/>
      <c r="H63" s="139"/>
      <c r="I63" s="139"/>
      <c r="J63" s="139"/>
      <c r="K63" s="139"/>
      <c r="L63" s="139"/>
      <c r="M63" s="139"/>
      <c r="N63" s="139"/>
      <c r="O63" s="139"/>
      <c r="P63" s="139"/>
      <c r="Q63" s="140"/>
      <c r="R63" s="85" t="s">
        <v>34</v>
      </c>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7"/>
      <c r="BC63" s="49"/>
      <c r="BD63" s="21"/>
      <c r="BE63" s="21"/>
      <c r="BF63" s="21"/>
      <c r="BG63" s="21"/>
      <c r="BH63" s="21"/>
      <c r="BI63" s="21"/>
      <c r="BJ63" s="21"/>
      <c r="BK63" s="21"/>
      <c r="BL63" s="21"/>
      <c r="BM63" s="21"/>
      <c r="BN63" s="25"/>
      <c r="BO63" s="25"/>
      <c r="BP63" s="25"/>
      <c r="BQ63" s="50"/>
      <c r="BR63" s="51"/>
      <c r="BS63" s="2"/>
    </row>
    <row r="64" spans="1:71" ht="15.65" customHeight="1" x14ac:dyDescent="0.3">
      <c r="A64" s="54"/>
      <c r="B64" s="54"/>
      <c r="C64" s="48"/>
      <c r="D64" s="141"/>
      <c r="E64" s="142"/>
      <c r="F64" s="142"/>
      <c r="G64" s="142"/>
      <c r="H64" s="142"/>
      <c r="I64" s="142"/>
      <c r="J64" s="142"/>
      <c r="K64" s="142"/>
      <c r="L64" s="142"/>
      <c r="M64" s="142"/>
      <c r="N64" s="142"/>
      <c r="O64" s="142"/>
      <c r="P64" s="142"/>
      <c r="Q64" s="143"/>
      <c r="R64" s="91"/>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2"/>
      <c r="BA64" s="92"/>
      <c r="BB64" s="93"/>
      <c r="BC64" s="49"/>
      <c r="BD64" s="21"/>
      <c r="BE64" s="21"/>
      <c r="BF64" s="21"/>
      <c r="BG64" s="21"/>
      <c r="BH64" s="21"/>
      <c r="BI64" s="21"/>
      <c r="BJ64" s="21"/>
      <c r="BK64" s="21"/>
      <c r="BL64" s="21"/>
      <c r="BM64" s="21"/>
      <c r="BN64" s="25"/>
      <c r="BO64" s="25"/>
      <c r="BP64" s="25"/>
      <c r="BQ64" s="50"/>
      <c r="BR64" s="51"/>
      <c r="BS64" s="54"/>
    </row>
    <row r="65" spans="1:71" ht="15.65" customHeight="1" x14ac:dyDescent="0.3">
      <c r="A65" s="54"/>
      <c r="B65" s="54"/>
      <c r="C65" s="48"/>
      <c r="D65" s="23"/>
      <c r="E65" s="23"/>
      <c r="F65" s="23"/>
      <c r="G65" s="23"/>
      <c r="H65" s="23"/>
      <c r="I65" s="23"/>
      <c r="J65" s="23"/>
      <c r="K65" s="23"/>
      <c r="L65" s="23"/>
      <c r="M65" s="23"/>
      <c r="N65" s="23"/>
      <c r="O65" s="23"/>
      <c r="P65" s="23"/>
      <c r="Q65" s="23"/>
      <c r="R65" s="23"/>
      <c r="S65" s="23"/>
      <c r="T65" s="23"/>
      <c r="U65" s="23"/>
      <c r="V65" s="23"/>
      <c r="W65" s="23"/>
      <c r="X65" s="37"/>
      <c r="Y65" s="37"/>
      <c r="Z65" s="37"/>
      <c r="AA65" s="21"/>
      <c r="AB65" s="52"/>
      <c r="AC65" s="52"/>
      <c r="AD65" s="52"/>
      <c r="AE65" s="52"/>
      <c r="AF65" s="52"/>
      <c r="AG65" s="52"/>
      <c r="AH65" s="52"/>
      <c r="AI65" s="52"/>
      <c r="AJ65" s="52"/>
      <c r="AK65" s="52"/>
      <c r="AL65" s="52"/>
      <c r="AM65" s="52"/>
      <c r="AN65" s="50"/>
      <c r="AO65" s="52"/>
      <c r="AP65" s="53"/>
      <c r="AQ65" s="53"/>
      <c r="AR65" s="83"/>
      <c r="AS65" s="83"/>
      <c r="AT65" s="83"/>
      <c r="AU65" s="83"/>
      <c r="AV65" s="83"/>
      <c r="AW65" s="83"/>
      <c r="AX65" s="83"/>
      <c r="AY65" s="83"/>
      <c r="AZ65" s="83"/>
      <c r="BA65" s="83"/>
      <c r="BB65" s="83"/>
      <c r="BC65" s="49"/>
      <c r="BD65" s="21"/>
      <c r="BE65" s="21"/>
      <c r="BF65" s="21"/>
      <c r="BG65" s="21"/>
      <c r="BH65" s="21"/>
      <c r="BI65" s="21"/>
      <c r="BJ65" s="21"/>
      <c r="BK65" s="21"/>
      <c r="BL65" s="21"/>
      <c r="BM65" s="21"/>
      <c r="BN65" s="25"/>
      <c r="BO65" s="25"/>
      <c r="BP65" s="25"/>
      <c r="BQ65" s="50"/>
      <c r="BR65" s="51"/>
      <c r="BS65" s="54"/>
    </row>
    <row r="66" spans="1:71" ht="19" x14ac:dyDescent="0.3">
      <c r="A66" s="54"/>
      <c r="B66" s="54"/>
      <c r="C66" s="48"/>
      <c r="D66" s="23"/>
      <c r="E66" s="23"/>
      <c r="F66" s="23"/>
      <c r="G66" s="23"/>
      <c r="H66" s="23"/>
      <c r="I66" s="23"/>
      <c r="J66" s="23"/>
      <c r="K66" s="23"/>
      <c r="L66" s="23"/>
      <c r="M66" s="23"/>
      <c r="N66" s="23"/>
      <c r="O66" s="23"/>
      <c r="P66" s="23"/>
      <c r="Q66" s="23"/>
      <c r="R66" s="23"/>
      <c r="S66" s="23"/>
      <c r="T66" s="23"/>
      <c r="U66" s="22" t="s">
        <v>19</v>
      </c>
      <c r="V66" s="23"/>
      <c r="W66" s="23"/>
      <c r="X66" s="24"/>
      <c r="Y66" s="24"/>
      <c r="Z66" s="24"/>
      <c r="AA66" s="25"/>
      <c r="AB66" s="26"/>
      <c r="AC66" s="26"/>
      <c r="AD66" s="26"/>
      <c r="AE66" s="26"/>
      <c r="AF66" s="26"/>
      <c r="AG66" s="26"/>
      <c r="AH66" s="26"/>
      <c r="AI66" s="26"/>
      <c r="AJ66" s="26"/>
      <c r="AK66" s="26"/>
      <c r="AL66" s="26"/>
      <c r="AM66" s="22" t="s">
        <v>14</v>
      </c>
      <c r="AN66" s="27"/>
      <c r="AO66" s="26"/>
      <c r="AP66" s="28"/>
      <c r="AQ66" s="28"/>
      <c r="AR66" s="29"/>
      <c r="AS66" s="29"/>
      <c r="AT66" s="29"/>
      <c r="AU66" s="29"/>
      <c r="AV66" s="29"/>
      <c r="AW66" s="29"/>
      <c r="AX66" s="29"/>
      <c r="AY66" s="29"/>
      <c r="AZ66" s="29"/>
      <c r="BA66" s="29"/>
      <c r="BB66" s="29"/>
      <c r="BC66" s="30"/>
      <c r="BD66" s="25"/>
      <c r="BE66" s="25"/>
      <c r="BF66" s="81" t="s">
        <v>35</v>
      </c>
      <c r="BG66" s="34"/>
      <c r="BH66" s="34"/>
      <c r="BI66" s="34"/>
      <c r="BJ66" s="34"/>
      <c r="BK66" s="34"/>
      <c r="BL66" s="34"/>
      <c r="BM66" s="25"/>
      <c r="BN66" s="25"/>
      <c r="BO66" s="25"/>
      <c r="BP66" s="25"/>
      <c r="BQ66" s="27"/>
      <c r="BR66" s="51"/>
      <c r="BS66" s="54"/>
    </row>
    <row r="67" spans="1:71" ht="32.5" x14ac:dyDescent="0.2">
      <c r="A67" s="54"/>
      <c r="B67" s="54"/>
      <c r="C67" s="48"/>
      <c r="D67" s="85" t="s">
        <v>7</v>
      </c>
      <c r="E67" s="86"/>
      <c r="F67" s="86"/>
      <c r="G67" s="86"/>
      <c r="H67" s="86"/>
      <c r="I67" s="86"/>
      <c r="J67" s="86"/>
      <c r="K67" s="86"/>
      <c r="L67" s="86"/>
      <c r="M67" s="87"/>
      <c r="N67" s="94" t="str">
        <f>IF([2]回答表!X55="●","●","")</f>
        <v>●</v>
      </c>
      <c r="O67" s="95"/>
      <c r="P67" s="95"/>
      <c r="Q67" s="96"/>
      <c r="R67" s="23"/>
      <c r="S67" s="23"/>
      <c r="T67" s="23"/>
      <c r="U67" s="103" t="str">
        <f>IF([2]回答表!X55="●",[2]回答表!B578,IF([2]回答表!AA55="●",[2]回答表!B605,""))</f>
        <v>水道用水供給事業、工業用水道事業及び流域下水道事業に対して一体的にコンセッション方式を活用した宮城県上工下水一体官民連携運営事業「みやぎ型管理運営方式」を令和４年度から２０年間の期間で導入した。事業者提案を踏まえた事業費総額のコスト削減予定額は３３７億円（うち流域下水道事業は９６億円）である。</v>
      </c>
      <c r="V67" s="104"/>
      <c r="W67" s="104"/>
      <c r="X67" s="104"/>
      <c r="Y67" s="104"/>
      <c r="Z67" s="104"/>
      <c r="AA67" s="104"/>
      <c r="AB67" s="104"/>
      <c r="AC67" s="104"/>
      <c r="AD67" s="104"/>
      <c r="AE67" s="104"/>
      <c r="AF67" s="104"/>
      <c r="AG67" s="104"/>
      <c r="AH67" s="104"/>
      <c r="AI67" s="104"/>
      <c r="AJ67" s="105"/>
      <c r="AK67" s="55"/>
      <c r="AL67" s="55"/>
      <c r="AM67" s="237" t="s">
        <v>36</v>
      </c>
      <c r="AN67" s="237"/>
      <c r="AO67" s="237"/>
      <c r="AP67" s="237"/>
      <c r="AQ67" s="238" t="str">
        <f>IF([2]回答表!X55="●",[2]回答表!BC585,IF([2]回答表!AA55="●",[2]回答表!BC612,""))</f>
        <v>　</v>
      </c>
      <c r="AR67" s="238"/>
      <c r="AS67" s="238"/>
      <c r="AT67" s="238"/>
      <c r="AU67" s="259" t="s">
        <v>37</v>
      </c>
      <c r="AV67" s="260"/>
      <c r="AW67" s="260"/>
      <c r="AX67" s="261"/>
      <c r="AY67" s="238" t="str">
        <f>IF([2]回答表!X55="●",[2]回答表!BC591,IF([2]回答表!AA55="●",[2]回答表!BC617,""))</f>
        <v>●</v>
      </c>
      <c r="AZ67" s="238"/>
      <c r="BA67" s="238"/>
      <c r="BB67" s="238"/>
      <c r="BC67" s="52"/>
      <c r="BD67" s="21"/>
      <c r="BE67" s="21"/>
      <c r="BF67" s="126" t="str">
        <f>IF([2]回答表!X55="●",[2]回答表!S584,IF([2]回答表!AA55="●",[2]回答表!S611,""))</f>
        <v>令和</v>
      </c>
      <c r="BG67" s="127"/>
      <c r="BH67" s="127"/>
      <c r="BI67" s="127"/>
      <c r="BJ67" s="126"/>
      <c r="BK67" s="127"/>
      <c r="BL67" s="127"/>
      <c r="BM67" s="127"/>
      <c r="BN67" s="126"/>
      <c r="BO67" s="127"/>
      <c r="BP67" s="127"/>
      <c r="BQ67" s="128"/>
      <c r="BR67" s="51"/>
      <c r="BS67" s="54"/>
    </row>
    <row r="68" spans="1:71" ht="32.5" x14ac:dyDescent="0.2">
      <c r="A68" s="54"/>
      <c r="B68" s="54"/>
      <c r="C68" s="48"/>
      <c r="D68" s="88"/>
      <c r="E68" s="89"/>
      <c r="F68" s="89"/>
      <c r="G68" s="89"/>
      <c r="H68" s="89"/>
      <c r="I68" s="89"/>
      <c r="J68" s="89"/>
      <c r="K68" s="89"/>
      <c r="L68" s="89"/>
      <c r="M68" s="90"/>
      <c r="N68" s="97"/>
      <c r="O68" s="98"/>
      <c r="P68" s="98"/>
      <c r="Q68" s="99"/>
      <c r="R68" s="23"/>
      <c r="S68" s="23"/>
      <c r="T68" s="23"/>
      <c r="U68" s="106"/>
      <c r="V68" s="107"/>
      <c r="W68" s="107"/>
      <c r="X68" s="107"/>
      <c r="Y68" s="107"/>
      <c r="Z68" s="107"/>
      <c r="AA68" s="107"/>
      <c r="AB68" s="107"/>
      <c r="AC68" s="107"/>
      <c r="AD68" s="107"/>
      <c r="AE68" s="107"/>
      <c r="AF68" s="107"/>
      <c r="AG68" s="107"/>
      <c r="AH68" s="107"/>
      <c r="AI68" s="107"/>
      <c r="AJ68" s="108"/>
      <c r="AK68" s="55"/>
      <c r="AL68" s="55"/>
      <c r="AM68" s="237"/>
      <c r="AN68" s="237"/>
      <c r="AO68" s="237"/>
      <c r="AP68" s="237"/>
      <c r="AQ68" s="238"/>
      <c r="AR68" s="238"/>
      <c r="AS68" s="238"/>
      <c r="AT68" s="238"/>
      <c r="AU68" s="262"/>
      <c r="AV68" s="263"/>
      <c r="AW68" s="263"/>
      <c r="AX68" s="264"/>
      <c r="AY68" s="238"/>
      <c r="AZ68" s="238"/>
      <c r="BA68" s="238"/>
      <c r="BB68" s="238"/>
      <c r="BC68" s="52"/>
      <c r="BD68" s="21"/>
      <c r="BE68" s="21"/>
      <c r="BF68" s="112"/>
      <c r="BG68" s="113"/>
      <c r="BH68" s="113"/>
      <c r="BI68" s="113"/>
      <c r="BJ68" s="112"/>
      <c r="BK68" s="113"/>
      <c r="BL68" s="113"/>
      <c r="BM68" s="113"/>
      <c r="BN68" s="112"/>
      <c r="BO68" s="113"/>
      <c r="BP68" s="113"/>
      <c r="BQ68" s="116"/>
      <c r="BR68" s="51"/>
      <c r="BS68" s="54"/>
    </row>
    <row r="69" spans="1:71" ht="32.5" x14ac:dyDescent="0.2">
      <c r="A69" s="54"/>
      <c r="B69" s="54"/>
      <c r="C69" s="48"/>
      <c r="D69" s="88"/>
      <c r="E69" s="89"/>
      <c r="F69" s="89"/>
      <c r="G69" s="89"/>
      <c r="H69" s="89"/>
      <c r="I69" s="89"/>
      <c r="J69" s="89"/>
      <c r="K69" s="89"/>
      <c r="L69" s="89"/>
      <c r="M69" s="90"/>
      <c r="N69" s="97"/>
      <c r="O69" s="98"/>
      <c r="P69" s="98"/>
      <c r="Q69" s="99"/>
      <c r="R69" s="23"/>
      <c r="S69" s="23"/>
      <c r="T69" s="23"/>
      <c r="U69" s="106"/>
      <c r="V69" s="107"/>
      <c r="W69" s="107"/>
      <c r="X69" s="107"/>
      <c r="Y69" s="107"/>
      <c r="Z69" s="107"/>
      <c r="AA69" s="107"/>
      <c r="AB69" s="107"/>
      <c r="AC69" s="107"/>
      <c r="AD69" s="107"/>
      <c r="AE69" s="107"/>
      <c r="AF69" s="107"/>
      <c r="AG69" s="107"/>
      <c r="AH69" s="107"/>
      <c r="AI69" s="107"/>
      <c r="AJ69" s="108"/>
      <c r="AK69" s="55"/>
      <c r="AL69" s="55"/>
      <c r="AM69" s="237" t="s">
        <v>38</v>
      </c>
      <c r="AN69" s="237"/>
      <c r="AO69" s="237"/>
      <c r="AP69" s="237"/>
      <c r="AQ69" s="238" t="str">
        <f>IF([2]回答表!X55="●",[2]回答表!BC586,IF([2]回答表!AA55="●",[2]回答表!BC613,""))</f>
        <v>　</v>
      </c>
      <c r="AR69" s="238"/>
      <c r="AS69" s="238"/>
      <c r="AT69" s="238"/>
      <c r="AU69" s="262"/>
      <c r="AV69" s="263"/>
      <c r="AW69" s="263"/>
      <c r="AX69" s="264"/>
      <c r="AY69" s="238"/>
      <c r="AZ69" s="238"/>
      <c r="BA69" s="238"/>
      <c r="BB69" s="238"/>
      <c r="BC69" s="52"/>
      <c r="BD69" s="21"/>
      <c r="BE69" s="21"/>
      <c r="BF69" s="112"/>
      <c r="BG69" s="113"/>
      <c r="BH69" s="113"/>
      <c r="BI69" s="113"/>
      <c r="BJ69" s="112"/>
      <c r="BK69" s="113"/>
      <c r="BL69" s="113"/>
      <c r="BM69" s="113"/>
      <c r="BN69" s="112"/>
      <c r="BO69" s="113"/>
      <c r="BP69" s="113"/>
      <c r="BQ69" s="116"/>
      <c r="BR69" s="51"/>
      <c r="BS69" s="54"/>
    </row>
    <row r="70" spans="1:71" ht="32.5" x14ac:dyDescent="0.2">
      <c r="A70" s="54"/>
      <c r="B70" s="54"/>
      <c r="C70" s="48"/>
      <c r="D70" s="91"/>
      <c r="E70" s="92"/>
      <c r="F70" s="92"/>
      <c r="G70" s="92"/>
      <c r="H70" s="92"/>
      <c r="I70" s="92"/>
      <c r="J70" s="92"/>
      <c r="K70" s="92"/>
      <c r="L70" s="92"/>
      <c r="M70" s="93"/>
      <c r="N70" s="100"/>
      <c r="O70" s="101"/>
      <c r="P70" s="101"/>
      <c r="Q70" s="102"/>
      <c r="R70" s="23"/>
      <c r="S70" s="23"/>
      <c r="T70" s="23"/>
      <c r="U70" s="106"/>
      <c r="V70" s="107"/>
      <c r="W70" s="107"/>
      <c r="X70" s="107"/>
      <c r="Y70" s="107"/>
      <c r="Z70" s="107"/>
      <c r="AA70" s="107"/>
      <c r="AB70" s="107"/>
      <c r="AC70" s="107"/>
      <c r="AD70" s="107"/>
      <c r="AE70" s="107"/>
      <c r="AF70" s="107"/>
      <c r="AG70" s="107"/>
      <c r="AH70" s="107"/>
      <c r="AI70" s="107"/>
      <c r="AJ70" s="108"/>
      <c r="AK70" s="55"/>
      <c r="AL70" s="55"/>
      <c r="AM70" s="237"/>
      <c r="AN70" s="237"/>
      <c r="AO70" s="237"/>
      <c r="AP70" s="237"/>
      <c r="AQ70" s="238"/>
      <c r="AR70" s="238"/>
      <c r="AS70" s="238"/>
      <c r="AT70" s="238"/>
      <c r="AU70" s="262"/>
      <c r="AV70" s="263"/>
      <c r="AW70" s="263"/>
      <c r="AX70" s="264"/>
      <c r="AY70" s="238"/>
      <c r="AZ70" s="238"/>
      <c r="BA70" s="238"/>
      <c r="BB70" s="238"/>
      <c r="BC70" s="52"/>
      <c r="BD70" s="21"/>
      <c r="BE70" s="21"/>
      <c r="BF70" s="112">
        <f>IF([2]回答表!X55="●",[2]回答表!V584,IF([2]回答表!AA55="●",[2]回答表!V611,""))</f>
        <v>4</v>
      </c>
      <c r="BG70" s="113"/>
      <c r="BH70" s="113"/>
      <c r="BI70" s="113"/>
      <c r="BJ70" s="112">
        <f>IF([2]回答表!X55="●",[2]回答表!V585,IF([2]回答表!AA55="●",[2]回答表!V612,""))</f>
        <v>4</v>
      </c>
      <c r="BK70" s="113"/>
      <c r="BL70" s="113"/>
      <c r="BM70" s="116"/>
      <c r="BN70" s="112">
        <f>IF([2]回答表!X55="●",[2]回答表!V586,IF([2]回答表!AA55="●",[2]回答表!V613,""))</f>
        <v>1</v>
      </c>
      <c r="BO70" s="113"/>
      <c r="BP70" s="113"/>
      <c r="BQ70" s="116"/>
      <c r="BR70" s="51"/>
      <c r="BS70" s="54"/>
    </row>
    <row r="71" spans="1:71" ht="32.5" x14ac:dyDescent="0.2">
      <c r="A71" s="54"/>
      <c r="B71" s="54"/>
      <c r="C71" s="48"/>
      <c r="D71" s="32"/>
      <c r="E71" s="32"/>
      <c r="F71" s="32"/>
      <c r="G71" s="32"/>
      <c r="H71" s="32"/>
      <c r="I71" s="32"/>
      <c r="J71" s="32"/>
      <c r="K71" s="32"/>
      <c r="L71" s="32"/>
      <c r="M71" s="32"/>
      <c r="N71" s="57"/>
      <c r="O71" s="57"/>
      <c r="P71" s="57"/>
      <c r="Q71" s="57"/>
      <c r="R71" s="57"/>
      <c r="S71" s="57"/>
      <c r="T71" s="57"/>
      <c r="U71" s="106"/>
      <c r="V71" s="107"/>
      <c r="W71" s="107"/>
      <c r="X71" s="107"/>
      <c r="Y71" s="107"/>
      <c r="Z71" s="107"/>
      <c r="AA71" s="107"/>
      <c r="AB71" s="107"/>
      <c r="AC71" s="107"/>
      <c r="AD71" s="107"/>
      <c r="AE71" s="107"/>
      <c r="AF71" s="107"/>
      <c r="AG71" s="107"/>
      <c r="AH71" s="107"/>
      <c r="AI71" s="107"/>
      <c r="AJ71" s="108"/>
      <c r="AK71" s="55"/>
      <c r="AL71" s="55"/>
      <c r="AM71" s="237" t="s">
        <v>39</v>
      </c>
      <c r="AN71" s="237"/>
      <c r="AO71" s="237"/>
      <c r="AP71" s="237"/>
      <c r="AQ71" s="238" t="str">
        <f>IF([2]回答表!X55="●",[2]回答表!BC587,IF([2]回答表!AA55="●",[2]回答表!BC614,""))</f>
        <v>　</v>
      </c>
      <c r="AR71" s="238"/>
      <c r="AS71" s="238"/>
      <c r="AT71" s="238"/>
      <c r="AU71" s="265"/>
      <c r="AV71" s="266"/>
      <c r="AW71" s="266"/>
      <c r="AX71" s="267"/>
      <c r="AY71" s="238"/>
      <c r="AZ71" s="238"/>
      <c r="BA71" s="238"/>
      <c r="BB71" s="238"/>
      <c r="BC71" s="52"/>
      <c r="BD71" s="52"/>
      <c r="BE71" s="52"/>
      <c r="BF71" s="112"/>
      <c r="BG71" s="113"/>
      <c r="BH71" s="113"/>
      <c r="BI71" s="113"/>
      <c r="BJ71" s="112"/>
      <c r="BK71" s="113"/>
      <c r="BL71" s="113"/>
      <c r="BM71" s="116"/>
      <c r="BN71" s="112"/>
      <c r="BO71" s="113"/>
      <c r="BP71" s="113"/>
      <c r="BQ71" s="116"/>
      <c r="BR71" s="51"/>
      <c r="BS71" s="54"/>
    </row>
    <row r="72" spans="1:71" ht="32.5" x14ac:dyDescent="0.2">
      <c r="A72" s="54"/>
      <c r="B72" s="54"/>
      <c r="C72" s="48"/>
      <c r="D72" s="32"/>
      <c r="E72" s="32"/>
      <c r="F72" s="32"/>
      <c r="G72" s="32"/>
      <c r="H72" s="32"/>
      <c r="I72" s="32"/>
      <c r="J72" s="32"/>
      <c r="K72" s="32"/>
      <c r="L72" s="32"/>
      <c r="M72" s="32"/>
      <c r="N72" s="57"/>
      <c r="O72" s="57"/>
      <c r="P72" s="57"/>
      <c r="Q72" s="57"/>
      <c r="R72" s="57"/>
      <c r="S72" s="57"/>
      <c r="T72" s="57"/>
      <c r="U72" s="106"/>
      <c r="V72" s="107"/>
      <c r="W72" s="107"/>
      <c r="X72" s="107"/>
      <c r="Y72" s="107"/>
      <c r="Z72" s="107"/>
      <c r="AA72" s="107"/>
      <c r="AB72" s="107"/>
      <c r="AC72" s="107"/>
      <c r="AD72" s="107"/>
      <c r="AE72" s="107"/>
      <c r="AF72" s="107"/>
      <c r="AG72" s="107"/>
      <c r="AH72" s="107"/>
      <c r="AI72" s="107"/>
      <c r="AJ72" s="108"/>
      <c r="AK72" s="55"/>
      <c r="AL72" s="55"/>
      <c r="AM72" s="237"/>
      <c r="AN72" s="237"/>
      <c r="AO72" s="237"/>
      <c r="AP72" s="237"/>
      <c r="AQ72" s="238"/>
      <c r="AR72" s="238"/>
      <c r="AS72" s="238"/>
      <c r="AT72" s="238"/>
      <c r="AU72" s="239" t="s">
        <v>40</v>
      </c>
      <c r="AV72" s="240"/>
      <c r="AW72" s="240"/>
      <c r="AX72" s="241"/>
      <c r="AY72" s="245" t="str">
        <f>IF([2]回答表!X55="●",[2]回答表!BC592,IF([2]回答表!AA55="●",[2]回答表!BC618,""))</f>
        <v>　</v>
      </c>
      <c r="AZ72" s="246"/>
      <c r="BA72" s="246"/>
      <c r="BB72" s="247"/>
      <c r="BC72" s="52"/>
      <c r="BD72" s="21"/>
      <c r="BE72" s="21"/>
      <c r="BF72" s="112"/>
      <c r="BG72" s="113"/>
      <c r="BH72" s="113"/>
      <c r="BI72" s="113"/>
      <c r="BJ72" s="112"/>
      <c r="BK72" s="113"/>
      <c r="BL72" s="113"/>
      <c r="BM72" s="116"/>
      <c r="BN72" s="112"/>
      <c r="BO72" s="113"/>
      <c r="BP72" s="113"/>
      <c r="BQ72" s="116"/>
      <c r="BR72" s="51"/>
      <c r="BS72" s="54"/>
    </row>
    <row r="73" spans="1:71" ht="32.5" x14ac:dyDescent="0.2">
      <c r="A73" s="54"/>
      <c r="B73" s="54"/>
      <c r="C73" s="48"/>
      <c r="D73" s="150" t="s">
        <v>8</v>
      </c>
      <c r="E73" s="151"/>
      <c r="F73" s="151"/>
      <c r="G73" s="151"/>
      <c r="H73" s="151"/>
      <c r="I73" s="151"/>
      <c r="J73" s="151"/>
      <c r="K73" s="151"/>
      <c r="L73" s="151"/>
      <c r="M73" s="152"/>
      <c r="N73" s="94" t="str">
        <f>IF([2]回答表!AA55="●","●","")</f>
        <v/>
      </c>
      <c r="O73" s="95"/>
      <c r="P73" s="95"/>
      <c r="Q73" s="96"/>
      <c r="R73" s="23"/>
      <c r="S73" s="23"/>
      <c r="T73" s="23"/>
      <c r="U73" s="106"/>
      <c r="V73" s="107"/>
      <c r="W73" s="107"/>
      <c r="X73" s="107"/>
      <c r="Y73" s="107"/>
      <c r="Z73" s="107"/>
      <c r="AA73" s="107"/>
      <c r="AB73" s="107"/>
      <c r="AC73" s="107"/>
      <c r="AD73" s="107"/>
      <c r="AE73" s="107"/>
      <c r="AF73" s="107"/>
      <c r="AG73" s="107"/>
      <c r="AH73" s="107"/>
      <c r="AI73" s="107"/>
      <c r="AJ73" s="108"/>
      <c r="AK73" s="55"/>
      <c r="AL73" s="55"/>
      <c r="AM73" s="237" t="s">
        <v>41</v>
      </c>
      <c r="AN73" s="237"/>
      <c r="AO73" s="237"/>
      <c r="AP73" s="237"/>
      <c r="AQ73" s="268" t="str">
        <f>IF([2]回答表!X55="●",[2]回答表!BC589,IF([2]回答表!AA55="●",[2]回答表!BC615,""))</f>
        <v>　</v>
      </c>
      <c r="AR73" s="238"/>
      <c r="AS73" s="238"/>
      <c r="AT73" s="238"/>
      <c r="AU73" s="251"/>
      <c r="AV73" s="252"/>
      <c r="AW73" s="252"/>
      <c r="AX73" s="253"/>
      <c r="AY73" s="254"/>
      <c r="AZ73" s="255"/>
      <c r="BA73" s="255"/>
      <c r="BB73" s="256"/>
      <c r="BC73" s="52"/>
      <c r="BD73" s="58"/>
      <c r="BE73" s="58"/>
      <c r="BF73" s="112"/>
      <c r="BG73" s="113"/>
      <c r="BH73" s="113"/>
      <c r="BI73" s="113"/>
      <c r="BJ73" s="112"/>
      <c r="BK73" s="113"/>
      <c r="BL73" s="113"/>
      <c r="BM73" s="116"/>
      <c r="BN73" s="112"/>
      <c r="BO73" s="113"/>
      <c r="BP73" s="113"/>
      <c r="BQ73" s="116"/>
      <c r="BR73" s="51"/>
      <c r="BS73" s="54"/>
    </row>
    <row r="74" spans="1:71" ht="32.5" x14ac:dyDescent="0.2">
      <c r="A74" s="54"/>
      <c r="B74" s="54"/>
      <c r="C74" s="48"/>
      <c r="D74" s="153"/>
      <c r="E74" s="154"/>
      <c r="F74" s="154"/>
      <c r="G74" s="154"/>
      <c r="H74" s="154"/>
      <c r="I74" s="154"/>
      <c r="J74" s="154"/>
      <c r="K74" s="154"/>
      <c r="L74" s="154"/>
      <c r="M74" s="155"/>
      <c r="N74" s="97"/>
      <c r="O74" s="98"/>
      <c r="P74" s="98"/>
      <c r="Q74" s="99"/>
      <c r="R74" s="23"/>
      <c r="S74" s="23"/>
      <c r="T74" s="23"/>
      <c r="U74" s="106"/>
      <c r="V74" s="107"/>
      <c r="W74" s="107"/>
      <c r="X74" s="107"/>
      <c r="Y74" s="107"/>
      <c r="Z74" s="107"/>
      <c r="AA74" s="107"/>
      <c r="AB74" s="107"/>
      <c r="AC74" s="107"/>
      <c r="AD74" s="107"/>
      <c r="AE74" s="107"/>
      <c r="AF74" s="107"/>
      <c r="AG74" s="107"/>
      <c r="AH74" s="107"/>
      <c r="AI74" s="107"/>
      <c r="AJ74" s="108"/>
      <c r="AK74" s="55"/>
      <c r="AL74" s="55"/>
      <c r="AM74" s="237"/>
      <c r="AN74" s="237"/>
      <c r="AO74" s="237"/>
      <c r="AP74" s="237"/>
      <c r="AQ74" s="238"/>
      <c r="AR74" s="238"/>
      <c r="AS74" s="238"/>
      <c r="AT74" s="238"/>
      <c r="AU74" s="242"/>
      <c r="AV74" s="243"/>
      <c r="AW74" s="243"/>
      <c r="AX74" s="244"/>
      <c r="AY74" s="248"/>
      <c r="AZ74" s="249"/>
      <c r="BA74" s="249"/>
      <c r="BB74" s="250"/>
      <c r="BC74" s="52"/>
      <c r="BD74" s="58"/>
      <c r="BE74" s="58"/>
      <c r="BF74" s="112" t="s">
        <v>9</v>
      </c>
      <c r="BG74" s="113"/>
      <c r="BH74" s="113"/>
      <c r="BI74" s="113"/>
      <c r="BJ74" s="112" t="s">
        <v>10</v>
      </c>
      <c r="BK74" s="113"/>
      <c r="BL74" s="113"/>
      <c r="BM74" s="113"/>
      <c r="BN74" s="112" t="s">
        <v>11</v>
      </c>
      <c r="BO74" s="113"/>
      <c r="BP74" s="113"/>
      <c r="BQ74" s="116"/>
      <c r="BR74" s="51"/>
      <c r="BS74" s="54"/>
    </row>
    <row r="75" spans="1:71" ht="32.5" x14ac:dyDescent="0.2">
      <c r="A75" s="54"/>
      <c r="B75" s="54"/>
      <c r="C75" s="48"/>
      <c r="D75" s="153"/>
      <c r="E75" s="154"/>
      <c r="F75" s="154"/>
      <c r="G75" s="154"/>
      <c r="H75" s="154"/>
      <c r="I75" s="154"/>
      <c r="J75" s="154"/>
      <c r="K75" s="154"/>
      <c r="L75" s="154"/>
      <c r="M75" s="155"/>
      <c r="N75" s="97"/>
      <c r="O75" s="98"/>
      <c r="P75" s="98"/>
      <c r="Q75" s="99"/>
      <c r="R75" s="23"/>
      <c r="S75" s="23"/>
      <c r="T75" s="23"/>
      <c r="U75" s="106"/>
      <c r="V75" s="107"/>
      <c r="W75" s="107"/>
      <c r="X75" s="107"/>
      <c r="Y75" s="107"/>
      <c r="Z75" s="107"/>
      <c r="AA75" s="107"/>
      <c r="AB75" s="107"/>
      <c r="AC75" s="107"/>
      <c r="AD75" s="107"/>
      <c r="AE75" s="107"/>
      <c r="AF75" s="107"/>
      <c r="AG75" s="107"/>
      <c r="AH75" s="107"/>
      <c r="AI75" s="107"/>
      <c r="AJ75" s="108"/>
      <c r="AK75" s="55"/>
      <c r="AL75" s="55"/>
      <c r="AM75" s="237" t="s">
        <v>42</v>
      </c>
      <c r="AN75" s="237"/>
      <c r="AO75" s="237"/>
      <c r="AP75" s="237"/>
      <c r="AQ75" s="238" t="str">
        <f>IF([2]回答表!X55="●",[2]回答表!BC590,IF([2]回答表!AA55="●",[2]回答表!BC616,""))</f>
        <v>　</v>
      </c>
      <c r="AR75" s="238"/>
      <c r="AS75" s="238"/>
      <c r="AT75" s="238"/>
      <c r="AU75" s="239" t="s">
        <v>43</v>
      </c>
      <c r="AV75" s="240"/>
      <c r="AW75" s="240"/>
      <c r="AX75" s="241"/>
      <c r="AY75" s="245" t="str">
        <f>IF([2]回答表!X55="●",[2]回答表!BC593,IF([2]回答表!AA55="●",[2]回答表!BC619,""))</f>
        <v>　</v>
      </c>
      <c r="AZ75" s="246"/>
      <c r="BA75" s="246"/>
      <c r="BB75" s="247"/>
      <c r="BC75" s="52"/>
      <c r="BD75" s="58"/>
      <c r="BE75" s="58"/>
      <c r="BF75" s="112"/>
      <c r="BG75" s="113"/>
      <c r="BH75" s="113"/>
      <c r="BI75" s="113"/>
      <c r="BJ75" s="112"/>
      <c r="BK75" s="113"/>
      <c r="BL75" s="113"/>
      <c r="BM75" s="113"/>
      <c r="BN75" s="112"/>
      <c r="BO75" s="113"/>
      <c r="BP75" s="113"/>
      <c r="BQ75" s="116"/>
      <c r="BR75" s="51"/>
      <c r="BS75" s="54"/>
    </row>
    <row r="76" spans="1:71" ht="32.5" x14ac:dyDescent="0.2">
      <c r="A76" s="54"/>
      <c r="B76" s="54"/>
      <c r="C76" s="48"/>
      <c r="D76" s="156"/>
      <c r="E76" s="157"/>
      <c r="F76" s="157"/>
      <c r="G76" s="157"/>
      <c r="H76" s="157"/>
      <c r="I76" s="157"/>
      <c r="J76" s="157"/>
      <c r="K76" s="157"/>
      <c r="L76" s="157"/>
      <c r="M76" s="158"/>
      <c r="N76" s="100"/>
      <c r="O76" s="101"/>
      <c r="P76" s="101"/>
      <c r="Q76" s="102"/>
      <c r="R76" s="23"/>
      <c r="S76" s="23"/>
      <c r="T76" s="23"/>
      <c r="U76" s="109"/>
      <c r="V76" s="110"/>
      <c r="W76" s="110"/>
      <c r="X76" s="110"/>
      <c r="Y76" s="110"/>
      <c r="Z76" s="110"/>
      <c r="AA76" s="110"/>
      <c r="AB76" s="110"/>
      <c r="AC76" s="110"/>
      <c r="AD76" s="110"/>
      <c r="AE76" s="110"/>
      <c r="AF76" s="110"/>
      <c r="AG76" s="110"/>
      <c r="AH76" s="110"/>
      <c r="AI76" s="110"/>
      <c r="AJ76" s="111"/>
      <c r="AK76" s="55"/>
      <c r="AL76" s="55"/>
      <c r="AM76" s="237"/>
      <c r="AN76" s="237"/>
      <c r="AO76" s="237"/>
      <c r="AP76" s="237"/>
      <c r="AQ76" s="238"/>
      <c r="AR76" s="238"/>
      <c r="AS76" s="238"/>
      <c r="AT76" s="238"/>
      <c r="AU76" s="242"/>
      <c r="AV76" s="243"/>
      <c r="AW76" s="243"/>
      <c r="AX76" s="244"/>
      <c r="AY76" s="248"/>
      <c r="AZ76" s="249"/>
      <c r="BA76" s="249"/>
      <c r="BB76" s="250"/>
      <c r="BC76" s="52"/>
      <c r="BD76" s="58"/>
      <c r="BE76" s="58"/>
      <c r="BF76" s="114"/>
      <c r="BG76" s="115"/>
      <c r="BH76" s="115"/>
      <c r="BI76" s="115"/>
      <c r="BJ76" s="114"/>
      <c r="BK76" s="115"/>
      <c r="BL76" s="115"/>
      <c r="BM76" s="115"/>
      <c r="BN76" s="114"/>
      <c r="BO76" s="115"/>
      <c r="BP76" s="115"/>
      <c r="BQ76" s="117"/>
      <c r="BR76" s="51"/>
      <c r="BS76" s="54"/>
    </row>
    <row r="77" spans="1:71" ht="15.65" customHeight="1" x14ac:dyDescent="0.2">
      <c r="A77" s="54"/>
      <c r="B77" s="54"/>
      <c r="C77" s="48"/>
      <c r="D77" s="32"/>
      <c r="E77" s="32"/>
      <c r="F77" s="32"/>
      <c r="G77" s="32"/>
      <c r="H77" s="32"/>
      <c r="I77" s="32"/>
      <c r="J77" s="32"/>
      <c r="K77" s="32"/>
      <c r="L77" s="32"/>
      <c r="M77" s="32"/>
      <c r="N77" s="32"/>
      <c r="O77" s="32"/>
      <c r="P77" s="32"/>
      <c r="Q77" s="32"/>
      <c r="R77" s="23"/>
      <c r="S77" s="23"/>
      <c r="T77" s="23"/>
      <c r="U77" s="23"/>
      <c r="V77" s="23"/>
      <c r="W77" s="23"/>
      <c r="X77" s="23"/>
      <c r="Y77" s="23"/>
      <c r="Z77" s="23"/>
      <c r="AA77" s="23"/>
      <c r="AB77" s="23"/>
      <c r="AC77" s="23"/>
      <c r="AD77" s="23"/>
      <c r="AE77" s="23"/>
      <c r="AF77" s="23"/>
      <c r="AG77" s="23"/>
      <c r="AH77" s="23"/>
      <c r="AI77" s="23"/>
      <c r="AJ77" s="23"/>
      <c r="AK77" s="55"/>
      <c r="AL77" s="55"/>
      <c r="AM77" s="82"/>
      <c r="AN77" s="82"/>
      <c r="AO77" s="82"/>
      <c r="AP77" s="82"/>
      <c r="AQ77" s="82"/>
      <c r="AR77" s="82"/>
      <c r="AS77" s="82"/>
      <c r="AT77" s="82"/>
      <c r="AU77" s="82"/>
      <c r="AV77" s="82"/>
      <c r="AW77" s="82"/>
      <c r="AX77" s="82"/>
      <c r="AY77" s="82"/>
      <c r="AZ77" s="82"/>
      <c r="BA77" s="82"/>
      <c r="BB77" s="82"/>
      <c r="BC77" s="52"/>
      <c r="BD77" s="58"/>
      <c r="BE77" s="58"/>
      <c r="BF77" s="37"/>
      <c r="BG77" s="37"/>
      <c r="BH77" s="37"/>
      <c r="BI77" s="37"/>
      <c r="BJ77" s="37"/>
      <c r="BK77" s="37"/>
      <c r="BL77" s="37"/>
      <c r="BM77" s="37"/>
      <c r="BN77" s="37"/>
      <c r="BO77" s="37"/>
      <c r="BP77" s="37"/>
      <c r="BQ77" s="37"/>
      <c r="BR77" s="51"/>
      <c r="BS77" s="41"/>
    </row>
    <row r="78" spans="1:71" ht="15.65" customHeight="1" x14ac:dyDescent="0.3">
      <c r="A78" s="54"/>
      <c r="B78" s="54"/>
      <c r="C78" s="48"/>
      <c r="D78" s="32"/>
      <c r="E78" s="32"/>
      <c r="F78" s="32"/>
      <c r="G78" s="32"/>
      <c r="H78" s="32"/>
      <c r="I78" s="32"/>
      <c r="J78" s="32"/>
      <c r="K78" s="32"/>
      <c r="L78" s="32"/>
      <c r="M78" s="32"/>
      <c r="N78" s="32"/>
      <c r="O78" s="32"/>
      <c r="P78" s="32"/>
      <c r="Q78" s="32"/>
      <c r="R78" s="23"/>
      <c r="S78" s="23"/>
      <c r="T78" s="23"/>
      <c r="U78" s="22" t="s">
        <v>51</v>
      </c>
      <c r="V78" s="23"/>
      <c r="W78" s="23"/>
      <c r="X78" s="23"/>
      <c r="Y78" s="23"/>
      <c r="Z78" s="23"/>
      <c r="AA78" s="23"/>
      <c r="AB78" s="23"/>
      <c r="AC78" s="23"/>
      <c r="AD78" s="23"/>
      <c r="AE78" s="23"/>
      <c r="AF78" s="23"/>
      <c r="AG78" s="23"/>
      <c r="AH78" s="23"/>
      <c r="AI78" s="23"/>
      <c r="AJ78" s="23"/>
      <c r="AK78" s="55"/>
      <c r="AL78" s="55"/>
      <c r="AM78" s="22" t="s">
        <v>52</v>
      </c>
      <c r="AN78" s="25"/>
      <c r="AO78" s="25"/>
      <c r="AP78" s="25"/>
      <c r="AQ78" s="25"/>
      <c r="AR78" s="25"/>
      <c r="AS78" s="25"/>
      <c r="AT78" s="25"/>
      <c r="AU78" s="25"/>
      <c r="AV78" s="25"/>
      <c r="AW78" s="25"/>
      <c r="AX78" s="21"/>
      <c r="AY78" s="21"/>
      <c r="AZ78" s="21"/>
      <c r="BA78" s="21"/>
      <c r="BB78" s="21"/>
      <c r="BC78" s="21"/>
      <c r="BD78" s="21"/>
      <c r="BE78" s="21"/>
      <c r="BF78" s="21"/>
      <c r="BG78" s="21"/>
      <c r="BH78" s="21"/>
      <c r="BI78" s="21"/>
      <c r="BJ78" s="21"/>
      <c r="BK78" s="21"/>
      <c r="BL78" s="21"/>
      <c r="BM78" s="21"/>
      <c r="BN78" s="21"/>
      <c r="BO78" s="21"/>
      <c r="BP78" s="21"/>
      <c r="BQ78" s="37"/>
      <c r="BR78" s="51"/>
      <c r="BS78" s="41"/>
    </row>
    <row r="79" spans="1:71" ht="32.5" x14ac:dyDescent="0.2">
      <c r="A79" s="54"/>
      <c r="B79" s="54"/>
      <c r="C79" s="48"/>
      <c r="D79" s="32"/>
      <c r="E79" s="32"/>
      <c r="F79" s="32"/>
      <c r="G79" s="32"/>
      <c r="H79" s="32"/>
      <c r="I79" s="32"/>
      <c r="J79" s="32"/>
      <c r="K79" s="32"/>
      <c r="L79" s="32"/>
      <c r="M79" s="32"/>
      <c r="N79" s="32"/>
      <c r="O79" s="32"/>
      <c r="P79" s="32"/>
      <c r="Q79" s="32"/>
      <c r="R79" s="23"/>
      <c r="S79" s="23"/>
      <c r="T79" s="23"/>
      <c r="U79" s="118">
        <f>IF([2]回答表!X55="●",[2]回答表!E592,IF([2]回答表!AA55="●",[2]回答表!E619,""))</f>
        <v>480</v>
      </c>
      <c r="V79" s="119"/>
      <c r="W79" s="119"/>
      <c r="X79" s="119"/>
      <c r="Y79" s="119"/>
      <c r="Z79" s="119"/>
      <c r="AA79" s="119"/>
      <c r="AB79" s="119"/>
      <c r="AC79" s="119"/>
      <c r="AD79" s="119"/>
      <c r="AE79" s="122" t="s">
        <v>53</v>
      </c>
      <c r="AF79" s="122"/>
      <c r="AG79" s="122"/>
      <c r="AH79" s="122"/>
      <c r="AI79" s="122"/>
      <c r="AJ79" s="123"/>
      <c r="AK79" s="55"/>
      <c r="AL79" s="55"/>
      <c r="AM79" s="103" t="str">
        <f>IF([2]回答表!X55="●",[2]回答表!B594,IF([2]回答表!AA55="●",[2]回答表!B621,""))</f>
        <v>宮城県上工下水一体官民連携運営事業については、運営権者と事業期間２０年間で契約し、その削減効果額は３３７億円（流域下水道事業会計は９６億円）となっている。記載している効果額については、削減効果額を２０（年間）で除した額を記載している。</v>
      </c>
      <c r="AN79" s="104"/>
      <c r="AO79" s="104"/>
      <c r="AP79" s="104"/>
      <c r="AQ79" s="104"/>
      <c r="AR79" s="104"/>
      <c r="AS79" s="104"/>
      <c r="AT79" s="104"/>
      <c r="AU79" s="104"/>
      <c r="AV79" s="104"/>
      <c r="AW79" s="104"/>
      <c r="AX79" s="104"/>
      <c r="AY79" s="104"/>
      <c r="AZ79" s="104"/>
      <c r="BA79" s="104"/>
      <c r="BB79" s="104"/>
      <c r="BC79" s="104"/>
      <c r="BD79" s="104"/>
      <c r="BE79" s="104"/>
      <c r="BF79" s="104"/>
      <c r="BG79" s="104"/>
      <c r="BH79" s="104"/>
      <c r="BI79" s="104"/>
      <c r="BJ79" s="104"/>
      <c r="BK79" s="104"/>
      <c r="BL79" s="104"/>
      <c r="BM79" s="104"/>
      <c r="BN79" s="104"/>
      <c r="BO79" s="104"/>
      <c r="BP79" s="104"/>
      <c r="BQ79" s="105"/>
      <c r="BR79" s="51"/>
      <c r="BS79" s="41"/>
    </row>
    <row r="80" spans="1:71" ht="32.5" x14ac:dyDescent="0.2">
      <c r="A80" s="54"/>
      <c r="B80" s="54"/>
      <c r="C80" s="48"/>
      <c r="D80" s="32"/>
      <c r="E80" s="32"/>
      <c r="F80" s="32"/>
      <c r="G80" s="32"/>
      <c r="H80" s="32"/>
      <c r="I80" s="32"/>
      <c r="J80" s="32"/>
      <c r="K80" s="32"/>
      <c r="L80" s="32"/>
      <c r="M80" s="32"/>
      <c r="N80" s="32"/>
      <c r="O80" s="32"/>
      <c r="P80" s="32"/>
      <c r="Q80" s="32"/>
      <c r="R80" s="23"/>
      <c r="S80" s="23"/>
      <c r="T80" s="23"/>
      <c r="U80" s="120"/>
      <c r="V80" s="121"/>
      <c r="W80" s="121"/>
      <c r="X80" s="121"/>
      <c r="Y80" s="121"/>
      <c r="Z80" s="121"/>
      <c r="AA80" s="121"/>
      <c r="AB80" s="121"/>
      <c r="AC80" s="121"/>
      <c r="AD80" s="121"/>
      <c r="AE80" s="124"/>
      <c r="AF80" s="124"/>
      <c r="AG80" s="124"/>
      <c r="AH80" s="124"/>
      <c r="AI80" s="124"/>
      <c r="AJ80" s="125"/>
      <c r="AK80" s="55"/>
      <c r="AL80" s="55"/>
      <c r="AM80" s="106"/>
      <c r="AN80" s="107"/>
      <c r="AO80" s="107"/>
      <c r="AP80" s="107"/>
      <c r="AQ80" s="107"/>
      <c r="AR80" s="107"/>
      <c r="AS80" s="107"/>
      <c r="AT80" s="107"/>
      <c r="AU80" s="107"/>
      <c r="AV80" s="107"/>
      <c r="AW80" s="107"/>
      <c r="AX80" s="107"/>
      <c r="AY80" s="107"/>
      <c r="AZ80" s="107"/>
      <c r="BA80" s="107"/>
      <c r="BB80" s="107"/>
      <c r="BC80" s="107"/>
      <c r="BD80" s="107"/>
      <c r="BE80" s="107"/>
      <c r="BF80" s="107"/>
      <c r="BG80" s="107"/>
      <c r="BH80" s="107"/>
      <c r="BI80" s="107"/>
      <c r="BJ80" s="107"/>
      <c r="BK80" s="107"/>
      <c r="BL80" s="107"/>
      <c r="BM80" s="107"/>
      <c r="BN80" s="107"/>
      <c r="BO80" s="107"/>
      <c r="BP80" s="107"/>
      <c r="BQ80" s="108"/>
      <c r="BR80" s="51"/>
      <c r="BS80" s="41"/>
    </row>
    <row r="81" spans="1:144" ht="32.5" x14ac:dyDescent="0.2">
      <c r="A81" s="54"/>
      <c r="B81" s="54"/>
      <c r="C81" s="48"/>
      <c r="D81" s="32"/>
      <c r="E81" s="32"/>
      <c r="F81" s="32"/>
      <c r="G81" s="32"/>
      <c r="H81" s="32"/>
      <c r="I81" s="32"/>
      <c r="J81" s="32"/>
      <c r="K81" s="32"/>
      <c r="L81" s="32"/>
      <c r="M81" s="32"/>
      <c r="N81" s="32"/>
      <c r="O81" s="32"/>
      <c r="P81" s="32"/>
      <c r="Q81" s="32"/>
      <c r="R81" s="23"/>
      <c r="S81" s="23"/>
      <c r="T81" s="23"/>
      <c r="U81" s="23"/>
      <c r="V81" s="23"/>
      <c r="W81" s="23"/>
      <c r="X81" s="23"/>
      <c r="Y81" s="23"/>
      <c r="Z81" s="23"/>
      <c r="AA81" s="23"/>
      <c r="AB81" s="23"/>
      <c r="AC81" s="23"/>
      <c r="AD81" s="23"/>
      <c r="AE81" s="23"/>
      <c r="AF81" s="23"/>
      <c r="AG81" s="23"/>
      <c r="AH81" s="23"/>
      <c r="AI81" s="23"/>
      <c r="AJ81" s="23"/>
      <c r="AK81" s="55"/>
      <c r="AL81" s="55"/>
      <c r="AM81" s="106"/>
      <c r="AN81" s="107"/>
      <c r="AO81" s="107"/>
      <c r="AP81" s="107"/>
      <c r="AQ81" s="107"/>
      <c r="AR81" s="107"/>
      <c r="AS81" s="107"/>
      <c r="AT81" s="107"/>
      <c r="AU81" s="107"/>
      <c r="AV81" s="107"/>
      <c r="AW81" s="107"/>
      <c r="AX81" s="107"/>
      <c r="AY81" s="107"/>
      <c r="AZ81" s="107"/>
      <c r="BA81" s="107"/>
      <c r="BB81" s="107"/>
      <c r="BC81" s="107"/>
      <c r="BD81" s="107"/>
      <c r="BE81" s="107"/>
      <c r="BF81" s="107"/>
      <c r="BG81" s="107"/>
      <c r="BH81" s="107"/>
      <c r="BI81" s="107"/>
      <c r="BJ81" s="107"/>
      <c r="BK81" s="107"/>
      <c r="BL81" s="107"/>
      <c r="BM81" s="107"/>
      <c r="BN81" s="107"/>
      <c r="BO81" s="107"/>
      <c r="BP81" s="107"/>
      <c r="BQ81" s="108"/>
      <c r="BR81" s="51"/>
      <c r="BS81" s="41"/>
    </row>
    <row r="82" spans="1:144" ht="32.5"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06"/>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7"/>
      <c r="BP82" s="107"/>
      <c r="BQ82" s="108"/>
      <c r="BR82" s="51"/>
      <c r="BS82" s="41"/>
    </row>
    <row r="83" spans="1:144" ht="32.5"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9"/>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1"/>
      <c r="BR83" s="51"/>
      <c r="BS83" s="41"/>
    </row>
    <row r="84" spans="1:144" ht="15.65" customHeight="1" x14ac:dyDescent="0.3">
      <c r="A84" s="54"/>
      <c r="B84" s="54"/>
      <c r="C84" s="48"/>
      <c r="D84" s="32"/>
      <c r="E84" s="32"/>
      <c r="F84" s="32"/>
      <c r="G84" s="32"/>
      <c r="H84" s="32"/>
      <c r="I84" s="32"/>
      <c r="J84" s="32"/>
      <c r="K84" s="32"/>
      <c r="L84" s="32"/>
      <c r="M84" s="32"/>
      <c r="N84" s="23"/>
      <c r="O84" s="23"/>
      <c r="P84" s="23"/>
      <c r="Q84" s="23"/>
      <c r="R84" s="23"/>
      <c r="S84" s="23"/>
      <c r="T84" s="23"/>
      <c r="U84" s="23"/>
      <c r="V84" s="23"/>
      <c r="W84" s="23"/>
      <c r="X84" s="37"/>
      <c r="Y84" s="37"/>
      <c r="Z84" s="37"/>
      <c r="AA84" s="25"/>
      <c r="AB84" s="25"/>
      <c r="AC84" s="25"/>
      <c r="AD84" s="25"/>
      <c r="AE84" s="25"/>
      <c r="AF84" s="25"/>
      <c r="AG84" s="25"/>
      <c r="AH84" s="25"/>
      <c r="AI84" s="25"/>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51"/>
      <c r="BS84" s="54"/>
    </row>
    <row r="85" spans="1:144" ht="18.649999999999999" customHeight="1" x14ac:dyDescent="0.3">
      <c r="A85" s="54"/>
      <c r="B85" s="54"/>
      <c r="C85" s="48"/>
      <c r="D85" s="32"/>
      <c r="E85" s="32"/>
      <c r="F85" s="32"/>
      <c r="G85" s="32"/>
      <c r="H85" s="32"/>
      <c r="I85" s="32"/>
      <c r="J85" s="32"/>
      <c r="K85" s="32"/>
      <c r="L85" s="32"/>
      <c r="M85" s="32"/>
      <c r="N85" s="23"/>
      <c r="O85" s="23"/>
      <c r="P85" s="23"/>
      <c r="Q85" s="23"/>
      <c r="R85" s="23"/>
      <c r="S85" s="23"/>
      <c r="T85" s="23"/>
      <c r="U85" s="22" t="s">
        <v>19</v>
      </c>
      <c r="V85" s="23"/>
      <c r="W85" s="23"/>
      <c r="X85" s="24"/>
      <c r="Y85" s="24"/>
      <c r="Z85" s="24"/>
      <c r="AA85" s="25"/>
      <c r="AB85" s="26"/>
      <c r="AC85" s="25"/>
      <c r="AD85" s="25"/>
      <c r="AE85" s="25"/>
      <c r="AF85" s="25"/>
      <c r="AG85" s="25"/>
      <c r="AH85" s="25"/>
      <c r="AI85" s="25"/>
      <c r="AJ85" s="25"/>
      <c r="AK85" s="25"/>
      <c r="AL85" s="25"/>
      <c r="AM85" s="22" t="s">
        <v>12</v>
      </c>
      <c r="AN85" s="25"/>
      <c r="AO85" s="25"/>
      <c r="AP85" s="25"/>
      <c r="AQ85" s="25"/>
      <c r="AR85" s="25"/>
      <c r="AS85" s="25"/>
      <c r="AT85" s="25"/>
      <c r="AU85" s="25"/>
      <c r="AV85" s="25"/>
      <c r="AW85" s="25"/>
      <c r="AX85" s="25"/>
      <c r="AY85" s="25"/>
      <c r="AZ85" s="25"/>
      <c r="BA85" s="25"/>
      <c r="BB85" s="21"/>
      <c r="BC85" s="21"/>
      <c r="BD85" s="21"/>
      <c r="BE85" s="21"/>
      <c r="BF85" s="21"/>
      <c r="BG85" s="21"/>
      <c r="BH85" s="21"/>
      <c r="BI85" s="21"/>
      <c r="BJ85" s="21"/>
      <c r="BK85" s="21"/>
      <c r="BL85" s="21"/>
      <c r="BM85" s="21"/>
      <c r="BN85" s="21"/>
      <c r="BO85" s="21"/>
      <c r="BP85" s="21"/>
      <c r="BQ85" s="37"/>
      <c r="BR85" s="51"/>
      <c r="BS85" s="54"/>
    </row>
    <row r="86" spans="1:144" ht="15.65" customHeight="1" x14ac:dyDescent="0.2">
      <c r="A86" s="54"/>
      <c r="B86" s="54"/>
      <c r="C86" s="48"/>
      <c r="D86" s="85" t="s">
        <v>13</v>
      </c>
      <c r="E86" s="86"/>
      <c r="F86" s="86"/>
      <c r="G86" s="86"/>
      <c r="H86" s="86"/>
      <c r="I86" s="86"/>
      <c r="J86" s="86"/>
      <c r="K86" s="86"/>
      <c r="L86" s="86"/>
      <c r="M86" s="87"/>
      <c r="N86" s="94" t="str">
        <f>IF([2]回答表!AD55="●","●","")</f>
        <v/>
      </c>
      <c r="O86" s="95"/>
      <c r="P86" s="95"/>
      <c r="Q86" s="96"/>
      <c r="R86" s="23"/>
      <c r="S86" s="23"/>
      <c r="T86" s="23"/>
      <c r="U86" s="103" t="str">
        <f>IF([2]回答表!AD55="●",[2]回答表!B632,"")</f>
        <v/>
      </c>
      <c r="V86" s="104"/>
      <c r="W86" s="104"/>
      <c r="X86" s="104"/>
      <c r="Y86" s="104"/>
      <c r="Z86" s="104"/>
      <c r="AA86" s="104"/>
      <c r="AB86" s="104"/>
      <c r="AC86" s="104"/>
      <c r="AD86" s="104"/>
      <c r="AE86" s="104"/>
      <c r="AF86" s="104"/>
      <c r="AG86" s="104"/>
      <c r="AH86" s="104"/>
      <c r="AI86" s="104"/>
      <c r="AJ86" s="105"/>
      <c r="AK86" s="60"/>
      <c r="AL86" s="60"/>
      <c r="AM86" s="103" t="str">
        <f>IF([2]回答表!AD55="●",[2]回答表!B638,"")</f>
        <v/>
      </c>
      <c r="AN86" s="104"/>
      <c r="AO86" s="104"/>
      <c r="AP86" s="104"/>
      <c r="AQ86" s="104"/>
      <c r="AR86" s="104"/>
      <c r="AS86" s="104"/>
      <c r="AT86" s="104"/>
      <c r="AU86" s="104"/>
      <c r="AV86" s="104"/>
      <c r="AW86" s="104"/>
      <c r="AX86" s="104"/>
      <c r="AY86" s="104"/>
      <c r="AZ86" s="104"/>
      <c r="BA86" s="104"/>
      <c r="BB86" s="104"/>
      <c r="BC86" s="104"/>
      <c r="BD86" s="104"/>
      <c r="BE86" s="104"/>
      <c r="BF86" s="104"/>
      <c r="BG86" s="104"/>
      <c r="BH86" s="104"/>
      <c r="BI86" s="104"/>
      <c r="BJ86" s="104"/>
      <c r="BK86" s="104"/>
      <c r="BL86" s="104"/>
      <c r="BM86" s="104"/>
      <c r="BN86" s="104"/>
      <c r="BO86" s="104"/>
      <c r="BP86" s="104"/>
      <c r="BQ86" s="105"/>
      <c r="BR86" s="51"/>
      <c r="BS86" s="54"/>
    </row>
    <row r="87" spans="1:144" ht="15.65" customHeight="1" x14ac:dyDescent="0.2">
      <c r="A87" s="2"/>
      <c r="B87" s="2"/>
      <c r="C87" s="48"/>
      <c r="D87" s="88"/>
      <c r="E87" s="89"/>
      <c r="F87" s="89"/>
      <c r="G87" s="89"/>
      <c r="H87" s="89"/>
      <c r="I87" s="89"/>
      <c r="J87" s="89"/>
      <c r="K87" s="89"/>
      <c r="L87" s="89"/>
      <c r="M87" s="90"/>
      <c r="N87" s="97"/>
      <c r="O87" s="98"/>
      <c r="P87" s="98"/>
      <c r="Q87" s="99"/>
      <c r="R87" s="23"/>
      <c r="S87" s="23"/>
      <c r="T87" s="23"/>
      <c r="U87" s="106"/>
      <c r="V87" s="107"/>
      <c r="W87" s="107"/>
      <c r="X87" s="107"/>
      <c r="Y87" s="107"/>
      <c r="Z87" s="107"/>
      <c r="AA87" s="107"/>
      <c r="AB87" s="107"/>
      <c r="AC87" s="107"/>
      <c r="AD87" s="107"/>
      <c r="AE87" s="107"/>
      <c r="AF87" s="107"/>
      <c r="AG87" s="107"/>
      <c r="AH87" s="107"/>
      <c r="AI87" s="107"/>
      <c r="AJ87" s="108"/>
      <c r="AK87" s="60"/>
      <c r="AL87" s="60"/>
      <c r="AM87" s="106"/>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08"/>
      <c r="BR87" s="51"/>
      <c r="BS87" s="2"/>
    </row>
    <row r="88" spans="1:144" ht="15.65" customHeight="1" x14ac:dyDescent="0.2">
      <c r="A88" s="2"/>
      <c r="B88" s="2"/>
      <c r="C88" s="48"/>
      <c r="D88" s="88"/>
      <c r="E88" s="89"/>
      <c r="F88" s="89"/>
      <c r="G88" s="89"/>
      <c r="H88" s="89"/>
      <c r="I88" s="89"/>
      <c r="J88" s="89"/>
      <c r="K88" s="89"/>
      <c r="L88" s="89"/>
      <c r="M88" s="90"/>
      <c r="N88" s="97"/>
      <c r="O88" s="98"/>
      <c r="P88" s="98"/>
      <c r="Q88" s="99"/>
      <c r="R88" s="23"/>
      <c r="S88" s="23"/>
      <c r="T88" s="23"/>
      <c r="U88" s="106"/>
      <c r="V88" s="107"/>
      <c r="W88" s="107"/>
      <c r="X88" s="107"/>
      <c r="Y88" s="107"/>
      <c r="Z88" s="107"/>
      <c r="AA88" s="107"/>
      <c r="AB88" s="107"/>
      <c r="AC88" s="107"/>
      <c r="AD88" s="107"/>
      <c r="AE88" s="107"/>
      <c r="AF88" s="107"/>
      <c r="AG88" s="107"/>
      <c r="AH88" s="107"/>
      <c r="AI88" s="107"/>
      <c r="AJ88" s="108"/>
      <c r="AK88" s="60"/>
      <c r="AL88" s="60"/>
      <c r="AM88" s="106"/>
      <c r="AN88" s="107"/>
      <c r="AO88" s="107"/>
      <c r="AP88" s="107"/>
      <c r="AQ88" s="107"/>
      <c r="AR88" s="107"/>
      <c r="AS88" s="107"/>
      <c r="AT88" s="107"/>
      <c r="AU88" s="107"/>
      <c r="AV88" s="107"/>
      <c r="AW88" s="107"/>
      <c r="AX88" s="107"/>
      <c r="AY88" s="107"/>
      <c r="AZ88" s="107"/>
      <c r="BA88" s="107"/>
      <c r="BB88" s="107"/>
      <c r="BC88" s="107"/>
      <c r="BD88" s="107"/>
      <c r="BE88" s="107"/>
      <c r="BF88" s="107"/>
      <c r="BG88" s="107"/>
      <c r="BH88" s="107"/>
      <c r="BI88" s="107"/>
      <c r="BJ88" s="107"/>
      <c r="BK88" s="107"/>
      <c r="BL88" s="107"/>
      <c r="BM88" s="107"/>
      <c r="BN88" s="107"/>
      <c r="BO88" s="107"/>
      <c r="BP88" s="107"/>
      <c r="BQ88" s="108"/>
      <c r="BR88" s="51"/>
      <c r="BS88" s="2"/>
    </row>
    <row r="89" spans="1:144" ht="15.65" customHeight="1" x14ac:dyDescent="0.2">
      <c r="A89" s="2"/>
      <c r="B89" s="2"/>
      <c r="C89" s="48"/>
      <c r="D89" s="91"/>
      <c r="E89" s="92"/>
      <c r="F89" s="92"/>
      <c r="G89" s="92"/>
      <c r="H89" s="92"/>
      <c r="I89" s="92"/>
      <c r="J89" s="92"/>
      <c r="K89" s="92"/>
      <c r="L89" s="92"/>
      <c r="M89" s="93"/>
      <c r="N89" s="100"/>
      <c r="O89" s="101"/>
      <c r="P89" s="101"/>
      <c r="Q89" s="102"/>
      <c r="R89" s="23"/>
      <c r="S89" s="23"/>
      <c r="T89" s="23"/>
      <c r="U89" s="109"/>
      <c r="V89" s="110"/>
      <c r="W89" s="110"/>
      <c r="X89" s="110"/>
      <c r="Y89" s="110"/>
      <c r="Z89" s="110"/>
      <c r="AA89" s="110"/>
      <c r="AB89" s="110"/>
      <c r="AC89" s="110"/>
      <c r="AD89" s="110"/>
      <c r="AE89" s="110"/>
      <c r="AF89" s="110"/>
      <c r="AG89" s="110"/>
      <c r="AH89" s="110"/>
      <c r="AI89" s="110"/>
      <c r="AJ89" s="111"/>
      <c r="AK89" s="60"/>
      <c r="AL89" s="60"/>
      <c r="AM89" s="109"/>
      <c r="AN89" s="110"/>
      <c r="AO89" s="110"/>
      <c r="AP89" s="110"/>
      <c r="AQ89" s="110"/>
      <c r="AR89" s="110"/>
      <c r="AS89" s="110"/>
      <c r="AT89" s="110"/>
      <c r="AU89" s="110"/>
      <c r="AV89" s="110"/>
      <c r="AW89" s="110"/>
      <c r="AX89" s="110"/>
      <c r="AY89" s="110"/>
      <c r="AZ89" s="110"/>
      <c r="BA89" s="110"/>
      <c r="BB89" s="110"/>
      <c r="BC89" s="110"/>
      <c r="BD89" s="110"/>
      <c r="BE89" s="110"/>
      <c r="BF89" s="110"/>
      <c r="BG89" s="110"/>
      <c r="BH89" s="110"/>
      <c r="BI89" s="110"/>
      <c r="BJ89" s="110"/>
      <c r="BK89" s="110"/>
      <c r="BL89" s="110"/>
      <c r="BM89" s="110"/>
      <c r="BN89" s="110"/>
      <c r="BO89" s="110"/>
      <c r="BP89" s="110"/>
      <c r="BQ89" s="111"/>
      <c r="BR89" s="51"/>
      <c r="BS89" s="2"/>
    </row>
    <row r="90" spans="1:144" ht="15.65" customHeight="1" x14ac:dyDescent="0.2">
      <c r="A90" s="2"/>
      <c r="B90" s="2"/>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3"/>
      <c r="BS90" s="2"/>
    </row>
    <row r="91" spans="1:144" ht="15.65" customHeight="1" x14ac:dyDescent="0.2">
      <c r="A91" s="41"/>
      <c r="B91" s="41"/>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4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1:144" ht="12.65" customHeight="1" x14ac:dyDescent="0.2">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5" customHeight="1" x14ac:dyDescent="0.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5" customHeight="1" x14ac:dyDescent="0.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5" customHeight="1" x14ac:dyDescent="0.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5" customHeight="1" x14ac:dyDescent="0.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5" customHeight="1" x14ac:dyDescent="0.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5" customHeight="1" x14ac:dyDescent="0.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5" customHeight="1" x14ac:dyDescent="0.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5" customHeight="1" x14ac:dyDescent="0.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5" customHeight="1" x14ac:dyDescent="0.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sheetData>
  <mergeCells count="94">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38:BI41"/>
    <mergeCell ref="BJ38:BM41"/>
    <mergeCell ref="BN38:BQ41"/>
    <mergeCell ref="D31:Q32"/>
    <mergeCell ref="R31:BB32"/>
    <mergeCell ref="D35:M38"/>
    <mergeCell ref="N35:Q38"/>
    <mergeCell ref="U35:AJ44"/>
    <mergeCell ref="AM35:AT37"/>
    <mergeCell ref="AU35:BB37"/>
    <mergeCell ref="D41:M44"/>
    <mergeCell ref="N41:Q44"/>
    <mergeCell ref="AR29:BB30"/>
    <mergeCell ref="D54:M57"/>
    <mergeCell ref="N54:Q57"/>
    <mergeCell ref="U54:AJ57"/>
    <mergeCell ref="AM54:BQ57"/>
    <mergeCell ref="BF42:BI44"/>
    <mergeCell ref="BJ42:BM44"/>
    <mergeCell ref="BN42:BQ44"/>
    <mergeCell ref="U47:AD48"/>
    <mergeCell ref="AE47:AJ48"/>
    <mergeCell ref="AM47:BQ51"/>
    <mergeCell ref="BF35:BI37"/>
    <mergeCell ref="BJ35:BM37"/>
    <mergeCell ref="BN35:BQ37"/>
    <mergeCell ref="AM38:AT40"/>
    <mergeCell ref="AU38:BB40"/>
    <mergeCell ref="AR61:BB62"/>
    <mergeCell ref="D63:Q64"/>
    <mergeCell ref="R63:BB64"/>
    <mergeCell ref="D67:M70"/>
    <mergeCell ref="N67:Q70"/>
    <mergeCell ref="U67:AJ76"/>
    <mergeCell ref="AM67:AP68"/>
    <mergeCell ref="AQ67:AT68"/>
    <mergeCell ref="AU67:AX71"/>
    <mergeCell ref="AY67:BB71"/>
    <mergeCell ref="D73:M76"/>
    <mergeCell ref="N73:Q76"/>
    <mergeCell ref="AM73:AP74"/>
    <mergeCell ref="AQ73:AT74"/>
    <mergeCell ref="BF67:BI69"/>
    <mergeCell ref="BJ67:BM69"/>
    <mergeCell ref="BN67:BQ69"/>
    <mergeCell ref="AM69:AP70"/>
    <mergeCell ref="AQ69:AT70"/>
    <mergeCell ref="BF70:BI73"/>
    <mergeCell ref="BJ70:BM73"/>
    <mergeCell ref="BN70:BQ73"/>
    <mergeCell ref="AM71:AP72"/>
    <mergeCell ref="AQ71:AT72"/>
    <mergeCell ref="BF74:BI76"/>
    <mergeCell ref="BJ74:BM76"/>
    <mergeCell ref="BN74:BQ76"/>
    <mergeCell ref="AM75:AP76"/>
    <mergeCell ref="AQ75:AT76"/>
    <mergeCell ref="AU75:AX76"/>
    <mergeCell ref="AY75:BB76"/>
    <mergeCell ref="AU72:AX74"/>
    <mergeCell ref="AY72:BB74"/>
    <mergeCell ref="U79:AD80"/>
    <mergeCell ref="AE79:AJ80"/>
    <mergeCell ref="AM79:BQ83"/>
    <mergeCell ref="D86:M89"/>
    <mergeCell ref="N86:Q89"/>
    <mergeCell ref="U86:AJ89"/>
    <mergeCell ref="AM86:BQ89"/>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113"/>
  <sheetViews>
    <sheetView showZeros="0" view="pageBreakPreview" zoomScale="55" zoomScaleNormal="55" zoomScaleSheetLayoutView="55"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6" t="s">
        <v>15</v>
      </c>
      <c r="D8" s="199"/>
      <c r="E8" s="199"/>
      <c r="F8" s="199"/>
      <c r="G8" s="199"/>
      <c r="H8" s="199"/>
      <c r="I8" s="199"/>
      <c r="J8" s="199"/>
      <c r="K8" s="199"/>
      <c r="L8" s="199"/>
      <c r="M8" s="199"/>
      <c r="N8" s="199"/>
      <c r="O8" s="199"/>
      <c r="P8" s="199"/>
      <c r="Q8" s="199"/>
      <c r="R8" s="199"/>
      <c r="S8" s="199"/>
      <c r="T8" s="199"/>
      <c r="U8" s="217" t="s">
        <v>25</v>
      </c>
      <c r="V8" s="202"/>
      <c r="W8" s="202"/>
      <c r="X8" s="202"/>
      <c r="Y8" s="202"/>
      <c r="Z8" s="202"/>
      <c r="AA8" s="202"/>
      <c r="AB8" s="202"/>
      <c r="AC8" s="202"/>
      <c r="AD8" s="202"/>
      <c r="AE8" s="202"/>
      <c r="AF8" s="202"/>
      <c r="AG8" s="202"/>
      <c r="AH8" s="202"/>
      <c r="AI8" s="202"/>
      <c r="AJ8" s="202"/>
      <c r="AK8" s="202"/>
      <c r="AL8" s="202"/>
      <c r="AM8" s="202"/>
      <c r="AN8" s="203"/>
      <c r="AO8" s="218" t="s">
        <v>0</v>
      </c>
      <c r="AP8" s="202"/>
      <c r="AQ8" s="202"/>
      <c r="AR8" s="202"/>
      <c r="AS8" s="202"/>
      <c r="AT8" s="202"/>
      <c r="AU8" s="202"/>
      <c r="AV8" s="202"/>
      <c r="AW8" s="202"/>
      <c r="AX8" s="202"/>
      <c r="AY8" s="202"/>
      <c r="AZ8" s="202"/>
      <c r="BA8" s="202"/>
      <c r="BB8" s="202"/>
      <c r="BC8" s="202"/>
      <c r="BD8" s="202"/>
      <c r="BE8" s="202"/>
      <c r="BF8" s="203"/>
      <c r="BG8" s="196" t="s">
        <v>26</v>
      </c>
      <c r="BH8" s="197"/>
      <c r="BI8" s="197"/>
      <c r="BJ8" s="197"/>
      <c r="BK8" s="197"/>
      <c r="BL8" s="197"/>
      <c r="BM8" s="197"/>
      <c r="BN8" s="197"/>
      <c r="BO8" s="197"/>
      <c r="BP8" s="197"/>
      <c r="BQ8" s="197"/>
      <c r="BR8" s="6"/>
      <c r="BS8" s="4"/>
    </row>
    <row r="9" spans="3:71" s="2" customFormat="1" ht="15.65" customHeight="1" x14ac:dyDescent="0.2">
      <c r="C9" s="199"/>
      <c r="D9" s="199"/>
      <c r="E9" s="199"/>
      <c r="F9" s="199"/>
      <c r="G9" s="199"/>
      <c r="H9" s="199"/>
      <c r="I9" s="199"/>
      <c r="J9" s="199"/>
      <c r="K9" s="199"/>
      <c r="L9" s="199"/>
      <c r="M9" s="199"/>
      <c r="N9" s="199"/>
      <c r="O9" s="199"/>
      <c r="P9" s="199"/>
      <c r="Q9" s="199"/>
      <c r="R9" s="199"/>
      <c r="S9" s="199"/>
      <c r="T9" s="199"/>
      <c r="U9" s="214"/>
      <c r="V9" s="206"/>
      <c r="W9" s="206"/>
      <c r="X9" s="206"/>
      <c r="Y9" s="206"/>
      <c r="Z9" s="206"/>
      <c r="AA9" s="206"/>
      <c r="AB9" s="206"/>
      <c r="AC9" s="206"/>
      <c r="AD9" s="206"/>
      <c r="AE9" s="206"/>
      <c r="AF9" s="206"/>
      <c r="AG9" s="206"/>
      <c r="AH9" s="207"/>
      <c r="AI9" s="207"/>
      <c r="AJ9" s="207"/>
      <c r="AK9" s="207"/>
      <c r="AL9" s="207"/>
      <c r="AM9" s="207"/>
      <c r="AN9" s="208"/>
      <c r="AO9" s="214"/>
      <c r="AP9" s="207"/>
      <c r="AQ9" s="207"/>
      <c r="AR9" s="207"/>
      <c r="AS9" s="207"/>
      <c r="AT9" s="207"/>
      <c r="AU9" s="207"/>
      <c r="AV9" s="207"/>
      <c r="AW9" s="207"/>
      <c r="AX9" s="207"/>
      <c r="AY9" s="207"/>
      <c r="AZ9" s="207"/>
      <c r="BA9" s="207"/>
      <c r="BB9" s="207"/>
      <c r="BC9" s="207"/>
      <c r="BD9" s="207"/>
      <c r="BE9" s="207"/>
      <c r="BF9" s="208"/>
      <c r="BG9" s="197"/>
      <c r="BH9" s="197"/>
      <c r="BI9" s="197"/>
      <c r="BJ9" s="197"/>
      <c r="BK9" s="197"/>
      <c r="BL9" s="197"/>
      <c r="BM9" s="197"/>
      <c r="BN9" s="197"/>
      <c r="BO9" s="197"/>
      <c r="BP9" s="197"/>
      <c r="BQ9" s="197"/>
      <c r="BR9" s="6"/>
      <c r="BS9" s="4"/>
    </row>
    <row r="10" spans="3:71" s="2" customFormat="1" ht="15.65" customHeight="1" x14ac:dyDescent="0.2">
      <c r="C10" s="199"/>
      <c r="D10" s="199"/>
      <c r="E10" s="199"/>
      <c r="F10" s="199"/>
      <c r="G10" s="199"/>
      <c r="H10" s="199"/>
      <c r="I10" s="199"/>
      <c r="J10" s="199"/>
      <c r="K10" s="199"/>
      <c r="L10" s="199"/>
      <c r="M10" s="199"/>
      <c r="N10" s="199"/>
      <c r="O10" s="199"/>
      <c r="P10" s="199"/>
      <c r="Q10" s="199"/>
      <c r="R10" s="199"/>
      <c r="S10" s="199"/>
      <c r="T10" s="199"/>
      <c r="U10" s="215"/>
      <c r="V10" s="211"/>
      <c r="W10" s="211"/>
      <c r="X10" s="211"/>
      <c r="Y10" s="211"/>
      <c r="Z10" s="211"/>
      <c r="AA10" s="211"/>
      <c r="AB10" s="211"/>
      <c r="AC10" s="211"/>
      <c r="AD10" s="211"/>
      <c r="AE10" s="211"/>
      <c r="AF10" s="211"/>
      <c r="AG10" s="211"/>
      <c r="AH10" s="211"/>
      <c r="AI10" s="211"/>
      <c r="AJ10" s="211"/>
      <c r="AK10" s="211"/>
      <c r="AL10" s="211"/>
      <c r="AM10" s="211"/>
      <c r="AN10" s="212"/>
      <c r="AO10" s="215"/>
      <c r="AP10" s="211"/>
      <c r="AQ10" s="211"/>
      <c r="AR10" s="211"/>
      <c r="AS10" s="211"/>
      <c r="AT10" s="211"/>
      <c r="AU10" s="211"/>
      <c r="AV10" s="211"/>
      <c r="AW10" s="211"/>
      <c r="AX10" s="211"/>
      <c r="AY10" s="211"/>
      <c r="AZ10" s="211"/>
      <c r="BA10" s="211"/>
      <c r="BB10" s="211"/>
      <c r="BC10" s="211"/>
      <c r="BD10" s="211"/>
      <c r="BE10" s="211"/>
      <c r="BF10" s="212"/>
      <c r="BG10" s="197"/>
      <c r="BH10" s="197"/>
      <c r="BI10" s="197"/>
      <c r="BJ10" s="197"/>
      <c r="BK10" s="197"/>
      <c r="BL10" s="197"/>
      <c r="BM10" s="197"/>
      <c r="BN10" s="197"/>
      <c r="BO10" s="197"/>
      <c r="BP10" s="197"/>
      <c r="BQ10" s="197"/>
      <c r="BR10" s="6"/>
      <c r="BS10"/>
    </row>
    <row r="11" spans="3:71" s="2" customFormat="1" ht="15.65" customHeight="1" x14ac:dyDescent="0.2">
      <c r="C11" s="198" t="s">
        <v>71</v>
      </c>
      <c r="D11" s="199"/>
      <c r="E11" s="199"/>
      <c r="F11" s="199"/>
      <c r="G11" s="199"/>
      <c r="H11" s="199"/>
      <c r="I11" s="199"/>
      <c r="J11" s="199"/>
      <c r="K11" s="199"/>
      <c r="L11" s="199"/>
      <c r="M11" s="199"/>
      <c r="N11" s="199"/>
      <c r="O11" s="199"/>
      <c r="P11" s="199"/>
      <c r="Q11" s="199"/>
      <c r="R11" s="199"/>
      <c r="S11" s="199"/>
      <c r="T11" s="199"/>
      <c r="U11" s="200" t="s">
        <v>61</v>
      </c>
      <c r="V11" s="201"/>
      <c r="W11" s="201"/>
      <c r="X11" s="201"/>
      <c r="Y11" s="201"/>
      <c r="Z11" s="201"/>
      <c r="AA11" s="201"/>
      <c r="AB11" s="201"/>
      <c r="AC11" s="201"/>
      <c r="AD11" s="201"/>
      <c r="AE11" s="201"/>
      <c r="AF11" s="202"/>
      <c r="AG11" s="202"/>
      <c r="AH11" s="202"/>
      <c r="AI11" s="202"/>
      <c r="AJ11" s="202"/>
      <c r="AK11" s="202"/>
      <c r="AL11" s="202"/>
      <c r="AM11" s="202"/>
      <c r="AN11" s="203"/>
      <c r="AO11" s="213"/>
      <c r="AP11" s="202"/>
      <c r="AQ11" s="202"/>
      <c r="AR11" s="202"/>
      <c r="AS11" s="202"/>
      <c r="AT11" s="202"/>
      <c r="AU11" s="202"/>
      <c r="AV11" s="202"/>
      <c r="AW11" s="202"/>
      <c r="AX11" s="202"/>
      <c r="AY11" s="202"/>
      <c r="AZ11" s="202"/>
      <c r="BA11" s="202"/>
      <c r="BB11" s="202"/>
      <c r="BC11" s="202"/>
      <c r="BD11" s="202"/>
      <c r="BE11" s="202"/>
      <c r="BF11" s="203"/>
      <c r="BG11" s="198"/>
      <c r="BH11" s="216"/>
      <c r="BI11" s="216"/>
      <c r="BJ11" s="216"/>
      <c r="BK11" s="216"/>
      <c r="BL11" s="216"/>
      <c r="BM11" s="216"/>
      <c r="BN11" s="216"/>
      <c r="BO11" s="216"/>
      <c r="BP11" s="216"/>
      <c r="BQ11" s="216"/>
      <c r="BR11" s="7"/>
      <c r="BS11"/>
    </row>
    <row r="12" spans="3:71" s="2" customFormat="1" ht="15.65" customHeight="1" x14ac:dyDescent="0.2">
      <c r="C12" s="199"/>
      <c r="D12" s="199"/>
      <c r="E12" s="199"/>
      <c r="F12" s="199"/>
      <c r="G12" s="199"/>
      <c r="H12" s="199"/>
      <c r="I12" s="199"/>
      <c r="J12" s="199"/>
      <c r="K12" s="199"/>
      <c r="L12" s="199"/>
      <c r="M12" s="199"/>
      <c r="N12" s="199"/>
      <c r="O12" s="199"/>
      <c r="P12" s="199"/>
      <c r="Q12" s="199"/>
      <c r="R12" s="199"/>
      <c r="S12" s="199"/>
      <c r="T12" s="199"/>
      <c r="U12" s="204"/>
      <c r="V12" s="205"/>
      <c r="W12" s="205"/>
      <c r="X12" s="205"/>
      <c r="Y12" s="205"/>
      <c r="Z12" s="205"/>
      <c r="AA12" s="205"/>
      <c r="AB12" s="205"/>
      <c r="AC12" s="205"/>
      <c r="AD12" s="205"/>
      <c r="AE12" s="205"/>
      <c r="AF12" s="206"/>
      <c r="AG12" s="206"/>
      <c r="AH12" s="207"/>
      <c r="AI12" s="207"/>
      <c r="AJ12" s="207"/>
      <c r="AK12" s="207"/>
      <c r="AL12" s="207"/>
      <c r="AM12" s="207"/>
      <c r="AN12" s="208"/>
      <c r="AO12" s="214"/>
      <c r="AP12" s="207"/>
      <c r="AQ12" s="207"/>
      <c r="AR12" s="207"/>
      <c r="AS12" s="207"/>
      <c r="AT12" s="207"/>
      <c r="AU12" s="207"/>
      <c r="AV12" s="207"/>
      <c r="AW12" s="207"/>
      <c r="AX12" s="207"/>
      <c r="AY12" s="207"/>
      <c r="AZ12" s="207"/>
      <c r="BA12" s="207"/>
      <c r="BB12" s="207"/>
      <c r="BC12" s="207"/>
      <c r="BD12" s="207"/>
      <c r="BE12" s="207"/>
      <c r="BF12" s="208"/>
      <c r="BG12" s="216"/>
      <c r="BH12" s="216"/>
      <c r="BI12" s="216"/>
      <c r="BJ12" s="216"/>
      <c r="BK12" s="216"/>
      <c r="BL12" s="216"/>
      <c r="BM12" s="216"/>
      <c r="BN12" s="216"/>
      <c r="BO12" s="216"/>
      <c r="BP12" s="216"/>
      <c r="BQ12" s="216"/>
      <c r="BR12" s="7"/>
      <c r="BS12"/>
    </row>
    <row r="13" spans="3:71" s="2" customFormat="1" ht="15.65" customHeight="1" x14ac:dyDescent="0.2">
      <c r="C13" s="199"/>
      <c r="D13" s="199"/>
      <c r="E13" s="199"/>
      <c r="F13" s="199"/>
      <c r="G13" s="199"/>
      <c r="H13" s="199"/>
      <c r="I13" s="199"/>
      <c r="J13" s="199"/>
      <c r="K13" s="199"/>
      <c r="L13" s="199"/>
      <c r="M13" s="199"/>
      <c r="N13" s="199"/>
      <c r="O13" s="199"/>
      <c r="P13" s="199"/>
      <c r="Q13" s="199"/>
      <c r="R13" s="199"/>
      <c r="S13" s="199"/>
      <c r="T13" s="199"/>
      <c r="U13" s="209"/>
      <c r="V13" s="210"/>
      <c r="W13" s="210"/>
      <c r="X13" s="210"/>
      <c r="Y13" s="210"/>
      <c r="Z13" s="210"/>
      <c r="AA13" s="210"/>
      <c r="AB13" s="210"/>
      <c r="AC13" s="210"/>
      <c r="AD13" s="210"/>
      <c r="AE13" s="210"/>
      <c r="AF13" s="211"/>
      <c r="AG13" s="211"/>
      <c r="AH13" s="211"/>
      <c r="AI13" s="211"/>
      <c r="AJ13" s="211"/>
      <c r="AK13" s="211"/>
      <c r="AL13" s="211"/>
      <c r="AM13" s="211"/>
      <c r="AN13" s="212"/>
      <c r="AO13" s="215"/>
      <c r="AP13" s="211"/>
      <c r="AQ13" s="211"/>
      <c r="AR13" s="211"/>
      <c r="AS13" s="211"/>
      <c r="AT13" s="211"/>
      <c r="AU13" s="211"/>
      <c r="AV13" s="211"/>
      <c r="AW13" s="211"/>
      <c r="AX13" s="211"/>
      <c r="AY13" s="211"/>
      <c r="AZ13" s="211"/>
      <c r="BA13" s="211"/>
      <c r="BB13" s="211"/>
      <c r="BC13" s="211"/>
      <c r="BD13" s="211"/>
      <c r="BE13" s="211"/>
      <c r="BF13" s="212"/>
      <c r="BG13" s="216"/>
      <c r="BH13" s="216"/>
      <c r="BI13" s="216"/>
      <c r="BJ13" s="216"/>
      <c r="BK13" s="216"/>
      <c r="BL13" s="216"/>
      <c r="BM13" s="216"/>
      <c r="BN13" s="216"/>
      <c r="BO13" s="216"/>
      <c r="BP13" s="216"/>
      <c r="BQ13" s="21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74" t="s">
        <v>27</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5"/>
      <c r="BL18" s="66"/>
      <c r="BS18" s="18"/>
    </row>
    <row r="19" spans="1:84"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5"/>
      <c r="BL19" s="66"/>
      <c r="BS19" s="18"/>
    </row>
    <row r="20" spans="1:84" ht="13.4" customHeight="1" x14ac:dyDescent="0.2">
      <c r="A20" s="2"/>
      <c r="B20" s="2"/>
      <c r="C20" s="19"/>
      <c r="D20" s="180" t="s">
        <v>2</v>
      </c>
      <c r="E20" s="181"/>
      <c r="F20" s="181"/>
      <c r="G20" s="181"/>
      <c r="H20" s="181"/>
      <c r="I20" s="181"/>
      <c r="J20" s="182"/>
      <c r="K20" s="180" t="s">
        <v>3</v>
      </c>
      <c r="L20" s="181"/>
      <c r="M20" s="181"/>
      <c r="N20" s="181"/>
      <c r="O20" s="181"/>
      <c r="P20" s="181"/>
      <c r="Q20" s="182"/>
      <c r="R20" s="180" t="s">
        <v>18</v>
      </c>
      <c r="S20" s="181"/>
      <c r="T20" s="181"/>
      <c r="U20" s="181"/>
      <c r="V20" s="181"/>
      <c r="W20" s="181"/>
      <c r="X20" s="182"/>
      <c r="Y20" s="189" t="s">
        <v>16</v>
      </c>
      <c r="Z20" s="189"/>
      <c r="AA20" s="189"/>
      <c r="AB20" s="189"/>
      <c r="AC20" s="189"/>
      <c r="AD20" s="189"/>
      <c r="AE20" s="189"/>
      <c r="AF20" s="190" t="s">
        <v>17</v>
      </c>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59" t="s">
        <v>1</v>
      </c>
      <c r="BC20" s="160"/>
      <c r="BD20" s="160"/>
      <c r="BE20" s="160"/>
      <c r="BF20" s="160"/>
      <c r="BG20" s="160"/>
      <c r="BH20" s="160"/>
      <c r="BI20" s="160"/>
      <c r="BJ20" s="161"/>
      <c r="BK20" s="162"/>
      <c r="BL20" s="66"/>
      <c r="BS20" s="36"/>
    </row>
    <row r="21" spans="1:84" ht="13.4"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89"/>
      <c r="Z21" s="189"/>
      <c r="AA21" s="189"/>
      <c r="AB21" s="189"/>
      <c r="AC21" s="189"/>
      <c r="AD21" s="189"/>
      <c r="AE21" s="189"/>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63"/>
      <c r="BC21" s="164"/>
      <c r="BD21" s="164"/>
      <c r="BE21" s="164"/>
      <c r="BF21" s="164"/>
      <c r="BG21" s="164"/>
      <c r="BH21" s="164"/>
      <c r="BI21" s="164"/>
      <c r="BJ21" s="165"/>
      <c r="BK21" s="166"/>
      <c r="BL21" s="66"/>
      <c r="BS21" s="36"/>
    </row>
    <row r="22" spans="1:84" ht="13.4"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89"/>
      <c r="Z22" s="189"/>
      <c r="AA22" s="189"/>
      <c r="AB22" s="189"/>
      <c r="AC22" s="189"/>
      <c r="AD22" s="189"/>
      <c r="AE22" s="189"/>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7"/>
      <c r="BB22" s="163"/>
      <c r="BC22" s="164"/>
      <c r="BD22" s="164"/>
      <c r="BE22" s="164"/>
      <c r="BF22" s="164"/>
      <c r="BG22" s="164"/>
      <c r="BH22" s="164"/>
      <c r="BI22" s="164"/>
      <c r="BJ22" s="165"/>
      <c r="BK22" s="166"/>
      <c r="BL22" s="66"/>
      <c r="BS22" s="36"/>
    </row>
    <row r="23" spans="1:84" ht="31.4"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189"/>
      <c r="Z23" s="189"/>
      <c r="AA23" s="189"/>
      <c r="AB23" s="189"/>
      <c r="AC23" s="189"/>
      <c r="AD23" s="189"/>
      <c r="AE23" s="189"/>
      <c r="AF23" s="171" t="s">
        <v>47</v>
      </c>
      <c r="AG23" s="171"/>
      <c r="AH23" s="171"/>
      <c r="AI23" s="171"/>
      <c r="AJ23" s="171"/>
      <c r="AK23" s="171"/>
      <c r="AL23" s="172"/>
      <c r="AM23" s="173" t="s">
        <v>48</v>
      </c>
      <c r="AN23" s="171"/>
      <c r="AO23" s="171"/>
      <c r="AP23" s="171"/>
      <c r="AQ23" s="171"/>
      <c r="AR23" s="171"/>
      <c r="AS23" s="172"/>
      <c r="AT23" s="173" t="s">
        <v>49</v>
      </c>
      <c r="AU23" s="171"/>
      <c r="AV23" s="171"/>
      <c r="AW23" s="171"/>
      <c r="AX23" s="171"/>
      <c r="AY23" s="171"/>
      <c r="AZ23" s="172"/>
      <c r="BA23" s="37"/>
      <c r="BB23" s="167"/>
      <c r="BC23" s="168"/>
      <c r="BD23" s="168"/>
      <c r="BE23" s="168"/>
      <c r="BF23" s="168"/>
      <c r="BG23" s="168"/>
      <c r="BH23" s="168"/>
      <c r="BI23" s="168"/>
      <c r="BJ23" s="169"/>
      <c r="BK23" s="170"/>
      <c r="BL23" s="66"/>
      <c r="BS23" s="36"/>
    </row>
    <row r="24" spans="1:84" ht="15.65" customHeight="1" x14ac:dyDescent="0.2">
      <c r="A24" s="2"/>
      <c r="B24" s="2"/>
      <c r="C24" s="19"/>
      <c r="D24" s="132" t="str">
        <f>IF([4]回答表!R49="●","●","")</f>
        <v>●</v>
      </c>
      <c r="E24" s="133"/>
      <c r="F24" s="133"/>
      <c r="G24" s="133"/>
      <c r="H24" s="133"/>
      <c r="I24" s="133"/>
      <c r="J24" s="134"/>
      <c r="K24" s="132" t="str">
        <f>IF([4]回答表!R50="●","●","")</f>
        <v/>
      </c>
      <c r="L24" s="133"/>
      <c r="M24" s="133"/>
      <c r="N24" s="133"/>
      <c r="O24" s="133"/>
      <c r="P24" s="133"/>
      <c r="Q24" s="134"/>
      <c r="R24" s="132" t="str">
        <f>IF([4]回答表!R51="●","●","")</f>
        <v/>
      </c>
      <c r="S24" s="133"/>
      <c r="T24" s="133"/>
      <c r="U24" s="133"/>
      <c r="V24" s="133"/>
      <c r="W24" s="133"/>
      <c r="X24" s="134"/>
      <c r="Y24" s="132" t="str">
        <f>IF([4]回答表!R52="●","●","")</f>
        <v/>
      </c>
      <c r="Z24" s="133"/>
      <c r="AA24" s="133"/>
      <c r="AB24" s="133"/>
      <c r="AC24" s="133"/>
      <c r="AD24" s="133"/>
      <c r="AE24" s="134"/>
      <c r="AF24" s="129" t="str">
        <f>IF([4]回答表!R53="●","●","")</f>
        <v/>
      </c>
      <c r="AG24" s="130"/>
      <c r="AH24" s="130"/>
      <c r="AI24" s="130"/>
      <c r="AJ24" s="130"/>
      <c r="AK24" s="130"/>
      <c r="AL24" s="131"/>
      <c r="AM24" s="129" t="str">
        <f>IF([4]回答表!R54="●","●","")</f>
        <v/>
      </c>
      <c r="AN24" s="130"/>
      <c r="AO24" s="130"/>
      <c r="AP24" s="130"/>
      <c r="AQ24" s="130"/>
      <c r="AR24" s="130"/>
      <c r="AS24" s="131"/>
      <c r="AT24" s="129" t="str">
        <f>IF([4]回答表!R55="●","●","")</f>
        <v>●</v>
      </c>
      <c r="AU24" s="130"/>
      <c r="AV24" s="130"/>
      <c r="AW24" s="130"/>
      <c r="AX24" s="130"/>
      <c r="AY24" s="130"/>
      <c r="AZ24" s="131"/>
      <c r="BA24" s="37"/>
      <c r="BB24" s="129" t="str">
        <f>IF([4]回答表!R56="●","●","")</f>
        <v/>
      </c>
      <c r="BC24" s="130"/>
      <c r="BD24" s="130"/>
      <c r="BE24" s="130"/>
      <c r="BF24" s="130"/>
      <c r="BG24" s="130"/>
      <c r="BH24" s="130"/>
      <c r="BI24" s="130"/>
      <c r="BJ24" s="161"/>
      <c r="BK24" s="162"/>
      <c r="BL24" s="66"/>
      <c r="BS24" s="36"/>
    </row>
    <row r="25" spans="1:84"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65"/>
      <c r="BK25" s="166"/>
      <c r="BL25" s="66"/>
      <c r="BS25" s="36"/>
    </row>
    <row r="26" spans="1:84"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69"/>
      <c r="BK26" s="170"/>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84"/>
      <c r="AS31" s="84"/>
      <c r="AT31" s="84"/>
      <c r="AU31" s="84"/>
      <c r="AV31" s="84"/>
      <c r="AW31" s="84"/>
      <c r="AX31" s="84"/>
      <c r="AY31" s="84"/>
      <c r="AZ31" s="84"/>
      <c r="BA31" s="84"/>
      <c r="BB31" s="84"/>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38" t="s">
        <v>4</v>
      </c>
      <c r="E32" s="139"/>
      <c r="F32" s="139"/>
      <c r="G32" s="139"/>
      <c r="H32" s="139"/>
      <c r="I32" s="139"/>
      <c r="J32" s="139"/>
      <c r="K32" s="139"/>
      <c r="L32" s="139"/>
      <c r="M32" s="139"/>
      <c r="N32" s="139"/>
      <c r="O32" s="139"/>
      <c r="P32" s="139"/>
      <c r="Q32" s="140"/>
      <c r="R32" s="85" t="s">
        <v>2</v>
      </c>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7"/>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41"/>
      <c r="E33" s="142"/>
      <c r="F33" s="142"/>
      <c r="G33" s="142"/>
      <c r="H33" s="142"/>
      <c r="I33" s="142"/>
      <c r="J33" s="142"/>
      <c r="K33" s="142"/>
      <c r="L33" s="142"/>
      <c r="M33" s="142"/>
      <c r="N33" s="142"/>
      <c r="O33" s="142"/>
      <c r="P33" s="142"/>
      <c r="Q33" s="143"/>
      <c r="R33" s="91"/>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3"/>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x14ac:dyDescent="0.2">
      <c r="A36" s="54"/>
      <c r="B36" s="54"/>
      <c r="C36" s="48"/>
      <c r="D36" s="85" t="s">
        <v>7</v>
      </c>
      <c r="E36" s="86"/>
      <c r="F36" s="86"/>
      <c r="G36" s="86"/>
      <c r="H36" s="86"/>
      <c r="I36" s="86"/>
      <c r="J36" s="86"/>
      <c r="K36" s="86"/>
      <c r="L36" s="86"/>
      <c r="M36" s="87"/>
      <c r="N36" s="94" t="str">
        <f>IF([4]回答表!X49="●","●","")</f>
        <v>●</v>
      </c>
      <c r="O36" s="95"/>
      <c r="P36" s="95"/>
      <c r="Q36" s="96"/>
      <c r="R36" s="23"/>
      <c r="S36" s="23"/>
      <c r="T36" s="23"/>
      <c r="U36" s="103" t="str">
        <f>IF([4]回答表!X49="●",[4]回答表!B67,IF([4]回答表!AA49="●",[4]回答表!B98,""))</f>
        <v>ダム建設時に使用水量を確保したが事業化されないままとなっていた工業用水道事業について、今後も水需要が見込めないことから事業を廃止した。【仙南工業用水道事業】</v>
      </c>
      <c r="V36" s="226"/>
      <c r="W36" s="226"/>
      <c r="X36" s="226"/>
      <c r="Y36" s="226"/>
      <c r="Z36" s="226"/>
      <c r="AA36" s="226"/>
      <c r="AB36" s="226"/>
      <c r="AC36" s="226"/>
      <c r="AD36" s="226"/>
      <c r="AE36" s="226"/>
      <c r="AF36" s="226"/>
      <c r="AG36" s="226"/>
      <c r="AH36" s="226"/>
      <c r="AI36" s="226"/>
      <c r="AJ36" s="227"/>
      <c r="AK36" s="55"/>
      <c r="AL36" s="55"/>
      <c r="AM36" s="234" t="s">
        <v>20</v>
      </c>
      <c r="AN36" s="234"/>
      <c r="AO36" s="234"/>
      <c r="AP36" s="234"/>
      <c r="AQ36" s="234"/>
      <c r="AR36" s="234"/>
      <c r="AS36" s="234"/>
      <c r="AT36" s="234"/>
      <c r="AU36" s="234" t="s">
        <v>21</v>
      </c>
      <c r="AV36" s="234"/>
      <c r="AW36" s="234"/>
      <c r="AX36" s="234"/>
      <c r="AY36" s="234"/>
      <c r="AZ36" s="234"/>
      <c r="BA36" s="234"/>
      <c r="BB36" s="234"/>
      <c r="BC36" s="52"/>
      <c r="BD36" s="21"/>
      <c r="BE36" s="21"/>
      <c r="BF36" s="126" t="str">
        <f>IF([4]回答表!X49="●",[4]回答表!S73,IF([4]回答表!AA49="●",[4]回答表!S104,""))</f>
        <v>平成</v>
      </c>
      <c r="BG36" s="127"/>
      <c r="BH36" s="127"/>
      <c r="BI36" s="127"/>
      <c r="BJ36" s="126"/>
      <c r="BK36" s="127"/>
      <c r="BL36" s="127"/>
      <c r="BM36" s="127"/>
      <c r="BN36" s="126"/>
      <c r="BO36" s="127"/>
      <c r="BP36" s="127"/>
      <c r="BQ36" s="128"/>
      <c r="BR36" s="51"/>
      <c r="BS36" s="41"/>
    </row>
    <row r="37" spans="1:71" ht="15.65" customHeight="1" x14ac:dyDescent="0.2">
      <c r="A37" s="54"/>
      <c r="B37" s="54"/>
      <c r="C37" s="48"/>
      <c r="D37" s="88"/>
      <c r="E37" s="89"/>
      <c r="F37" s="89"/>
      <c r="G37" s="89"/>
      <c r="H37" s="89"/>
      <c r="I37" s="89"/>
      <c r="J37" s="89"/>
      <c r="K37" s="89"/>
      <c r="L37" s="89"/>
      <c r="M37" s="90"/>
      <c r="N37" s="97"/>
      <c r="O37" s="98"/>
      <c r="P37" s="98"/>
      <c r="Q37" s="99"/>
      <c r="R37" s="23"/>
      <c r="S37" s="23"/>
      <c r="T37" s="23"/>
      <c r="U37" s="228"/>
      <c r="V37" s="229"/>
      <c r="W37" s="229"/>
      <c r="X37" s="229"/>
      <c r="Y37" s="229"/>
      <c r="Z37" s="229"/>
      <c r="AA37" s="229"/>
      <c r="AB37" s="229"/>
      <c r="AC37" s="229"/>
      <c r="AD37" s="229"/>
      <c r="AE37" s="229"/>
      <c r="AF37" s="229"/>
      <c r="AG37" s="229"/>
      <c r="AH37" s="229"/>
      <c r="AI37" s="229"/>
      <c r="AJ37" s="230"/>
      <c r="AK37" s="55"/>
      <c r="AL37" s="55"/>
      <c r="AM37" s="234"/>
      <c r="AN37" s="234"/>
      <c r="AO37" s="234"/>
      <c r="AP37" s="234"/>
      <c r="AQ37" s="234"/>
      <c r="AR37" s="234"/>
      <c r="AS37" s="234"/>
      <c r="AT37" s="234"/>
      <c r="AU37" s="234"/>
      <c r="AV37" s="234"/>
      <c r="AW37" s="234"/>
      <c r="AX37" s="234"/>
      <c r="AY37" s="234"/>
      <c r="AZ37" s="234"/>
      <c r="BA37" s="234"/>
      <c r="BB37" s="234"/>
      <c r="BC37" s="52"/>
      <c r="BD37" s="21"/>
      <c r="BE37" s="21"/>
      <c r="BF37" s="112"/>
      <c r="BG37" s="113"/>
      <c r="BH37" s="113"/>
      <c r="BI37" s="113"/>
      <c r="BJ37" s="112"/>
      <c r="BK37" s="113"/>
      <c r="BL37" s="113"/>
      <c r="BM37" s="113"/>
      <c r="BN37" s="112"/>
      <c r="BO37" s="113"/>
      <c r="BP37" s="113"/>
      <c r="BQ37" s="116"/>
      <c r="BR37" s="51"/>
      <c r="BS37" s="41"/>
    </row>
    <row r="38" spans="1:71" ht="15.65" customHeight="1" x14ac:dyDescent="0.2">
      <c r="A38" s="54"/>
      <c r="B38" s="54"/>
      <c r="C38" s="48"/>
      <c r="D38" s="88"/>
      <c r="E38" s="89"/>
      <c r="F38" s="89"/>
      <c r="G38" s="89"/>
      <c r="H38" s="89"/>
      <c r="I38" s="89"/>
      <c r="J38" s="89"/>
      <c r="K38" s="89"/>
      <c r="L38" s="89"/>
      <c r="M38" s="90"/>
      <c r="N38" s="97"/>
      <c r="O38" s="98"/>
      <c r="P38" s="98"/>
      <c r="Q38" s="99"/>
      <c r="R38" s="23"/>
      <c r="S38" s="23"/>
      <c r="T38" s="23"/>
      <c r="U38" s="228"/>
      <c r="V38" s="229"/>
      <c r="W38" s="229"/>
      <c r="X38" s="229"/>
      <c r="Y38" s="229"/>
      <c r="Z38" s="229"/>
      <c r="AA38" s="229"/>
      <c r="AB38" s="229"/>
      <c r="AC38" s="229"/>
      <c r="AD38" s="229"/>
      <c r="AE38" s="229"/>
      <c r="AF38" s="229"/>
      <c r="AG38" s="229"/>
      <c r="AH38" s="229"/>
      <c r="AI38" s="229"/>
      <c r="AJ38" s="230"/>
      <c r="AK38" s="55"/>
      <c r="AL38" s="55"/>
      <c r="AM38" s="129" t="str">
        <f>IF([4]回答表!X49="●",[4]回答表!G73,IF([4]回答表!AA49="●",[4]回答表!G104,""))</f>
        <v>●</v>
      </c>
      <c r="AN38" s="130"/>
      <c r="AO38" s="130"/>
      <c r="AP38" s="130"/>
      <c r="AQ38" s="130"/>
      <c r="AR38" s="130"/>
      <c r="AS38" s="130"/>
      <c r="AT38" s="131"/>
      <c r="AU38" s="129" t="str">
        <f>IF([4]回答表!X49="●",[4]回答表!G74,IF([4]回答表!AA49="●",[4]回答表!G105,""))</f>
        <v xml:space="preserve"> </v>
      </c>
      <c r="AV38" s="130"/>
      <c r="AW38" s="130"/>
      <c r="AX38" s="130"/>
      <c r="AY38" s="130"/>
      <c r="AZ38" s="130"/>
      <c r="BA38" s="130"/>
      <c r="BB38" s="131"/>
      <c r="BC38" s="52"/>
      <c r="BD38" s="21"/>
      <c r="BE38" s="21"/>
      <c r="BF38" s="112"/>
      <c r="BG38" s="113"/>
      <c r="BH38" s="113"/>
      <c r="BI38" s="113"/>
      <c r="BJ38" s="112"/>
      <c r="BK38" s="113"/>
      <c r="BL38" s="113"/>
      <c r="BM38" s="113"/>
      <c r="BN38" s="112"/>
      <c r="BO38" s="113"/>
      <c r="BP38" s="113"/>
      <c r="BQ38" s="116"/>
      <c r="BR38" s="51"/>
      <c r="BS38" s="41"/>
    </row>
    <row r="39" spans="1:71" ht="15.65" customHeight="1" x14ac:dyDescent="0.2">
      <c r="A39" s="54"/>
      <c r="B39" s="54"/>
      <c r="C39" s="48"/>
      <c r="D39" s="91"/>
      <c r="E39" s="92"/>
      <c r="F39" s="92"/>
      <c r="G39" s="92"/>
      <c r="H39" s="92"/>
      <c r="I39" s="92"/>
      <c r="J39" s="92"/>
      <c r="K39" s="92"/>
      <c r="L39" s="92"/>
      <c r="M39" s="93"/>
      <c r="N39" s="100"/>
      <c r="O39" s="101"/>
      <c r="P39" s="101"/>
      <c r="Q39" s="102"/>
      <c r="R39" s="23"/>
      <c r="S39" s="23"/>
      <c r="T39" s="23"/>
      <c r="U39" s="228"/>
      <c r="V39" s="229"/>
      <c r="W39" s="229"/>
      <c r="X39" s="229"/>
      <c r="Y39" s="229"/>
      <c r="Z39" s="229"/>
      <c r="AA39" s="229"/>
      <c r="AB39" s="229"/>
      <c r="AC39" s="229"/>
      <c r="AD39" s="229"/>
      <c r="AE39" s="229"/>
      <c r="AF39" s="229"/>
      <c r="AG39" s="229"/>
      <c r="AH39" s="229"/>
      <c r="AI39" s="229"/>
      <c r="AJ39" s="230"/>
      <c r="AK39" s="55"/>
      <c r="AL39" s="55"/>
      <c r="AM39" s="132"/>
      <c r="AN39" s="133"/>
      <c r="AO39" s="133"/>
      <c r="AP39" s="133"/>
      <c r="AQ39" s="133"/>
      <c r="AR39" s="133"/>
      <c r="AS39" s="133"/>
      <c r="AT39" s="134"/>
      <c r="AU39" s="132"/>
      <c r="AV39" s="133"/>
      <c r="AW39" s="133"/>
      <c r="AX39" s="133"/>
      <c r="AY39" s="133"/>
      <c r="AZ39" s="133"/>
      <c r="BA39" s="133"/>
      <c r="BB39" s="134"/>
      <c r="BC39" s="52"/>
      <c r="BD39" s="21"/>
      <c r="BE39" s="21"/>
      <c r="BF39" s="112">
        <f>IF([4]回答表!X49="●",[4]回答表!V73,IF([4]回答表!AA49="●",[4]回答表!V104,""))</f>
        <v>22</v>
      </c>
      <c r="BG39" s="207"/>
      <c r="BH39" s="207"/>
      <c r="BI39" s="208"/>
      <c r="BJ39" s="112">
        <f>IF([4]回答表!X49="●",[4]回答表!V74,IF([4]回答表!AA49="●",[4]回答表!V105,""))</f>
        <v>2</v>
      </c>
      <c r="BK39" s="207"/>
      <c r="BL39" s="207"/>
      <c r="BM39" s="208"/>
      <c r="BN39" s="112">
        <f>IF([4]回答表!X49="●",[4]回答表!V75,IF([4]回答表!AA49="●",[4]回答表!V106,""))</f>
        <v>15</v>
      </c>
      <c r="BO39" s="207"/>
      <c r="BP39" s="207"/>
      <c r="BQ39" s="208"/>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28"/>
      <c r="V40" s="229"/>
      <c r="W40" s="229"/>
      <c r="X40" s="229"/>
      <c r="Y40" s="229"/>
      <c r="Z40" s="229"/>
      <c r="AA40" s="229"/>
      <c r="AB40" s="229"/>
      <c r="AC40" s="229"/>
      <c r="AD40" s="229"/>
      <c r="AE40" s="229"/>
      <c r="AF40" s="229"/>
      <c r="AG40" s="229"/>
      <c r="AH40" s="229"/>
      <c r="AI40" s="229"/>
      <c r="AJ40" s="230"/>
      <c r="AK40" s="55"/>
      <c r="AL40" s="55"/>
      <c r="AM40" s="135"/>
      <c r="AN40" s="136"/>
      <c r="AO40" s="136"/>
      <c r="AP40" s="136"/>
      <c r="AQ40" s="136"/>
      <c r="AR40" s="136"/>
      <c r="AS40" s="136"/>
      <c r="AT40" s="137"/>
      <c r="AU40" s="135"/>
      <c r="AV40" s="136"/>
      <c r="AW40" s="136"/>
      <c r="AX40" s="136"/>
      <c r="AY40" s="136"/>
      <c r="AZ40" s="136"/>
      <c r="BA40" s="136"/>
      <c r="BB40" s="137"/>
      <c r="BC40" s="52"/>
      <c r="BD40" s="52"/>
      <c r="BE40" s="52"/>
      <c r="BF40" s="214"/>
      <c r="BG40" s="207"/>
      <c r="BH40" s="207"/>
      <c r="BI40" s="208"/>
      <c r="BJ40" s="214"/>
      <c r="BK40" s="207"/>
      <c r="BL40" s="207"/>
      <c r="BM40" s="208"/>
      <c r="BN40" s="214"/>
      <c r="BO40" s="207"/>
      <c r="BP40" s="207"/>
      <c r="BQ40" s="208"/>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228"/>
      <c r="V41" s="229"/>
      <c r="W41" s="229"/>
      <c r="X41" s="229"/>
      <c r="Y41" s="229"/>
      <c r="Z41" s="229"/>
      <c r="AA41" s="229"/>
      <c r="AB41" s="229"/>
      <c r="AC41" s="229"/>
      <c r="AD41" s="229"/>
      <c r="AE41" s="229"/>
      <c r="AF41" s="229"/>
      <c r="AG41" s="229"/>
      <c r="AH41" s="229"/>
      <c r="AI41" s="229"/>
      <c r="AJ41" s="230"/>
      <c r="AK41" s="55"/>
      <c r="AL41" s="55"/>
      <c r="AM41" s="55"/>
      <c r="AN41" s="55"/>
      <c r="AO41" s="55"/>
      <c r="AP41" s="55"/>
      <c r="AQ41" s="55"/>
      <c r="AR41" s="55"/>
      <c r="AS41" s="55"/>
      <c r="AT41" s="55"/>
      <c r="AU41" s="55"/>
      <c r="AV41" s="55"/>
      <c r="AW41" s="55"/>
      <c r="AX41" s="55"/>
      <c r="AY41" s="55"/>
      <c r="AZ41" s="55"/>
      <c r="BA41" s="55"/>
      <c r="BB41" s="55"/>
      <c r="BC41" s="52"/>
      <c r="BD41" s="52"/>
      <c r="BE41" s="52"/>
      <c r="BF41" s="214"/>
      <c r="BG41" s="207"/>
      <c r="BH41" s="207"/>
      <c r="BI41" s="208"/>
      <c r="BJ41" s="214"/>
      <c r="BK41" s="207"/>
      <c r="BL41" s="207"/>
      <c r="BM41" s="208"/>
      <c r="BN41" s="214"/>
      <c r="BO41" s="207"/>
      <c r="BP41" s="207"/>
      <c r="BQ41" s="208"/>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228"/>
      <c r="V42" s="229"/>
      <c r="W42" s="229"/>
      <c r="X42" s="229"/>
      <c r="Y42" s="229"/>
      <c r="Z42" s="229"/>
      <c r="AA42" s="229"/>
      <c r="AB42" s="229"/>
      <c r="AC42" s="229"/>
      <c r="AD42" s="229"/>
      <c r="AE42" s="229"/>
      <c r="AF42" s="229"/>
      <c r="AG42" s="229"/>
      <c r="AH42" s="229"/>
      <c r="AI42" s="229"/>
      <c r="AJ42" s="230"/>
      <c r="AK42" s="55"/>
      <c r="AL42" s="55"/>
      <c r="AM42" s="223" t="str">
        <f>IF([4]回答表!X49="●",[4]回答表!O79,IF([4]回答表!AA49="●",[4]回答表!O110,""))</f>
        <v xml:space="preserve"> </v>
      </c>
      <c r="AN42" s="224"/>
      <c r="AO42" s="219" t="s">
        <v>29</v>
      </c>
      <c r="AP42" s="219"/>
      <c r="AQ42" s="219"/>
      <c r="AR42" s="219"/>
      <c r="AS42" s="219"/>
      <c r="AT42" s="219"/>
      <c r="AU42" s="219"/>
      <c r="AV42" s="219"/>
      <c r="AW42" s="219"/>
      <c r="AX42" s="219"/>
      <c r="AY42" s="219"/>
      <c r="AZ42" s="219"/>
      <c r="BA42" s="219"/>
      <c r="BB42" s="220"/>
      <c r="BC42" s="52"/>
      <c r="BD42" s="52"/>
      <c r="BE42" s="52"/>
      <c r="BF42" s="214"/>
      <c r="BG42" s="207"/>
      <c r="BH42" s="207"/>
      <c r="BI42" s="208"/>
      <c r="BJ42" s="214"/>
      <c r="BK42" s="207"/>
      <c r="BL42" s="207"/>
      <c r="BM42" s="208"/>
      <c r="BN42" s="214"/>
      <c r="BO42" s="207"/>
      <c r="BP42" s="207"/>
      <c r="BQ42" s="208"/>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228"/>
      <c r="V43" s="229"/>
      <c r="W43" s="229"/>
      <c r="X43" s="229"/>
      <c r="Y43" s="229"/>
      <c r="Z43" s="229"/>
      <c r="AA43" s="229"/>
      <c r="AB43" s="229"/>
      <c r="AC43" s="229"/>
      <c r="AD43" s="229"/>
      <c r="AE43" s="229"/>
      <c r="AF43" s="229"/>
      <c r="AG43" s="229"/>
      <c r="AH43" s="229"/>
      <c r="AI43" s="229"/>
      <c r="AJ43" s="230"/>
      <c r="AK43" s="55"/>
      <c r="AL43" s="55"/>
      <c r="AM43" s="223" t="str">
        <f>IF([4]回答表!X49="●",[4]回答表!O80,IF([4]回答表!AA49="●",[4]回答表!O111,""))</f>
        <v xml:space="preserve"> </v>
      </c>
      <c r="AN43" s="224"/>
      <c r="AO43" s="235" t="s">
        <v>30</v>
      </c>
      <c r="AP43" s="235"/>
      <c r="AQ43" s="235"/>
      <c r="AR43" s="235"/>
      <c r="AS43" s="235"/>
      <c r="AT43" s="235"/>
      <c r="AU43" s="235"/>
      <c r="AV43" s="235"/>
      <c r="AW43" s="235"/>
      <c r="AX43" s="235"/>
      <c r="AY43" s="235"/>
      <c r="AZ43" s="235"/>
      <c r="BA43" s="235"/>
      <c r="BB43" s="236"/>
      <c r="BC43" s="52"/>
      <c r="BD43" s="21"/>
      <c r="BE43" s="21"/>
      <c r="BF43" s="112" t="s">
        <v>9</v>
      </c>
      <c r="BG43" s="206"/>
      <c r="BH43" s="206"/>
      <c r="BI43" s="208"/>
      <c r="BJ43" s="112" t="s">
        <v>10</v>
      </c>
      <c r="BK43" s="206"/>
      <c r="BL43" s="206"/>
      <c r="BM43" s="208"/>
      <c r="BN43" s="112" t="s">
        <v>11</v>
      </c>
      <c r="BO43" s="206"/>
      <c r="BP43" s="206"/>
      <c r="BQ43" s="208"/>
      <c r="BR43" s="51"/>
      <c r="BS43" s="41"/>
    </row>
    <row r="44" spans="1:71" ht="15.75" customHeight="1" x14ac:dyDescent="0.2">
      <c r="A44" s="54"/>
      <c r="B44" s="54"/>
      <c r="C44" s="48"/>
      <c r="D44" s="150" t="s">
        <v>8</v>
      </c>
      <c r="E44" s="151"/>
      <c r="F44" s="151"/>
      <c r="G44" s="151"/>
      <c r="H44" s="151"/>
      <c r="I44" s="151"/>
      <c r="J44" s="151"/>
      <c r="K44" s="151"/>
      <c r="L44" s="151"/>
      <c r="M44" s="152"/>
      <c r="N44" s="94" t="str">
        <f>IF([4]回答表!AA49="●","●","")</f>
        <v/>
      </c>
      <c r="O44" s="95"/>
      <c r="P44" s="95"/>
      <c r="Q44" s="96"/>
      <c r="R44" s="23"/>
      <c r="S44" s="23"/>
      <c r="T44" s="23"/>
      <c r="U44" s="228"/>
      <c r="V44" s="229"/>
      <c r="W44" s="229"/>
      <c r="X44" s="229"/>
      <c r="Y44" s="229"/>
      <c r="Z44" s="229"/>
      <c r="AA44" s="229"/>
      <c r="AB44" s="229"/>
      <c r="AC44" s="229"/>
      <c r="AD44" s="229"/>
      <c r="AE44" s="229"/>
      <c r="AF44" s="229"/>
      <c r="AG44" s="229"/>
      <c r="AH44" s="229"/>
      <c r="AI44" s="229"/>
      <c r="AJ44" s="230"/>
      <c r="AK44" s="55"/>
      <c r="AL44" s="55"/>
      <c r="AM44" s="223" t="str">
        <f>IF([4]回答表!X49="●",[4]回答表!O81,IF([4]回答表!AA49="●",[4]回答表!O112,""))</f>
        <v xml:space="preserve"> </v>
      </c>
      <c r="AN44" s="224"/>
      <c r="AO44" s="225" t="s">
        <v>50</v>
      </c>
      <c r="AP44" s="219"/>
      <c r="AQ44" s="219"/>
      <c r="AR44" s="219"/>
      <c r="AS44" s="219"/>
      <c r="AT44" s="219"/>
      <c r="AU44" s="219"/>
      <c r="AV44" s="219"/>
      <c r="AW44" s="219"/>
      <c r="AX44" s="219"/>
      <c r="AY44" s="219"/>
      <c r="AZ44" s="219"/>
      <c r="BA44" s="219"/>
      <c r="BB44" s="220"/>
      <c r="BC44" s="52"/>
      <c r="BD44" s="58"/>
      <c r="BE44" s="58"/>
      <c r="BF44" s="214"/>
      <c r="BG44" s="206"/>
      <c r="BH44" s="206"/>
      <c r="BI44" s="208"/>
      <c r="BJ44" s="214"/>
      <c r="BK44" s="206"/>
      <c r="BL44" s="206"/>
      <c r="BM44" s="208"/>
      <c r="BN44" s="214"/>
      <c r="BO44" s="206"/>
      <c r="BP44" s="206"/>
      <c r="BQ44" s="208"/>
      <c r="BR44" s="51"/>
      <c r="BS44" s="41"/>
    </row>
    <row r="45" spans="1:71" ht="15.75" customHeight="1" x14ac:dyDescent="0.2">
      <c r="A45" s="54"/>
      <c r="B45" s="54"/>
      <c r="C45" s="48"/>
      <c r="D45" s="153"/>
      <c r="E45" s="154"/>
      <c r="F45" s="154"/>
      <c r="G45" s="154"/>
      <c r="H45" s="154"/>
      <c r="I45" s="154"/>
      <c r="J45" s="154"/>
      <c r="K45" s="154"/>
      <c r="L45" s="154"/>
      <c r="M45" s="155"/>
      <c r="N45" s="97"/>
      <c r="O45" s="98"/>
      <c r="P45" s="98"/>
      <c r="Q45" s="99"/>
      <c r="R45" s="23"/>
      <c r="S45" s="23"/>
      <c r="T45" s="23"/>
      <c r="U45" s="228"/>
      <c r="V45" s="229"/>
      <c r="W45" s="229"/>
      <c r="X45" s="229"/>
      <c r="Y45" s="229"/>
      <c r="Z45" s="229"/>
      <c r="AA45" s="229"/>
      <c r="AB45" s="229"/>
      <c r="AC45" s="229"/>
      <c r="AD45" s="229"/>
      <c r="AE45" s="229"/>
      <c r="AF45" s="229"/>
      <c r="AG45" s="229"/>
      <c r="AH45" s="229"/>
      <c r="AI45" s="229"/>
      <c r="AJ45" s="230"/>
      <c r="AK45" s="55"/>
      <c r="AL45" s="55"/>
      <c r="AM45" s="221" t="str">
        <f>IF([4]回答表!X49="●",[4]回答表!O82,IF([4]回答表!AA49="●",[4]回答表!O113,""))</f>
        <v xml:space="preserve"> </v>
      </c>
      <c r="AN45" s="222"/>
      <c r="AO45" s="219" t="s">
        <v>31</v>
      </c>
      <c r="AP45" s="219"/>
      <c r="AQ45" s="219"/>
      <c r="AR45" s="219"/>
      <c r="AS45" s="219"/>
      <c r="AT45" s="219"/>
      <c r="AU45" s="219"/>
      <c r="AV45" s="219"/>
      <c r="AW45" s="219"/>
      <c r="AX45" s="219"/>
      <c r="AY45" s="219"/>
      <c r="AZ45" s="219"/>
      <c r="BA45" s="219"/>
      <c r="BB45" s="220"/>
      <c r="BC45" s="52"/>
      <c r="BD45" s="58"/>
      <c r="BE45" s="58"/>
      <c r="BF45" s="215"/>
      <c r="BG45" s="211"/>
      <c r="BH45" s="211"/>
      <c r="BI45" s="212"/>
      <c r="BJ45" s="215"/>
      <c r="BK45" s="211"/>
      <c r="BL45" s="211"/>
      <c r="BM45" s="212"/>
      <c r="BN45" s="215"/>
      <c r="BO45" s="211"/>
      <c r="BP45" s="211"/>
      <c r="BQ45" s="212"/>
      <c r="BR45" s="51"/>
      <c r="BS45" s="41"/>
    </row>
    <row r="46" spans="1:71" ht="15.65" customHeight="1" x14ac:dyDescent="0.2">
      <c r="A46" s="54"/>
      <c r="B46" s="54"/>
      <c r="C46" s="48"/>
      <c r="D46" s="153"/>
      <c r="E46" s="154"/>
      <c r="F46" s="154"/>
      <c r="G46" s="154"/>
      <c r="H46" s="154"/>
      <c r="I46" s="154"/>
      <c r="J46" s="154"/>
      <c r="K46" s="154"/>
      <c r="L46" s="154"/>
      <c r="M46" s="155"/>
      <c r="N46" s="97"/>
      <c r="O46" s="98"/>
      <c r="P46" s="98"/>
      <c r="Q46" s="99"/>
      <c r="R46" s="23"/>
      <c r="S46" s="23"/>
      <c r="T46" s="23"/>
      <c r="U46" s="228"/>
      <c r="V46" s="229"/>
      <c r="W46" s="229"/>
      <c r="X46" s="229"/>
      <c r="Y46" s="229"/>
      <c r="Z46" s="229"/>
      <c r="AA46" s="229"/>
      <c r="AB46" s="229"/>
      <c r="AC46" s="229"/>
      <c r="AD46" s="229"/>
      <c r="AE46" s="229"/>
      <c r="AF46" s="229"/>
      <c r="AG46" s="229"/>
      <c r="AH46" s="229"/>
      <c r="AI46" s="229"/>
      <c r="AJ46" s="230"/>
      <c r="AK46" s="55"/>
      <c r="AL46" s="55"/>
      <c r="AM46" s="221" t="str">
        <f>IF([4]回答表!X49="●",[4]回答表!AG79,IF([4]回答表!AA49="●",[4]回答表!AG110,""))</f>
        <v xml:space="preserve"> </v>
      </c>
      <c r="AN46" s="222"/>
      <c r="AO46" s="219" t="s">
        <v>32</v>
      </c>
      <c r="AP46" s="219"/>
      <c r="AQ46" s="219"/>
      <c r="AR46" s="219"/>
      <c r="AS46" s="219"/>
      <c r="AT46" s="219"/>
      <c r="AU46" s="219"/>
      <c r="AV46" s="219"/>
      <c r="AW46" s="219"/>
      <c r="AX46" s="219"/>
      <c r="AY46" s="219"/>
      <c r="AZ46" s="219"/>
      <c r="BA46" s="219"/>
      <c r="BB46" s="220"/>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156"/>
      <c r="E47" s="157"/>
      <c r="F47" s="157"/>
      <c r="G47" s="157"/>
      <c r="H47" s="157"/>
      <c r="I47" s="157"/>
      <c r="J47" s="157"/>
      <c r="K47" s="157"/>
      <c r="L47" s="157"/>
      <c r="M47" s="158"/>
      <c r="N47" s="100"/>
      <c r="O47" s="101"/>
      <c r="P47" s="101"/>
      <c r="Q47" s="102"/>
      <c r="R47" s="23"/>
      <c r="S47" s="23"/>
      <c r="T47" s="23"/>
      <c r="U47" s="231"/>
      <c r="V47" s="232"/>
      <c r="W47" s="232"/>
      <c r="X47" s="232"/>
      <c r="Y47" s="232"/>
      <c r="Z47" s="232"/>
      <c r="AA47" s="232"/>
      <c r="AB47" s="232"/>
      <c r="AC47" s="232"/>
      <c r="AD47" s="232"/>
      <c r="AE47" s="232"/>
      <c r="AF47" s="232"/>
      <c r="AG47" s="232"/>
      <c r="AH47" s="232"/>
      <c r="AI47" s="232"/>
      <c r="AJ47" s="233"/>
      <c r="AK47" s="55"/>
      <c r="AL47" s="55"/>
      <c r="AM47" s="221" t="str">
        <f>IF([4]回答表!X49="●",[4]回答表!AG80,IF([4]回答表!AA49="●",[4]回答表!AG111,""))</f>
        <v>●</v>
      </c>
      <c r="AN47" s="222"/>
      <c r="AO47" s="219" t="s">
        <v>33</v>
      </c>
      <c r="AP47" s="219"/>
      <c r="AQ47" s="219"/>
      <c r="AR47" s="219"/>
      <c r="AS47" s="219"/>
      <c r="AT47" s="219"/>
      <c r="AU47" s="219"/>
      <c r="AV47" s="219"/>
      <c r="AW47" s="219"/>
      <c r="AX47" s="219"/>
      <c r="AY47" s="219"/>
      <c r="AZ47" s="219"/>
      <c r="BA47" s="219"/>
      <c r="BB47" s="220"/>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5" customHeight="1" x14ac:dyDescent="0.3">
      <c r="A49" s="54"/>
      <c r="B49" s="54"/>
      <c r="C49" s="48"/>
      <c r="D49" s="32"/>
      <c r="E49" s="32"/>
      <c r="F49" s="32"/>
      <c r="G49" s="32"/>
      <c r="H49" s="32"/>
      <c r="I49" s="32"/>
      <c r="J49" s="32"/>
      <c r="K49" s="32"/>
      <c r="L49" s="32"/>
      <c r="M49" s="32"/>
      <c r="N49" s="32"/>
      <c r="O49" s="32"/>
      <c r="P49" s="32"/>
      <c r="Q49" s="32"/>
      <c r="R49" s="23"/>
      <c r="S49" s="23"/>
      <c r="T49" s="23"/>
      <c r="U49" s="22" t="s">
        <v>51</v>
      </c>
      <c r="V49" s="23"/>
      <c r="W49" s="23"/>
      <c r="X49" s="23"/>
      <c r="Y49" s="23"/>
      <c r="Z49" s="23"/>
      <c r="AA49" s="23"/>
      <c r="AB49" s="23"/>
      <c r="AC49" s="23"/>
      <c r="AD49" s="23"/>
      <c r="AE49" s="23"/>
      <c r="AF49" s="23"/>
      <c r="AG49" s="23"/>
      <c r="AH49" s="23"/>
      <c r="AI49" s="23"/>
      <c r="AJ49" s="23"/>
      <c r="AK49" s="55"/>
      <c r="AL49" s="55"/>
      <c r="AM49" s="22" t="s">
        <v>52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118">
        <f>IF([4]回答表!X49="●",[4]回答表!E85,IF([4]回答表!AA49="●",[4]回答表!E116,""))</f>
        <v>0</v>
      </c>
      <c r="V50" s="119"/>
      <c r="W50" s="119"/>
      <c r="X50" s="119"/>
      <c r="Y50" s="119"/>
      <c r="Z50" s="119"/>
      <c r="AA50" s="119"/>
      <c r="AB50" s="119"/>
      <c r="AC50" s="119"/>
      <c r="AD50" s="119"/>
      <c r="AE50" s="122" t="s">
        <v>53</v>
      </c>
      <c r="AF50" s="122"/>
      <c r="AG50" s="122"/>
      <c r="AH50" s="122"/>
      <c r="AI50" s="122"/>
      <c r="AJ50" s="123"/>
      <c r="AK50" s="55"/>
      <c r="AL50" s="55"/>
      <c r="AM50" s="103">
        <f>IF([4]回答表!X49="●",[4]回答表!B87,IF([4]回答表!AA49="●",[4]回答表!B118,""))</f>
        <v>0</v>
      </c>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120"/>
      <c r="V51" s="121"/>
      <c r="W51" s="121"/>
      <c r="X51" s="121"/>
      <c r="Y51" s="121"/>
      <c r="Z51" s="121"/>
      <c r="AA51" s="121"/>
      <c r="AB51" s="121"/>
      <c r="AC51" s="121"/>
      <c r="AD51" s="121"/>
      <c r="AE51" s="124"/>
      <c r="AF51" s="124"/>
      <c r="AG51" s="124"/>
      <c r="AH51" s="124"/>
      <c r="AI51" s="124"/>
      <c r="AJ51" s="125"/>
      <c r="AK51" s="55"/>
      <c r="AL51" s="55"/>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6"/>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51"/>
      <c r="BS53" s="41"/>
    </row>
    <row r="54" spans="1:71"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9"/>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1"/>
      <c r="BR54" s="51"/>
      <c r="BS54" s="41"/>
    </row>
    <row r="55" spans="1:71"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x14ac:dyDescent="0.2">
      <c r="A57" s="54"/>
      <c r="B57" s="54"/>
      <c r="C57" s="48"/>
      <c r="D57" s="85" t="s">
        <v>13</v>
      </c>
      <c r="E57" s="86"/>
      <c r="F57" s="86"/>
      <c r="G57" s="86"/>
      <c r="H57" s="86"/>
      <c r="I57" s="86"/>
      <c r="J57" s="86"/>
      <c r="K57" s="86"/>
      <c r="L57" s="86"/>
      <c r="M57" s="87"/>
      <c r="N57" s="94" t="str">
        <f>IF([4]回答表!AD49="●","●","")</f>
        <v/>
      </c>
      <c r="O57" s="95"/>
      <c r="P57" s="95"/>
      <c r="Q57" s="96"/>
      <c r="R57" s="23"/>
      <c r="S57" s="23"/>
      <c r="T57" s="23"/>
      <c r="U57" s="103" t="str">
        <f>IF([4]回答表!AD49="●",[4]回答表!B129,"")</f>
        <v/>
      </c>
      <c r="V57" s="104"/>
      <c r="W57" s="104"/>
      <c r="X57" s="104"/>
      <c r="Y57" s="104"/>
      <c r="Z57" s="104"/>
      <c r="AA57" s="104"/>
      <c r="AB57" s="104"/>
      <c r="AC57" s="104"/>
      <c r="AD57" s="104"/>
      <c r="AE57" s="104"/>
      <c r="AF57" s="104"/>
      <c r="AG57" s="104"/>
      <c r="AH57" s="104"/>
      <c r="AI57" s="104"/>
      <c r="AJ57" s="105"/>
      <c r="AK57" s="60"/>
      <c r="AL57" s="60"/>
      <c r="AM57" s="103" t="str">
        <f>IF([4]回答表!AD49="●",[4]回答表!B134,"")</f>
        <v/>
      </c>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5"/>
      <c r="BR57" s="51"/>
      <c r="BS57" s="41"/>
    </row>
    <row r="58" spans="1:71" ht="15.65" customHeight="1" x14ac:dyDescent="0.2">
      <c r="A58" s="54"/>
      <c r="B58" s="54"/>
      <c r="C58" s="48"/>
      <c r="D58" s="88"/>
      <c r="E58" s="89"/>
      <c r="F58" s="89"/>
      <c r="G58" s="89"/>
      <c r="H58" s="89"/>
      <c r="I58" s="89"/>
      <c r="J58" s="89"/>
      <c r="K58" s="89"/>
      <c r="L58" s="89"/>
      <c r="M58" s="90"/>
      <c r="N58" s="97"/>
      <c r="O58" s="98"/>
      <c r="P58" s="98"/>
      <c r="Q58" s="99"/>
      <c r="R58" s="23"/>
      <c r="S58" s="23"/>
      <c r="T58" s="23"/>
      <c r="U58" s="106"/>
      <c r="V58" s="107"/>
      <c r="W58" s="107"/>
      <c r="X58" s="107"/>
      <c r="Y58" s="107"/>
      <c r="Z58" s="107"/>
      <c r="AA58" s="107"/>
      <c r="AB58" s="107"/>
      <c r="AC58" s="107"/>
      <c r="AD58" s="107"/>
      <c r="AE58" s="107"/>
      <c r="AF58" s="107"/>
      <c r="AG58" s="107"/>
      <c r="AH58" s="107"/>
      <c r="AI58" s="107"/>
      <c r="AJ58" s="108"/>
      <c r="AK58" s="60"/>
      <c r="AL58" s="60"/>
      <c r="AM58" s="106"/>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8"/>
      <c r="BR58" s="51"/>
      <c r="BS58" s="41"/>
    </row>
    <row r="59" spans="1:71" ht="15.65" customHeight="1" x14ac:dyDescent="0.2">
      <c r="A59" s="54"/>
      <c r="B59" s="54"/>
      <c r="C59" s="48"/>
      <c r="D59" s="88"/>
      <c r="E59" s="89"/>
      <c r="F59" s="89"/>
      <c r="G59" s="89"/>
      <c r="H59" s="89"/>
      <c r="I59" s="89"/>
      <c r="J59" s="89"/>
      <c r="K59" s="89"/>
      <c r="L59" s="89"/>
      <c r="M59" s="90"/>
      <c r="N59" s="97"/>
      <c r="O59" s="98"/>
      <c r="P59" s="98"/>
      <c r="Q59" s="99"/>
      <c r="R59" s="23"/>
      <c r="S59" s="23"/>
      <c r="T59" s="23"/>
      <c r="U59" s="106"/>
      <c r="V59" s="107"/>
      <c r="W59" s="107"/>
      <c r="X59" s="107"/>
      <c r="Y59" s="107"/>
      <c r="Z59" s="107"/>
      <c r="AA59" s="107"/>
      <c r="AB59" s="107"/>
      <c r="AC59" s="107"/>
      <c r="AD59" s="107"/>
      <c r="AE59" s="107"/>
      <c r="AF59" s="107"/>
      <c r="AG59" s="107"/>
      <c r="AH59" s="107"/>
      <c r="AI59" s="107"/>
      <c r="AJ59" s="108"/>
      <c r="AK59" s="60"/>
      <c r="AL59" s="60"/>
      <c r="AM59" s="106"/>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8"/>
      <c r="BR59" s="51"/>
      <c r="BS59" s="41"/>
    </row>
    <row r="60" spans="1:71" ht="15.65" customHeight="1" x14ac:dyDescent="0.2">
      <c r="A60" s="2"/>
      <c r="B60" s="2"/>
      <c r="C60" s="48"/>
      <c r="D60" s="91"/>
      <c r="E60" s="92"/>
      <c r="F60" s="92"/>
      <c r="G60" s="92"/>
      <c r="H60" s="92"/>
      <c r="I60" s="92"/>
      <c r="J60" s="92"/>
      <c r="K60" s="92"/>
      <c r="L60" s="92"/>
      <c r="M60" s="93"/>
      <c r="N60" s="100"/>
      <c r="O60" s="101"/>
      <c r="P60" s="101"/>
      <c r="Q60" s="102"/>
      <c r="R60" s="23"/>
      <c r="S60" s="23"/>
      <c r="T60" s="23"/>
      <c r="U60" s="109"/>
      <c r="V60" s="110"/>
      <c r="W60" s="110"/>
      <c r="X60" s="110"/>
      <c r="Y60" s="110"/>
      <c r="Z60" s="110"/>
      <c r="AA60" s="110"/>
      <c r="AB60" s="110"/>
      <c r="AC60" s="110"/>
      <c r="AD60" s="110"/>
      <c r="AE60" s="110"/>
      <c r="AF60" s="110"/>
      <c r="AG60" s="110"/>
      <c r="AH60" s="110"/>
      <c r="AI60" s="110"/>
      <c r="AJ60" s="111"/>
      <c r="AK60" s="60"/>
      <c r="AL60" s="60"/>
      <c r="AM60" s="109"/>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1"/>
      <c r="BR60" s="51"/>
      <c r="BS60" s="41"/>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5" customHeight="1" x14ac:dyDescent="0.2">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s="4" customFormat="1" ht="15.65" customHeight="1" x14ac:dyDescent="0.2">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row r="64" spans="1:71" ht="15.65" customHeight="1" x14ac:dyDescent="0.2">
      <c r="A64" s="2"/>
      <c r="B64" s="2"/>
      <c r="C64" s="43"/>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257"/>
      <c r="AS64" s="257"/>
      <c r="AT64" s="257"/>
      <c r="AU64" s="257"/>
      <c r="AV64" s="257"/>
      <c r="AW64" s="257"/>
      <c r="AX64" s="257"/>
      <c r="AY64" s="257"/>
      <c r="AZ64" s="257"/>
      <c r="BA64" s="257"/>
      <c r="BB64" s="257"/>
      <c r="BC64" s="45"/>
      <c r="BD64" s="46"/>
      <c r="BE64" s="46"/>
      <c r="BF64" s="46"/>
      <c r="BG64" s="46"/>
      <c r="BH64" s="46"/>
      <c r="BI64" s="46"/>
      <c r="BJ64" s="46"/>
      <c r="BK64" s="46"/>
      <c r="BL64" s="46"/>
      <c r="BM64" s="46"/>
      <c r="BN64" s="46"/>
      <c r="BO64" s="46"/>
      <c r="BP64" s="46"/>
      <c r="BQ64" s="46"/>
      <c r="BR64" s="47"/>
      <c r="BS64" s="2"/>
    </row>
    <row r="65" spans="1:71" ht="15.65" customHeight="1" x14ac:dyDescent="0.3">
      <c r="A65" s="2"/>
      <c r="B65" s="2"/>
      <c r="C65" s="48"/>
      <c r="D65" s="23"/>
      <c r="E65" s="23"/>
      <c r="F65" s="23"/>
      <c r="G65" s="23"/>
      <c r="H65" s="23"/>
      <c r="I65" s="23"/>
      <c r="J65" s="23"/>
      <c r="K65" s="23"/>
      <c r="L65" s="23"/>
      <c r="M65" s="23"/>
      <c r="N65" s="23"/>
      <c r="O65" s="23"/>
      <c r="P65" s="23"/>
      <c r="Q65" s="23"/>
      <c r="R65" s="23"/>
      <c r="S65" s="23"/>
      <c r="T65" s="23"/>
      <c r="U65" s="23"/>
      <c r="V65" s="23"/>
      <c r="W65" s="23"/>
      <c r="X65" s="37"/>
      <c r="Y65" s="37"/>
      <c r="Z65" s="37"/>
      <c r="AA65" s="21"/>
      <c r="AB65" s="52"/>
      <c r="AC65" s="52"/>
      <c r="AD65" s="52"/>
      <c r="AE65" s="52"/>
      <c r="AF65" s="52"/>
      <c r="AG65" s="52"/>
      <c r="AH65" s="52"/>
      <c r="AI65" s="52"/>
      <c r="AJ65" s="52"/>
      <c r="AK65" s="52"/>
      <c r="AL65" s="52"/>
      <c r="AM65" s="52"/>
      <c r="AN65" s="50"/>
      <c r="AO65" s="52"/>
      <c r="AP65" s="53"/>
      <c r="AQ65" s="53"/>
      <c r="AR65" s="258"/>
      <c r="AS65" s="258"/>
      <c r="AT65" s="258"/>
      <c r="AU65" s="258"/>
      <c r="AV65" s="258"/>
      <c r="AW65" s="258"/>
      <c r="AX65" s="258"/>
      <c r="AY65" s="258"/>
      <c r="AZ65" s="258"/>
      <c r="BA65" s="258"/>
      <c r="BB65" s="258"/>
      <c r="BC65" s="49"/>
      <c r="BD65" s="21"/>
      <c r="BE65" s="21"/>
      <c r="BF65" s="21"/>
      <c r="BG65" s="21"/>
      <c r="BH65" s="21"/>
      <c r="BI65" s="21"/>
      <c r="BJ65" s="21"/>
      <c r="BK65" s="21"/>
      <c r="BL65" s="21"/>
      <c r="BM65" s="21"/>
      <c r="BN65" s="25"/>
      <c r="BO65" s="25"/>
      <c r="BP65" s="25"/>
      <c r="BQ65" s="50"/>
      <c r="BR65" s="51"/>
      <c r="BS65" s="2"/>
    </row>
    <row r="66" spans="1:71" ht="15.65" customHeight="1" x14ac:dyDescent="0.3">
      <c r="A66" s="2"/>
      <c r="B66" s="2"/>
      <c r="C66" s="48"/>
      <c r="D66" s="138" t="s">
        <v>4</v>
      </c>
      <c r="E66" s="139"/>
      <c r="F66" s="139"/>
      <c r="G66" s="139"/>
      <c r="H66" s="139"/>
      <c r="I66" s="139"/>
      <c r="J66" s="139"/>
      <c r="K66" s="139"/>
      <c r="L66" s="139"/>
      <c r="M66" s="139"/>
      <c r="N66" s="139"/>
      <c r="O66" s="139"/>
      <c r="P66" s="139"/>
      <c r="Q66" s="140"/>
      <c r="R66" s="85" t="s">
        <v>34</v>
      </c>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7"/>
      <c r="BC66" s="49"/>
      <c r="BD66" s="21"/>
      <c r="BE66" s="21"/>
      <c r="BF66" s="21"/>
      <c r="BG66" s="21"/>
      <c r="BH66" s="21"/>
      <c r="BI66" s="21"/>
      <c r="BJ66" s="21"/>
      <c r="BK66" s="21"/>
      <c r="BL66" s="21"/>
      <c r="BM66" s="21"/>
      <c r="BN66" s="25"/>
      <c r="BO66" s="25"/>
      <c r="BP66" s="25"/>
      <c r="BQ66" s="50"/>
      <c r="BR66" s="51"/>
      <c r="BS66" s="2"/>
    </row>
    <row r="67" spans="1:71" ht="15.65" customHeight="1" x14ac:dyDescent="0.3">
      <c r="A67" s="54"/>
      <c r="B67" s="54"/>
      <c r="C67" s="48"/>
      <c r="D67" s="141"/>
      <c r="E67" s="142"/>
      <c r="F67" s="142"/>
      <c r="G67" s="142"/>
      <c r="H67" s="142"/>
      <c r="I67" s="142"/>
      <c r="J67" s="142"/>
      <c r="K67" s="142"/>
      <c r="L67" s="142"/>
      <c r="M67" s="142"/>
      <c r="N67" s="142"/>
      <c r="O67" s="142"/>
      <c r="P67" s="142"/>
      <c r="Q67" s="143"/>
      <c r="R67" s="91"/>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3"/>
      <c r="BC67" s="49"/>
      <c r="BD67" s="21"/>
      <c r="BE67" s="21"/>
      <c r="BF67" s="21"/>
      <c r="BG67" s="21"/>
      <c r="BH67" s="21"/>
      <c r="BI67" s="21"/>
      <c r="BJ67" s="21"/>
      <c r="BK67" s="21"/>
      <c r="BL67" s="21"/>
      <c r="BM67" s="21"/>
      <c r="BN67" s="25"/>
      <c r="BO67" s="25"/>
      <c r="BP67" s="25"/>
      <c r="BQ67" s="50"/>
      <c r="BR67" s="51"/>
      <c r="BS67" s="54"/>
    </row>
    <row r="68" spans="1:71" ht="15.65" customHeight="1" x14ac:dyDescent="0.3">
      <c r="A68" s="54"/>
      <c r="B68" s="54"/>
      <c r="C68" s="48"/>
      <c r="D68" s="23"/>
      <c r="E68" s="23"/>
      <c r="F68" s="23"/>
      <c r="G68" s="23"/>
      <c r="H68" s="23"/>
      <c r="I68" s="23"/>
      <c r="J68" s="23"/>
      <c r="K68" s="23"/>
      <c r="L68" s="23"/>
      <c r="M68" s="23"/>
      <c r="N68" s="23"/>
      <c r="O68" s="23"/>
      <c r="P68" s="23"/>
      <c r="Q68" s="23"/>
      <c r="R68" s="23"/>
      <c r="S68" s="23"/>
      <c r="T68" s="23"/>
      <c r="U68" s="23"/>
      <c r="V68" s="23"/>
      <c r="W68" s="23"/>
      <c r="X68" s="37"/>
      <c r="Y68" s="37"/>
      <c r="Z68" s="37"/>
      <c r="AA68" s="21"/>
      <c r="AB68" s="52"/>
      <c r="AC68" s="52"/>
      <c r="AD68" s="52"/>
      <c r="AE68" s="52"/>
      <c r="AF68" s="52"/>
      <c r="AG68" s="52"/>
      <c r="AH68" s="52"/>
      <c r="AI68" s="52"/>
      <c r="AJ68" s="52"/>
      <c r="AK68" s="52"/>
      <c r="AL68" s="52"/>
      <c r="AM68" s="52"/>
      <c r="AN68" s="50"/>
      <c r="AO68" s="52"/>
      <c r="AP68" s="53"/>
      <c r="AQ68" s="53"/>
      <c r="AR68" s="83"/>
      <c r="AS68" s="83"/>
      <c r="AT68" s="83"/>
      <c r="AU68" s="83"/>
      <c r="AV68" s="83"/>
      <c r="AW68" s="83"/>
      <c r="AX68" s="83"/>
      <c r="AY68" s="83"/>
      <c r="AZ68" s="83"/>
      <c r="BA68" s="83"/>
      <c r="BB68" s="83"/>
      <c r="BC68" s="49"/>
      <c r="BD68" s="21"/>
      <c r="BE68" s="21"/>
      <c r="BF68" s="21"/>
      <c r="BG68" s="21"/>
      <c r="BH68" s="21"/>
      <c r="BI68" s="21"/>
      <c r="BJ68" s="21"/>
      <c r="BK68" s="21"/>
      <c r="BL68" s="21"/>
      <c r="BM68" s="21"/>
      <c r="BN68" s="25"/>
      <c r="BO68" s="25"/>
      <c r="BP68" s="25"/>
      <c r="BQ68" s="50"/>
      <c r="BR68" s="51"/>
      <c r="BS68" s="54"/>
    </row>
    <row r="69" spans="1:71" ht="19" x14ac:dyDescent="0.3">
      <c r="A69" s="54"/>
      <c r="B69" s="54"/>
      <c r="C69" s="48"/>
      <c r="D69" s="23"/>
      <c r="E69" s="23"/>
      <c r="F69" s="23"/>
      <c r="G69" s="23"/>
      <c r="H69" s="23"/>
      <c r="I69" s="23"/>
      <c r="J69" s="23"/>
      <c r="K69" s="23"/>
      <c r="L69" s="23"/>
      <c r="M69" s="23"/>
      <c r="N69" s="23"/>
      <c r="O69" s="23"/>
      <c r="P69" s="23"/>
      <c r="Q69" s="23"/>
      <c r="R69" s="23"/>
      <c r="S69" s="23"/>
      <c r="T69" s="23"/>
      <c r="U69" s="22" t="s">
        <v>19</v>
      </c>
      <c r="V69" s="23"/>
      <c r="W69" s="23"/>
      <c r="X69" s="24"/>
      <c r="Y69" s="24"/>
      <c r="Z69" s="24"/>
      <c r="AA69" s="25"/>
      <c r="AB69" s="26"/>
      <c r="AC69" s="26"/>
      <c r="AD69" s="26"/>
      <c r="AE69" s="26"/>
      <c r="AF69" s="26"/>
      <c r="AG69" s="26"/>
      <c r="AH69" s="26"/>
      <c r="AI69" s="26"/>
      <c r="AJ69" s="26"/>
      <c r="AK69" s="26"/>
      <c r="AL69" s="26"/>
      <c r="AM69" s="22" t="s">
        <v>14</v>
      </c>
      <c r="AN69" s="27"/>
      <c r="AO69" s="26"/>
      <c r="AP69" s="28"/>
      <c r="AQ69" s="28"/>
      <c r="AR69" s="29"/>
      <c r="AS69" s="29"/>
      <c r="AT69" s="29"/>
      <c r="AU69" s="29"/>
      <c r="AV69" s="29"/>
      <c r="AW69" s="29"/>
      <c r="AX69" s="29"/>
      <c r="AY69" s="29"/>
      <c r="AZ69" s="29"/>
      <c r="BA69" s="29"/>
      <c r="BB69" s="29"/>
      <c r="BC69" s="30"/>
      <c r="BD69" s="25"/>
      <c r="BE69" s="25"/>
      <c r="BF69" s="81" t="s">
        <v>35</v>
      </c>
      <c r="BG69" s="34"/>
      <c r="BH69" s="34"/>
      <c r="BI69" s="34"/>
      <c r="BJ69" s="34"/>
      <c r="BK69" s="34"/>
      <c r="BL69" s="34"/>
      <c r="BM69" s="25"/>
      <c r="BN69" s="25"/>
      <c r="BO69" s="25"/>
      <c r="BP69" s="25"/>
      <c r="BQ69" s="27"/>
      <c r="BR69" s="51"/>
      <c r="BS69" s="54"/>
    </row>
    <row r="70" spans="1:71" ht="32.5" x14ac:dyDescent="0.2">
      <c r="A70" s="54"/>
      <c r="B70" s="54"/>
      <c r="C70" s="48"/>
      <c r="D70" s="85" t="s">
        <v>7</v>
      </c>
      <c r="E70" s="86"/>
      <c r="F70" s="86"/>
      <c r="G70" s="86"/>
      <c r="H70" s="86"/>
      <c r="I70" s="86"/>
      <c r="J70" s="86"/>
      <c r="K70" s="86"/>
      <c r="L70" s="86"/>
      <c r="M70" s="87"/>
      <c r="N70" s="94" t="str">
        <f>IF([4]回答表!X55="●","●","")</f>
        <v>●</v>
      </c>
      <c r="O70" s="95"/>
      <c r="P70" s="95"/>
      <c r="Q70" s="96"/>
      <c r="R70" s="23"/>
      <c r="S70" s="23"/>
      <c r="T70" s="23"/>
      <c r="U70" s="103" t="str">
        <f>IF([4]回答表!X55="●",[4]回答表!B578,IF([4]回答表!AA55="●",[4]回答表!B605,""))</f>
        <v>水道用水供給事業、工業用水道事業及び流域下水道事業に対して一体的にコンセッション方式を活用した宮城県上工下水一体官民連携運営事業「みやぎ型管理運営方式」を令和４年度から２０年間の期間で導入した。事業者提案を踏まえた事業費総額のコスト削減予定額は３３７億円（うち工業用水道事業は４７億円）である。</v>
      </c>
      <c r="V70" s="104"/>
      <c r="W70" s="104"/>
      <c r="X70" s="104"/>
      <c r="Y70" s="104"/>
      <c r="Z70" s="104"/>
      <c r="AA70" s="104"/>
      <c r="AB70" s="104"/>
      <c r="AC70" s="104"/>
      <c r="AD70" s="104"/>
      <c r="AE70" s="104"/>
      <c r="AF70" s="104"/>
      <c r="AG70" s="104"/>
      <c r="AH70" s="104"/>
      <c r="AI70" s="104"/>
      <c r="AJ70" s="105"/>
      <c r="AK70" s="55"/>
      <c r="AL70" s="55"/>
      <c r="AM70" s="237" t="s">
        <v>36</v>
      </c>
      <c r="AN70" s="237"/>
      <c r="AO70" s="237"/>
      <c r="AP70" s="237"/>
      <c r="AQ70" s="238" t="str">
        <f>IF([4]回答表!X55="●",[4]回答表!BC585,IF([4]回答表!AA55="●",[4]回答表!BC612,""))</f>
        <v>　</v>
      </c>
      <c r="AR70" s="238"/>
      <c r="AS70" s="238"/>
      <c r="AT70" s="238"/>
      <c r="AU70" s="259" t="s">
        <v>37</v>
      </c>
      <c r="AV70" s="260"/>
      <c r="AW70" s="260"/>
      <c r="AX70" s="261"/>
      <c r="AY70" s="238" t="str">
        <f>IF([4]回答表!X55="●",[4]回答表!BC591,IF([4]回答表!AA55="●",[4]回答表!BC617,""))</f>
        <v>●</v>
      </c>
      <c r="AZ70" s="238"/>
      <c r="BA70" s="238"/>
      <c r="BB70" s="238"/>
      <c r="BC70" s="52"/>
      <c r="BD70" s="21"/>
      <c r="BE70" s="21"/>
      <c r="BF70" s="126" t="str">
        <f>IF([4]回答表!X55="●",[4]回答表!S584,IF([4]回答表!AA55="●",[4]回答表!S611,""))</f>
        <v>令和</v>
      </c>
      <c r="BG70" s="127"/>
      <c r="BH70" s="127"/>
      <c r="BI70" s="127"/>
      <c r="BJ70" s="126"/>
      <c r="BK70" s="127"/>
      <c r="BL70" s="127"/>
      <c r="BM70" s="127"/>
      <c r="BN70" s="126"/>
      <c r="BO70" s="127"/>
      <c r="BP70" s="127"/>
      <c r="BQ70" s="128"/>
      <c r="BR70" s="51"/>
      <c r="BS70" s="54"/>
    </row>
    <row r="71" spans="1:71" ht="32.5" x14ac:dyDescent="0.2">
      <c r="A71" s="54"/>
      <c r="B71" s="54"/>
      <c r="C71" s="48"/>
      <c r="D71" s="88"/>
      <c r="E71" s="89"/>
      <c r="F71" s="89"/>
      <c r="G71" s="89"/>
      <c r="H71" s="89"/>
      <c r="I71" s="89"/>
      <c r="J71" s="89"/>
      <c r="K71" s="89"/>
      <c r="L71" s="89"/>
      <c r="M71" s="90"/>
      <c r="N71" s="97"/>
      <c r="O71" s="98"/>
      <c r="P71" s="98"/>
      <c r="Q71" s="99"/>
      <c r="R71" s="23"/>
      <c r="S71" s="23"/>
      <c r="T71" s="23"/>
      <c r="U71" s="106"/>
      <c r="V71" s="107"/>
      <c r="W71" s="107"/>
      <c r="X71" s="107"/>
      <c r="Y71" s="107"/>
      <c r="Z71" s="107"/>
      <c r="AA71" s="107"/>
      <c r="AB71" s="107"/>
      <c r="AC71" s="107"/>
      <c r="AD71" s="107"/>
      <c r="AE71" s="107"/>
      <c r="AF71" s="107"/>
      <c r="AG71" s="107"/>
      <c r="AH71" s="107"/>
      <c r="AI71" s="107"/>
      <c r="AJ71" s="108"/>
      <c r="AK71" s="55"/>
      <c r="AL71" s="55"/>
      <c r="AM71" s="237"/>
      <c r="AN71" s="237"/>
      <c r="AO71" s="237"/>
      <c r="AP71" s="237"/>
      <c r="AQ71" s="238"/>
      <c r="AR71" s="238"/>
      <c r="AS71" s="238"/>
      <c r="AT71" s="238"/>
      <c r="AU71" s="262"/>
      <c r="AV71" s="263"/>
      <c r="AW71" s="263"/>
      <c r="AX71" s="264"/>
      <c r="AY71" s="238"/>
      <c r="AZ71" s="238"/>
      <c r="BA71" s="238"/>
      <c r="BB71" s="238"/>
      <c r="BC71" s="52"/>
      <c r="BD71" s="21"/>
      <c r="BE71" s="21"/>
      <c r="BF71" s="112"/>
      <c r="BG71" s="113"/>
      <c r="BH71" s="113"/>
      <c r="BI71" s="113"/>
      <c r="BJ71" s="112"/>
      <c r="BK71" s="113"/>
      <c r="BL71" s="113"/>
      <c r="BM71" s="113"/>
      <c r="BN71" s="112"/>
      <c r="BO71" s="113"/>
      <c r="BP71" s="113"/>
      <c r="BQ71" s="116"/>
      <c r="BR71" s="51"/>
      <c r="BS71" s="54"/>
    </row>
    <row r="72" spans="1:71" ht="32.5" x14ac:dyDescent="0.2">
      <c r="A72" s="54"/>
      <c r="B72" s="54"/>
      <c r="C72" s="48"/>
      <c r="D72" s="88"/>
      <c r="E72" s="89"/>
      <c r="F72" s="89"/>
      <c r="G72" s="89"/>
      <c r="H72" s="89"/>
      <c r="I72" s="89"/>
      <c r="J72" s="89"/>
      <c r="K72" s="89"/>
      <c r="L72" s="89"/>
      <c r="M72" s="90"/>
      <c r="N72" s="97"/>
      <c r="O72" s="98"/>
      <c r="P72" s="98"/>
      <c r="Q72" s="99"/>
      <c r="R72" s="23"/>
      <c r="S72" s="23"/>
      <c r="T72" s="23"/>
      <c r="U72" s="106"/>
      <c r="V72" s="107"/>
      <c r="W72" s="107"/>
      <c r="X72" s="107"/>
      <c r="Y72" s="107"/>
      <c r="Z72" s="107"/>
      <c r="AA72" s="107"/>
      <c r="AB72" s="107"/>
      <c r="AC72" s="107"/>
      <c r="AD72" s="107"/>
      <c r="AE72" s="107"/>
      <c r="AF72" s="107"/>
      <c r="AG72" s="107"/>
      <c r="AH72" s="107"/>
      <c r="AI72" s="107"/>
      <c r="AJ72" s="108"/>
      <c r="AK72" s="55"/>
      <c r="AL72" s="55"/>
      <c r="AM72" s="237" t="s">
        <v>38</v>
      </c>
      <c r="AN72" s="237"/>
      <c r="AO72" s="237"/>
      <c r="AP72" s="237"/>
      <c r="AQ72" s="238" t="str">
        <f>IF([4]回答表!X55="●",[4]回答表!BC586,IF([4]回答表!AA55="●",[4]回答表!BC613,""))</f>
        <v>　</v>
      </c>
      <c r="AR72" s="238"/>
      <c r="AS72" s="238"/>
      <c r="AT72" s="238"/>
      <c r="AU72" s="262"/>
      <c r="AV72" s="263"/>
      <c r="AW72" s="263"/>
      <c r="AX72" s="264"/>
      <c r="AY72" s="238"/>
      <c r="AZ72" s="238"/>
      <c r="BA72" s="238"/>
      <c r="BB72" s="238"/>
      <c r="BC72" s="52"/>
      <c r="BD72" s="21"/>
      <c r="BE72" s="21"/>
      <c r="BF72" s="112"/>
      <c r="BG72" s="113"/>
      <c r="BH72" s="113"/>
      <c r="BI72" s="113"/>
      <c r="BJ72" s="112"/>
      <c r="BK72" s="113"/>
      <c r="BL72" s="113"/>
      <c r="BM72" s="113"/>
      <c r="BN72" s="112"/>
      <c r="BO72" s="113"/>
      <c r="BP72" s="113"/>
      <c r="BQ72" s="116"/>
      <c r="BR72" s="51"/>
      <c r="BS72" s="54"/>
    </row>
    <row r="73" spans="1:71" ht="32.5" x14ac:dyDescent="0.2">
      <c r="A73" s="54"/>
      <c r="B73" s="54"/>
      <c r="C73" s="48"/>
      <c r="D73" s="91"/>
      <c r="E73" s="92"/>
      <c r="F73" s="92"/>
      <c r="G73" s="92"/>
      <c r="H73" s="92"/>
      <c r="I73" s="92"/>
      <c r="J73" s="92"/>
      <c r="K73" s="92"/>
      <c r="L73" s="92"/>
      <c r="M73" s="93"/>
      <c r="N73" s="100"/>
      <c r="O73" s="101"/>
      <c r="P73" s="101"/>
      <c r="Q73" s="102"/>
      <c r="R73" s="23"/>
      <c r="S73" s="23"/>
      <c r="T73" s="23"/>
      <c r="U73" s="106"/>
      <c r="V73" s="107"/>
      <c r="W73" s="107"/>
      <c r="X73" s="107"/>
      <c r="Y73" s="107"/>
      <c r="Z73" s="107"/>
      <c r="AA73" s="107"/>
      <c r="AB73" s="107"/>
      <c r="AC73" s="107"/>
      <c r="AD73" s="107"/>
      <c r="AE73" s="107"/>
      <c r="AF73" s="107"/>
      <c r="AG73" s="107"/>
      <c r="AH73" s="107"/>
      <c r="AI73" s="107"/>
      <c r="AJ73" s="108"/>
      <c r="AK73" s="55"/>
      <c r="AL73" s="55"/>
      <c r="AM73" s="237"/>
      <c r="AN73" s="237"/>
      <c r="AO73" s="237"/>
      <c r="AP73" s="237"/>
      <c r="AQ73" s="238"/>
      <c r="AR73" s="238"/>
      <c r="AS73" s="238"/>
      <c r="AT73" s="238"/>
      <c r="AU73" s="262"/>
      <c r="AV73" s="263"/>
      <c r="AW73" s="263"/>
      <c r="AX73" s="264"/>
      <c r="AY73" s="238"/>
      <c r="AZ73" s="238"/>
      <c r="BA73" s="238"/>
      <c r="BB73" s="238"/>
      <c r="BC73" s="52"/>
      <c r="BD73" s="21"/>
      <c r="BE73" s="21"/>
      <c r="BF73" s="112">
        <f>IF([4]回答表!X55="●",[4]回答表!V584,IF([4]回答表!AA55="●",[4]回答表!V611,""))</f>
        <v>4</v>
      </c>
      <c r="BG73" s="113"/>
      <c r="BH73" s="113"/>
      <c r="BI73" s="113"/>
      <c r="BJ73" s="112">
        <f>IF([4]回答表!X55="●",[4]回答表!V585,IF([4]回答表!AA55="●",[4]回答表!V612,""))</f>
        <v>4</v>
      </c>
      <c r="BK73" s="113"/>
      <c r="BL73" s="113"/>
      <c r="BM73" s="116"/>
      <c r="BN73" s="112">
        <f>IF([4]回答表!X55="●",[4]回答表!V586,IF([4]回答表!AA55="●",[4]回答表!V613,""))</f>
        <v>1</v>
      </c>
      <c r="BO73" s="113"/>
      <c r="BP73" s="113"/>
      <c r="BQ73" s="116"/>
      <c r="BR73" s="51"/>
      <c r="BS73" s="54"/>
    </row>
    <row r="74" spans="1:71" ht="32.5" x14ac:dyDescent="0.2">
      <c r="A74" s="54"/>
      <c r="B74" s="54"/>
      <c r="C74" s="48"/>
      <c r="D74" s="32"/>
      <c r="E74" s="32"/>
      <c r="F74" s="32"/>
      <c r="G74" s="32"/>
      <c r="H74" s="32"/>
      <c r="I74" s="32"/>
      <c r="J74" s="32"/>
      <c r="K74" s="32"/>
      <c r="L74" s="32"/>
      <c r="M74" s="32"/>
      <c r="N74" s="57"/>
      <c r="O74" s="57"/>
      <c r="P74" s="57"/>
      <c r="Q74" s="57"/>
      <c r="R74" s="57"/>
      <c r="S74" s="57"/>
      <c r="T74" s="57"/>
      <c r="U74" s="106"/>
      <c r="V74" s="107"/>
      <c r="W74" s="107"/>
      <c r="X74" s="107"/>
      <c r="Y74" s="107"/>
      <c r="Z74" s="107"/>
      <c r="AA74" s="107"/>
      <c r="AB74" s="107"/>
      <c r="AC74" s="107"/>
      <c r="AD74" s="107"/>
      <c r="AE74" s="107"/>
      <c r="AF74" s="107"/>
      <c r="AG74" s="107"/>
      <c r="AH74" s="107"/>
      <c r="AI74" s="107"/>
      <c r="AJ74" s="108"/>
      <c r="AK74" s="55"/>
      <c r="AL74" s="55"/>
      <c r="AM74" s="237" t="s">
        <v>39</v>
      </c>
      <c r="AN74" s="237"/>
      <c r="AO74" s="237"/>
      <c r="AP74" s="237"/>
      <c r="AQ74" s="238" t="str">
        <f>IF([4]回答表!X55="●",[4]回答表!BC587,IF([4]回答表!AA55="●",[4]回答表!BC614,""))</f>
        <v>　</v>
      </c>
      <c r="AR74" s="238"/>
      <c r="AS74" s="238"/>
      <c r="AT74" s="238"/>
      <c r="AU74" s="265"/>
      <c r="AV74" s="266"/>
      <c r="AW74" s="266"/>
      <c r="AX74" s="267"/>
      <c r="AY74" s="238"/>
      <c r="AZ74" s="238"/>
      <c r="BA74" s="238"/>
      <c r="BB74" s="238"/>
      <c r="BC74" s="52"/>
      <c r="BD74" s="52"/>
      <c r="BE74" s="52"/>
      <c r="BF74" s="112"/>
      <c r="BG74" s="113"/>
      <c r="BH74" s="113"/>
      <c r="BI74" s="113"/>
      <c r="BJ74" s="112"/>
      <c r="BK74" s="113"/>
      <c r="BL74" s="113"/>
      <c r="BM74" s="116"/>
      <c r="BN74" s="112"/>
      <c r="BO74" s="113"/>
      <c r="BP74" s="113"/>
      <c r="BQ74" s="116"/>
      <c r="BR74" s="51"/>
      <c r="BS74" s="54"/>
    </row>
    <row r="75" spans="1:71" ht="32.5" x14ac:dyDescent="0.2">
      <c r="A75" s="54"/>
      <c r="B75" s="54"/>
      <c r="C75" s="48"/>
      <c r="D75" s="32"/>
      <c r="E75" s="32"/>
      <c r="F75" s="32"/>
      <c r="G75" s="32"/>
      <c r="H75" s="32"/>
      <c r="I75" s="32"/>
      <c r="J75" s="32"/>
      <c r="K75" s="32"/>
      <c r="L75" s="32"/>
      <c r="M75" s="32"/>
      <c r="N75" s="57"/>
      <c r="O75" s="57"/>
      <c r="P75" s="57"/>
      <c r="Q75" s="57"/>
      <c r="R75" s="57"/>
      <c r="S75" s="57"/>
      <c r="T75" s="57"/>
      <c r="U75" s="106"/>
      <c r="V75" s="107"/>
      <c r="W75" s="107"/>
      <c r="X75" s="107"/>
      <c r="Y75" s="107"/>
      <c r="Z75" s="107"/>
      <c r="AA75" s="107"/>
      <c r="AB75" s="107"/>
      <c r="AC75" s="107"/>
      <c r="AD75" s="107"/>
      <c r="AE75" s="107"/>
      <c r="AF75" s="107"/>
      <c r="AG75" s="107"/>
      <c r="AH75" s="107"/>
      <c r="AI75" s="107"/>
      <c r="AJ75" s="108"/>
      <c r="AK75" s="55"/>
      <c r="AL75" s="55"/>
      <c r="AM75" s="237"/>
      <c r="AN75" s="237"/>
      <c r="AO75" s="237"/>
      <c r="AP75" s="237"/>
      <c r="AQ75" s="238"/>
      <c r="AR75" s="238"/>
      <c r="AS75" s="238"/>
      <c r="AT75" s="238"/>
      <c r="AU75" s="239" t="s">
        <v>40</v>
      </c>
      <c r="AV75" s="240"/>
      <c r="AW75" s="240"/>
      <c r="AX75" s="241"/>
      <c r="AY75" s="245" t="str">
        <f>IF([4]回答表!X55="●",[4]回答表!BC592,IF([4]回答表!AA55="●",[4]回答表!BC618,""))</f>
        <v>　</v>
      </c>
      <c r="AZ75" s="246"/>
      <c r="BA75" s="246"/>
      <c r="BB75" s="247"/>
      <c r="BC75" s="52"/>
      <c r="BD75" s="21"/>
      <c r="BE75" s="21"/>
      <c r="BF75" s="112"/>
      <c r="BG75" s="113"/>
      <c r="BH75" s="113"/>
      <c r="BI75" s="113"/>
      <c r="BJ75" s="112"/>
      <c r="BK75" s="113"/>
      <c r="BL75" s="113"/>
      <c r="BM75" s="116"/>
      <c r="BN75" s="112"/>
      <c r="BO75" s="113"/>
      <c r="BP75" s="113"/>
      <c r="BQ75" s="116"/>
      <c r="BR75" s="51"/>
      <c r="BS75" s="54"/>
    </row>
    <row r="76" spans="1:71" ht="32.5" x14ac:dyDescent="0.2">
      <c r="A76" s="54"/>
      <c r="B76" s="54"/>
      <c r="C76" s="48"/>
      <c r="D76" s="150" t="s">
        <v>8</v>
      </c>
      <c r="E76" s="151"/>
      <c r="F76" s="151"/>
      <c r="G76" s="151"/>
      <c r="H76" s="151"/>
      <c r="I76" s="151"/>
      <c r="J76" s="151"/>
      <c r="K76" s="151"/>
      <c r="L76" s="151"/>
      <c r="M76" s="152"/>
      <c r="N76" s="94" t="str">
        <f>IF([4]回答表!AA55="●","●","")</f>
        <v/>
      </c>
      <c r="O76" s="95"/>
      <c r="P76" s="95"/>
      <c r="Q76" s="96"/>
      <c r="R76" s="23"/>
      <c r="S76" s="23"/>
      <c r="T76" s="23"/>
      <c r="U76" s="106"/>
      <c r="V76" s="107"/>
      <c r="W76" s="107"/>
      <c r="X76" s="107"/>
      <c r="Y76" s="107"/>
      <c r="Z76" s="107"/>
      <c r="AA76" s="107"/>
      <c r="AB76" s="107"/>
      <c r="AC76" s="107"/>
      <c r="AD76" s="107"/>
      <c r="AE76" s="107"/>
      <c r="AF76" s="107"/>
      <c r="AG76" s="107"/>
      <c r="AH76" s="107"/>
      <c r="AI76" s="107"/>
      <c r="AJ76" s="108"/>
      <c r="AK76" s="55"/>
      <c r="AL76" s="55"/>
      <c r="AM76" s="237" t="s">
        <v>41</v>
      </c>
      <c r="AN76" s="237"/>
      <c r="AO76" s="237"/>
      <c r="AP76" s="237"/>
      <c r="AQ76" s="268" t="str">
        <f>IF([4]回答表!X55="●",[4]回答表!BC589,IF([4]回答表!AA55="●",[4]回答表!BC615,""))</f>
        <v>　</v>
      </c>
      <c r="AR76" s="238"/>
      <c r="AS76" s="238"/>
      <c r="AT76" s="238"/>
      <c r="AU76" s="251"/>
      <c r="AV76" s="252"/>
      <c r="AW76" s="252"/>
      <c r="AX76" s="253"/>
      <c r="AY76" s="254"/>
      <c r="AZ76" s="255"/>
      <c r="BA76" s="255"/>
      <c r="BB76" s="256"/>
      <c r="BC76" s="52"/>
      <c r="BD76" s="58"/>
      <c r="BE76" s="58"/>
      <c r="BF76" s="112"/>
      <c r="BG76" s="113"/>
      <c r="BH76" s="113"/>
      <c r="BI76" s="113"/>
      <c r="BJ76" s="112"/>
      <c r="BK76" s="113"/>
      <c r="BL76" s="113"/>
      <c r="BM76" s="116"/>
      <c r="BN76" s="112"/>
      <c r="BO76" s="113"/>
      <c r="BP76" s="113"/>
      <c r="BQ76" s="116"/>
      <c r="BR76" s="51"/>
      <c r="BS76" s="54"/>
    </row>
    <row r="77" spans="1:71" ht="32.5" x14ac:dyDescent="0.2">
      <c r="A77" s="54"/>
      <c r="B77" s="54"/>
      <c r="C77" s="48"/>
      <c r="D77" s="153"/>
      <c r="E77" s="154"/>
      <c r="F77" s="154"/>
      <c r="G77" s="154"/>
      <c r="H77" s="154"/>
      <c r="I77" s="154"/>
      <c r="J77" s="154"/>
      <c r="K77" s="154"/>
      <c r="L77" s="154"/>
      <c r="M77" s="155"/>
      <c r="N77" s="97"/>
      <c r="O77" s="98"/>
      <c r="P77" s="98"/>
      <c r="Q77" s="99"/>
      <c r="R77" s="23"/>
      <c r="S77" s="23"/>
      <c r="T77" s="23"/>
      <c r="U77" s="106"/>
      <c r="V77" s="107"/>
      <c r="W77" s="107"/>
      <c r="X77" s="107"/>
      <c r="Y77" s="107"/>
      <c r="Z77" s="107"/>
      <c r="AA77" s="107"/>
      <c r="AB77" s="107"/>
      <c r="AC77" s="107"/>
      <c r="AD77" s="107"/>
      <c r="AE77" s="107"/>
      <c r="AF77" s="107"/>
      <c r="AG77" s="107"/>
      <c r="AH77" s="107"/>
      <c r="AI77" s="107"/>
      <c r="AJ77" s="108"/>
      <c r="AK77" s="55"/>
      <c r="AL77" s="55"/>
      <c r="AM77" s="237"/>
      <c r="AN77" s="237"/>
      <c r="AO77" s="237"/>
      <c r="AP77" s="237"/>
      <c r="AQ77" s="238"/>
      <c r="AR77" s="238"/>
      <c r="AS77" s="238"/>
      <c r="AT77" s="238"/>
      <c r="AU77" s="242"/>
      <c r="AV77" s="243"/>
      <c r="AW77" s="243"/>
      <c r="AX77" s="244"/>
      <c r="AY77" s="248"/>
      <c r="AZ77" s="249"/>
      <c r="BA77" s="249"/>
      <c r="BB77" s="250"/>
      <c r="BC77" s="52"/>
      <c r="BD77" s="58"/>
      <c r="BE77" s="58"/>
      <c r="BF77" s="112" t="s">
        <v>9</v>
      </c>
      <c r="BG77" s="113"/>
      <c r="BH77" s="113"/>
      <c r="BI77" s="113"/>
      <c r="BJ77" s="112" t="s">
        <v>10</v>
      </c>
      <c r="BK77" s="113"/>
      <c r="BL77" s="113"/>
      <c r="BM77" s="113"/>
      <c r="BN77" s="112" t="s">
        <v>11</v>
      </c>
      <c r="BO77" s="113"/>
      <c r="BP77" s="113"/>
      <c r="BQ77" s="116"/>
      <c r="BR77" s="51"/>
      <c r="BS77" s="54"/>
    </row>
    <row r="78" spans="1:71" ht="32.5" x14ac:dyDescent="0.2">
      <c r="A78" s="54"/>
      <c r="B78" s="54"/>
      <c r="C78" s="48"/>
      <c r="D78" s="153"/>
      <c r="E78" s="154"/>
      <c r="F78" s="154"/>
      <c r="G78" s="154"/>
      <c r="H78" s="154"/>
      <c r="I78" s="154"/>
      <c r="J78" s="154"/>
      <c r="K78" s="154"/>
      <c r="L78" s="154"/>
      <c r="M78" s="155"/>
      <c r="N78" s="97"/>
      <c r="O78" s="98"/>
      <c r="P78" s="98"/>
      <c r="Q78" s="99"/>
      <c r="R78" s="23"/>
      <c r="S78" s="23"/>
      <c r="T78" s="23"/>
      <c r="U78" s="106"/>
      <c r="V78" s="107"/>
      <c r="W78" s="107"/>
      <c r="X78" s="107"/>
      <c r="Y78" s="107"/>
      <c r="Z78" s="107"/>
      <c r="AA78" s="107"/>
      <c r="AB78" s="107"/>
      <c r="AC78" s="107"/>
      <c r="AD78" s="107"/>
      <c r="AE78" s="107"/>
      <c r="AF78" s="107"/>
      <c r="AG78" s="107"/>
      <c r="AH78" s="107"/>
      <c r="AI78" s="107"/>
      <c r="AJ78" s="108"/>
      <c r="AK78" s="55"/>
      <c r="AL78" s="55"/>
      <c r="AM78" s="237" t="s">
        <v>42</v>
      </c>
      <c r="AN78" s="237"/>
      <c r="AO78" s="237"/>
      <c r="AP78" s="237"/>
      <c r="AQ78" s="238" t="str">
        <f>IF([4]回答表!X55="●",[4]回答表!BC590,IF([4]回答表!AA55="●",[4]回答表!BC616,""))</f>
        <v>　</v>
      </c>
      <c r="AR78" s="238"/>
      <c r="AS78" s="238"/>
      <c r="AT78" s="238"/>
      <c r="AU78" s="239" t="s">
        <v>43</v>
      </c>
      <c r="AV78" s="240"/>
      <c r="AW78" s="240"/>
      <c r="AX78" s="241"/>
      <c r="AY78" s="245" t="str">
        <f>IF([4]回答表!X55="●",[4]回答表!BC593,IF([4]回答表!AA55="●",[4]回答表!BC619,""))</f>
        <v>　</v>
      </c>
      <c r="AZ78" s="246"/>
      <c r="BA78" s="246"/>
      <c r="BB78" s="247"/>
      <c r="BC78" s="52"/>
      <c r="BD78" s="58"/>
      <c r="BE78" s="58"/>
      <c r="BF78" s="112"/>
      <c r="BG78" s="113"/>
      <c r="BH78" s="113"/>
      <c r="BI78" s="113"/>
      <c r="BJ78" s="112"/>
      <c r="BK78" s="113"/>
      <c r="BL78" s="113"/>
      <c r="BM78" s="113"/>
      <c r="BN78" s="112"/>
      <c r="BO78" s="113"/>
      <c r="BP78" s="113"/>
      <c r="BQ78" s="116"/>
      <c r="BR78" s="51"/>
      <c r="BS78" s="54"/>
    </row>
    <row r="79" spans="1:71" ht="32.5" x14ac:dyDescent="0.2">
      <c r="A79" s="54"/>
      <c r="B79" s="54"/>
      <c r="C79" s="48"/>
      <c r="D79" s="156"/>
      <c r="E79" s="157"/>
      <c r="F79" s="157"/>
      <c r="G79" s="157"/>
      <c r="H79" s="157"/>
      <c r="I79" s="157"/>
      <c r="J79" s="157"/>
      <c r="K79" s="157"/>
      <c r="L79" s="157"/>
      <c r="M79" s="158"/>
      <c r="N79" s="100"/>
      <c r="O79" s="101"/>
      <c r="P79" s="101"/>
      <c r="Q79" s="102"/>
      <c r="R79" s="23"/>
      <c r="S79" s="23"/>
      <c r="T79" s="23"/>
      <c r="U79" s="109"/>
      <c r="V79" s="110"/>
      <c r="W79" s="110"/>
      <c r="X79" s="110"/>
      <c r="Y79" s="110"/>
      <c r="Z79" s="110"/>
      <c r="AA79" s="110"/>
      <c r="AB79" s="110"/>
      <c r="AC79" s="110"/>
      <c r="AD79" s="110"/>
      <c r="AE79" s="110"/>
      <c r="AF79" s="110"/>
      <c r="AG79" s="110"/>
      <c r="AH79" s="110"/>
      <c r="AI79" s="110"/>
      <c r="AJ79" s="111"/>
      <c r="AK79" s="55"/>
      <c r="AL79" s="55"/>
      <c r="AM79" s="237"/>
      <c r="AN79" s="237"/>
      <c r="AO79" s="237"/>
      <c r="AP79" s="237"/>
      <c r="AQ79" s="238"/>
      <c r="AR79" s="238"/>
      <c r="AS79" s="238"/>
      <c r="AT79" s="238"/>
      <c r="AU79" s="242"/>
      <c r="AV79" s="243"/>
      <c r="AW79" s="243"/>
      <c r="AX79" s="244"/>
      <c r="AY79" s="248"/>
      <c r="AZ79" s="249"/>
      <c r="BA79" s="249"/>
      <c r="BB79" s="250"/>
      <c r="BC79" s="52"/>
      <c r="BD79" s="58"/>
      <c r="BE79" s="58"/>
      <c r="BF79" s="114"/>
      <c r="BG79" s="115"/>
      <c r="BH79" s="115"/>
      <c r="BI79" s="115"/>
      <c r="BJ79" s="114"/>
      <c r="BK79" s="115"/>
      <c r="BL79" s="115"/>
      <c r="BM79" s="115"/>
      <c r="BN79" s="114"/>
      <c r="BO79" s="115"/>
      <c r="BP79" s="115"/>
      <c r="BQ79" s="117"/>
      <c r="BR79" s="51"/>
      <c r="BS79" s="54"/>
    </row>
    <row r="80" spans="1:71" ht="15.65" customHeight="1" x14ac:dyDescent="0.2">
      <c r="A80" s="54"/>
      <c r="B80" s="54"/>
      <c r="C80" s="48"/>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5"/>
      <c r="AL80" s="55"/>
      <c r="AM80" s="82"/>
      <c r="AN80" s="82"/>
      <c r="AO80" s="82"/>
      <c r="AP80" s="82"/>
      <c r="AQ80" s="82"/>
      <c r="AR80" s="82"/>
      <c r="AS80" s="82"/>
      <c r="AT80" s="82"/>
      <c r="AU80" s="82"/>
      <c r="AV80" s="82"/>
      <c r="AW80" s="82"/>
      <c r="AX80" s="82"/>
      <c r="AY80" s="82"/>
      <c r="AZ80" s="82"/>
      <c r="BA80" s="82"/>
      <c r="BB80" s="82"/>
      <c r="BC80" s="52"/>
      <c r="BD80" s="58"/>
      <c r="BE80" s="58"/>
      <c r="BF80" s="37"/>
      <c r="BG80" s="37"/>
      <c r="BH80" s="37"/>
      <c r="BI80" s="37"/>
      <c r="BJ80" s="37"/>
      <c r="BK80" s="37"/>
      <c r="BL80" s="37"/>
      <c r="BM80" s="37"/>
      <c r="BN80" s="37"/>
      <c r="BO80" s="37"/>
      <c r="BP80" s="37"/>
      <c r="BQ80" s="37"/>
      <c r="BR80" s="51"/>
      <c r="BS80" s="41"/>
    </row>
    <row r="81" spans="1:144" ht="15.65" customHeight="1" x14ac:dyDescent="0.3">
      <c r="A81" s="54"/>
      <c r="B81" s="54"/>
      <c r="C81" s="48"/>
      <c r="D81" s="32"/>
      <c r="E81" s="32"/>
      <c r="F81" s="32"/>
      <c r="G81" s="32"/>
      <c r="H81" s="32"/>
      <c r="I81" s="32"/>
      <c r="J81" s="32"/>
      <c r="K81" s="32"/>
      <c r="L81" s="32"/>
      <c r="M81" s="32"/>
      <c r="N81" s="32"/>
      <c r="O81" s="32"/>
      <c r="P81" s="32"/>
      <c r="Q81" s="32"/>
      <c r="R81" s="23"/>
      <c r="S81" s="23"/>
      <c r="T81" s="23"/>
      <c r="U81" s="22" t="s">
        <v>51</v>
      </c>
      <c r="V81" s="23"/>
      <c r="W81" s="23"/>
      <c r="X81" s="23"/>
      <c r="Y81" s="23"/>
      <c r="Z81" s="23"/>
      <c r="AA81" s="23"/>
      <c r="AB81" s="23"/>
      <c r="AC81" s="23"/>
      <c r="AD81" s="23"/>
      <c r="AE81" s="23"/>
      <c r="AF81" s="23"/>
      <c r="AG81" s="23"/>
      <c r="AH81" s="23"/>
      <c r="AI81" s="23"/>
      <c r="AJ81" s="23"/>
      <c r="AK81" s="55"/>
      <c r="AL81" s="55"/>
      <c r="AM81" s="22" t="s">
        <v>52</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7"/>
      <c r="BR81" s="51"/>
      <c r="BS81" s="41"/>
    </row>
    <row r="82" spans="1:144" ht="32.5" x14ac:dyDescent="0.2">
      <c r="A82" s="54"/>
      <c r="B82" s="54"/>
      <c r="C82" s="48"/>
      <c r="D82" s="32"/>
      <c r="E82" s="32"/>
      <c r="F82" s="32"/>
      <c r="G82" s="32"/>
      <c r="H82" s="32"/>
      <c r="I82" s="32"/>
      <c r="J82" s="32"/>
      <c r="K82" s="32"/>
      <c r="L82" s="32"/>
      <c r="M82" s="32"/>
      <c r="N82" s="32"/>
      <c r="O82" s="32"/>
      <c r="P82" s="32"/>
      <c r="Q82" s="32"/>
      <c r="R82" s="23"/>
      <c r="S82" s="23"/>
      <c r="T82" s="23"/>
      <c r="U82" s="118">
        <f>IF([4]回答表!X55="●",[4]回答表!E592,IF([4]回答表!AA55="●",[4]回答表!E619,""))</f>
        <v>235</v>
      </c>
      <c r="V82" s="119"/>
      <c r="W82" s="119"/>
      <c r="X82" s="119"/>
      <c r="Y82" s="119"/>
      <c r="Z82" s="119"/>
      <c r="AA82" s="119"/>
      <c r="AB82" s="119"/>
      <c r="AC82" s="119"/>
      <c r="AD82" s="119"/>
      <c r="AE82" s="122" t="s">
        <v>53</v>
      </c>
      <c r="AF82" s="122"/>
      <c r="AG82" s="122"/>
      <c r="AH82" s="122"/>
      <c r="AI82" s="122"/>
      <c r="AJ82" s="123"/>
      <c r="AK82" s="55"/>
      <c r="AL82" s="55"/>
      <c r="AM82" s="103" t="str">
        <f>IF([4]回答表!X55="●",[4]回答表!B594,IF([4]回答表!AA55="●",[4]回答表!B621,""))</f>
        <v>宮城県上工下水一体官民連携運営事業については、運営権者と事業期間２０年間で契約し、その削減効果額は３３７億円（工業用水道事業会計は４７億円）となっている。記載している効果額については、削減効果額を２０（年間）で除した額を記載している。</v>
      </c>
      <c r="AN82" s="104"/>
      <c r="AO82" s="104"/>
      <c r="AP82" s="104"/>
      <c r="AQ82" s="104"/>
      <c r="AR82" s="104"/>
      <c r="AS82" s="104"/>
      <c r="AT82" s="104"/>
      <c r="AU82" s="104"/>
      <c r="AV82" s="104"/>
      <c r="AW82" s="104"/>
      <c r="AX82" s="104"/>
      <c r="AY82" s="104"/>
      <c r="AZ82" s="104"/>
      <c r="BA82" s="104"/>
      <c r="BB82" s="104"/>
      <c r="BC82" s="104"/>
      <c r="BD82" s="104"/>
      <c r="BE82" s="104"/>
      <c r="BF82" s="104"/>
      <c r="BG82" s="104"/>
      <c r="BH82" s="104"/>
      <c r="BI82" s="104"/>
      <c r="BJ82" s="104"/>
      <c r="BK82" s="104"/>
      <c r="BL82" s="104"/>
      <c r="BM82" s="104"/>
      <c r="BN82" s="104"/>
      <c r="BO82" s="104"/>
      <c r="BP82" s="104"/>
      <c r="BQ82" s="105"/>
      <c r="BR82" s="51"/>
      <c r="BS82" s="41"/>
    </row>
    <row r="83" spans="1:144" ht="32.5" x14ac:dyDescent="0.2">
      <c r="A83" s="54"/>
      <c r="B83" s="54"/>
      <c r="C83" s="48"/>
      <c r="D83" s="32"/>
      <c r="E83" s="32"/>
      <c r="F83" s="32"/>
      <c r="G83" s="32"/>
      <c r="H83" s="32"/>
      <c r="I83" s="32"/>
      <c r="J83" s="32"/>
      <c r="K83" s="32"/>
      <c r="L83" s="32"/>
      <c r="M83" s="32"/>
      <c r="N83" s="32"/>
      <c r="O83" s="32"/>
      <c r="P83" s="32"/>
      <c r="Q83" s="32"/>
      <c r="R83" s="23"/>
      <c r="S83" s="23"/>
      <c r="T83" s="23"/>
      <c r="U83" s="120"/>
      <c r="V83" s="121"/>
      <c r="W83" s="121"/>
      <c r="X83" s="121"/>
      <c r="Y83" s="121"/>
      <c r="Z83" s="121"/>
      <c r="AA83" s="121"/>
      <c r="AB83" s="121"/>
      <c r="AC83" s="121"/>
      <c r="AD83" s="121"/>
      <c r="AE83" s="124"/>
      <c r="AF83" s="124"/>
      <c r="AG83" s="124"/>
      <c r="AH83" s="124"/>
      <c r="AI83" s="124"/>
      <c r="AJ83" s="125"/>
      <c r="AK83" s="55"/>
      <c r="AL83" s="55"/>
      <c r="AM83" s="106"/>
      <c r="AN83" s="107"/>
      <c r="AO83" s="107"/>
      <c r="AP83" s="107"/>
      <c r="AQ83" s="107"/>
      <c r="AR83" s="107"/>
      <c r="AS83" s="107"/>
      <c r="AT83" s="107"/>
      <c r="AU83" s="107"/>
      <c r="AV83" s="107"/>
      <c r="AW83" s="107"/>
      <c r="AX83" s="107"/>
      <c r="AY83" s="107"/>
      <c r="AZ83" s="107"/>
      <c r="BA83" s="107"/>
      <c r="BB83" s="107"/>
      <c r="BC83" s="107"/>
      <c r="BD83" s="107"/>
      <c r="BE83" s="107"/>
      <c r="BF83" s="107"/>
      <c r="BG83" s="107"/>
      <c r="BH83" s="107"/>
      <c r="BI83" s="107"/>
      <c r="BJ83" s="107"/>
      <c r="BK83" s="107"/>
      <c r="BL83" s="107"/>
      <c r="BM83" s="107"/>
      <c r="BN83" s="107"/>
      <c r="BO83" s="107"/>
      <c r="BP83" s="107"/>
      <c r="BQ83" s="108"/>
      <c r="BR83" s="51"/>
      <c r="BS83" s="41"/>
    </row>
    <row r="84" spans="1:144" ht="32.5"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6"/>
      <c r="AN84" s="107"/>
      <c r="AO84" s="107"/>
      <c r="AP84" s="107"/>
      <c r="AQ84" s="107"/>
      <c r="AR84" s="107"/>
      <c r="AS84" s="107"/>
      <c r="AT84" s="107"/>
      <c r="AU84" s="107"/>
      <c r="AV84" s="107"/>
      <c r="AW84" s="107"/>
      <c r="AX84" s="107"/>
      <c r="AY84" s="107"/>
      <c r="AZ84" s="107"/>
      <c r="BA84" s="107"/>
      <c r="BB84" s="107"/>
      <c r="BC84" s="107"/>
      <c r="BD84" s="107"/>
      <c r="BE84" s="107"/>
      <c r="BF84" s="107"/>
      <c r="BG84" s="107"/>
      <c r="BH84" s="107"/>
      <c r="BI84" s="107"/>
      <c r="BJ84" s="107"/>
      <c r="BK84" s="107"/>
      <c r="BL84" s="107"/>
      <c r="BM84" s="107"/>
      <c r="BN84" s="107"/>
      <c r="BO84" s="107"/>
      <c r="BP84" s="107"/>
      <c r="BQ84" s="108"/>
      <c r="BR84" s="51"/>
      <c r="BS84" s="41"/>
    </row>
    <row r="85" spans="1:144" ht="32.5" x14ac:dyDescent="0.2">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06"/>
      <c r="AN85" s="107"/>
      <c r="AO85" s="107"/>
      <c r="AP85" s="107"/>
      <c r="AQ85" s="107"/>
      <c r="AR85" s="107"/>
      <c r="AS85" s="107"/>
      <c r="AT85" s="107"/>
      <c r="AU85" s="107"/>
      <c r="AV85" s="107"/>
      <c r="AW85" s="107"/>
      <c r="AX85" s="107"/>
      <c r="AY85" s="107"/>
      <c r="AZ85" s="107"/>
      <c r="BA85" s="107"/>
      <c r="BB85" s="107"/>
      <c r="BC85" s="107"/>
      <c r="BD85" s="107"/>
      <c r="BE85" s="107"/>
      <c r="BF85" s="107"/>
      <c r="BG85" s="107"/>
      <c r="BH85" s="107"/>
      <c r="BI85" s="107"/>
      <c r="BJ85" s="107"/>
      <c r="BK85" s="107"/>
      <c r="BL85" s="107"/>
      <c r="BM85" s="107"/>
      <c r="BN85" s="107"/>
      <c r="BO85" s="107"/>
      <c r="BP85" s="107"/>
      <c r="BQ85" s="108"/>
      <c r="BR85" s="51"/>
      <c r="BS85" s="41"/>
    </row>
    <row r="86" spans="1:144" ht="32.5" x14ac:dyDescent="0.2">
      <c r="A86" s="54"/>
      <c r="B86" s="54"/>
      <c r="C86" s="48"/>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5"/>
      <c r="AL86" s="55"/>
      <c r="AM86" s="109"/>
      <c r="AN86" s="110"/>
      <c r="AO86" s="110"/>
      <c r="AP86" s="110"/>
      <c r="AQ86" s="110"/>
      <c r="AR86" s="110"/>
      <c r="AS86" s="110"/>
      <c r="AT86" s="110"/>
      <c r="AU86" s="110"/>
      <c r="AV86" s="110"/>
      <c r="AW86" s="110"/>
      <c r="AX86" s="110"/>
      <c r="AY86" s="110"/>
      <c r="AZ86" s="110"/>
      <c r="BA86" s="110"/>
      <c r="BB86" s="110"/>
      <c r="BC86" s="110"/>
      <c r="BD86" s="110"/>
      <c r="BE86" s="110"/>
      <c r="BF86" s="110"/>
      <c r="BG86" s="110"/>
      <c r="BH86" s="110"/>
      <c r="BI86" s="110"/>
      <c r="BJ86" s="110"/>
      <c r="BK86" s="110"/>
      <c r="BL86" s="110"/>
      <c r="BM86" s="110"/>
      <c r="BN86" s="110"/>
      <c r="BO86" s="110"/>
      <c r="BP86" s="110"/>
      <c r="BQ86" s="111"/>
      <c r="BR86" s="51"/>
      <c r="BS86" s="41"/>
    </row>
    <row r="87" spans="1:144" ht="15.65" customHeight="1" x14ac:dyDescent="0.3">
      <c r="A87" s="54"/>
      <c r="B87" s="54"/>
      <c r="C87" s="48"/>
      <c r="D87" s="32"/>
      <c r="E87" s="32"/>
      <c r="F87" s="32"/>
      <c r="G87" s="32"/>
      <c r="H87" s="32"/>
      <c r="I87" s="32"/>
      <c r="J87" s="32"/>
      <c r="K87" s="32"/>
      <c r="L87" s="32"/>
      <c r="M87" s="32"/>
      <c r="N87" s="23"/>
      <c r="O87" s="23"/>
      <c r="P87" s="23"/>
      <c r="Q87" s="23"/>
      <c r="R87" s="23"/>
      <c r="S87" s="23"/>
      <c r="T87" s="23"/>
      <c r="U87" s="23"/>
      <c r="V87" s="23"/>
      <c r="W87" s="23"/>
      <c r="X87" s="37"/>
      <c r="Y87" s="37"/>
      <c r="Z87" s="37"/>
      <c r="AA87" s="25"/>
      <c r="AB87" s="25"/>
      <c r="AC87" s="25"/>
      <c r="AD87" s="25"/>
      <c r="AE87" s="25"/>
      <c r="AF87" s="25"/>
      <c r="AG87" s="25"/>
      <c r="AH87" s="25"/>
      <c r="AI87" s="25"/>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51"/>
      <c r="BS87" s="54"/>
    </row>
    <row r="88" spans="1:144" ht="18.649999999999999" customHeight="1" x14ac:dyDescent="0.3">
      <c r="A88" s="54"/>
      <c r="B88" s="54"/>
      <c r="C88" s="48"/>
      <c r="D88" s="32"/>
      <c r="E88" s="32"/>
      <c r="F88" s="32"/>
      <c r="G88" s="32"/>
      <c r="H88" s="32"/>
      <c r="I88" s="32"/>
      <c r="J88" s="32"/>
      <c r="K88" s="32"/>
      <c r="L88" s="32"/>
      <c r="M88" s="32"/>
      <c r="N88" s="23"/>
      <c r="O88" s="23"/>
      <c r="P88" s="23"/>
      <c r="Q88" s="23"/>
      <c r="R88" s="23"/>
      <c r="S88" s="23"/>
      <c r="T88" s="23"/>
      <c r="U88" s="22" t="s">
        <v>19</v>
      </c>
      <c r="V88" s="23"/>
      <c r="W88" s="23"/>
      <c r="X88" s="24"/>
      <c r="Y88" s="24"/>
      <c r="Z88" s="24"/>
      <c r="AA88" s="25"/>
      <c r="AB88" s="26"/>
      <c r="AC88" s="25"/>
      <c r="AD88" s="25"/>
      <c r="AE88" s="25"/>
      <c r="AF88" s="25"/>
      <c r="AG88" s="25"/>
      <c r="AH88" s="25"/>
      <c r="AI88" s="25"/>
      <c r="AJ88" s="25"/>
      <c r="AK88" s="25"/>
      <c r="AL88" s="25"/>
      <c r="AM88" s="22" t="s">
        <v>12</v>
      </c>
      <c r="AN88" s="25"/>
      <c r="AO88" s="25"/>
      <c r="AP88" s="25"/>
      <c r="AQ88" s="25"/>
      <c r="AR88" s="25"/>
      <c r="AS88" s="25"/>
      <c r="AT88" s="25"/>
      <c r="AU88" s="25"/>
      <c r="AV88" s="25"/>
      <c r="AW88" s="25"/>
      <c r="AX88" s="25"/>
      <c r="AY88" s="25"/>
      <c r="AZ88" s="25"/>
      <c r="BA88" s="25"/>
      <c r="BB88" s="21"/>
      <c r="BC88" s="21"/>
      <c r="BD88" s="21"/>
      <c r="BE88" s="21"/>
      <c r="BF88" s="21"/>
      <c r="BG88" s="21"/>
      <c r="BH88" s="21"/>
      <c r="BI88" s="21"/>
      <c r="BJ88" s="21"/>
      <c r="BK88" s="21"/>
      <c r="BL88" s="21"/>
      <c r="BM88" s="21"/>
      <c r="BN88" s="21"/>
      <c r="BO88" s="21"/>
      <c r="BP88" s="21"/>
      <c r="BQ88" s="37"/>
      <c r="BR88" s="51"/>
      <c r="BS88" s="54"/>
    </row>
    <row r="89" spans="1:144" ht="15.65" customHeight="1" x14ac:dyDescent="0.2">
      <c r="A89" s="54"/>
      <c r="B89" s="54"/>
      <c r="C89" s="48"/>
      <c r="D89" s="85" t="s">
        <v>13</v>
      </c>
      <c r="E89" s="86"/>
      <c r="F89" s="86"/>
      <c r="G89" s="86"/>
      <c r="H89" s="86"/>
      <c r="I89" s="86"/>
      <c r="J89" s="86"/>
      <c r="K89" s="86"/>
      <c r="L89" s="86"/>
      <c r="M89" s="87"/>
      <c r="N89" s="94" t="str">
        <f>IF([4]回答表!AD55="●","●","")</f>
        <v/>
      </c>
      <c r="O89" s="95"/>
      <c r="P89" s="95"/>
      <c r="Q89" s="96"/>
      <c r="R89" s="23"/>
      <c r="S89" s="23"/>
      <c r="T89" s="23"/>
      <c r="U89" s="103" t="str">
        <f>IF([4]回答表!AD55="●",[4]回答表!B632,"")</f>
        <v/>
      </c>
      <c r="V89" s="104"/>
      <c r="W89" s="104"/>
      <c r="X89" s="104"/>
      <c r="Y89" s="104"/>
      <c r="Z89" s="104"/>
      <c r="AA89" s="104"/>
      <c r="AB89" s="104"/>
      <c r="AC89" s="104"/>
      <c r="AD89" s="104"/>
      <c r="AE89" s="104"/>
      <c r="AF89" s="104"/>
      <c r="AG89" s="104"/>
      <c r="AH89" s="104"/>
      <c r="AI89" s="104"/>
      <c r="AJ89" s="105"/>
      <c r="AK89" s="60"/>
      <c r="AL89" s="60"/>
      <c r="AM89" s="103" t="str">
        <f>IF([4]回答表!AD55="●",[4]回答表!B638,"")</f>
        <v/>
      </c>
      <c r="AN89" s="104"/>
      <c r="AO89" s="104"/>
      <c r="AP89" s="104"/>
      <c r="AQ89" s="104"/>
      <c r="AR89" s="104"/>
      <c r="AS89" s="104"/>
      <c r="AT89" s="104"/>
      <c r="AU89" s="104"/>
      <c r="AV89" s="104"/>
      <c r="AW89" s="104"/>
      <c r="AX89" s="104"/>
      <c r="AY89" s="104"/>
      <c r="AZ89" s="104"/>
      <c r="BA89" s="104"/>
      <c r="BB89" s="104"/>
      <c r="BC89" s="104"/>
      <c r="BD89" s="104"/>
      <c r="BE89" s="104"/>
      <c r="BF89" s="104"/>
      <c r="BG89" s="104"/>
      <c r="BH89" s="104"/>
      <c r="BI89" s="104"/>
      <c r="BJ89" s="104"/>
      <c r="BK89" s="104"/>
      <c r="BL89" s="104"/>
      <c r="BM89" s="104"/>
      <c r="BN89" s="104"/>
      <c r="BO89" s="104"/>
      <c r="BP89" s="104"/>
      <c r="BQ89" s="105"/>
      <c r="BR89" s="51"/>
      <c r="BS89" s="54"/>
    </row>
    <row r="90" spans="1:144" ht="15.65" customHeight="1" x14ac:dyDescent="0.2">
      <c r="A90" s="2"/>
      <c r="B90" s="2"/>
      <c r="C90" s="48"/>
      <c r="D90" s="88"/>
      <c r="E90" s="89"/>
      <c r="F90" s="89"/>
      <c r="G90" s="89"/>
      <c r="H90" s="89"/>
      <c r="I90" s="89"/>
      <c r="J90" s="89"/>
      <c r="K90" s="89"/>
      <c r="L90" s="89"/>
      <c r="M90" s="90"/>
      <c r="N90" s="97"/>
      <c r="O90" s="98"/>
      <c r="P90" s="98"/>
      <c r="Q90" s="99"/>
      <c r="R90" s="23"/>
      <c r="S90" s="23"/>
      <c r="T90" s="23"/>
      <c r="U90" s="106"/>
      <c r="V90" s="107"/>
      <c r="W90" s="107"/>
      <c r="X90" s="107"/>
      <c r="Y90" s="107"/>
      <c r="Z90" s="107"/>
      <c r="AA90" s="107"/>
      <c r="AB90" s="107"/>
      <c r="AC90" s="107"/>
      <c r="AD90" s="107"/>
      <c r="AE90" s="107"/>
      <c r="AF90" s="107"/>
      <c r="AG90" s="107"/>
      <c r="AH90" s="107"/>
      <c r="AI90" s="107"/>
      <c r="AJ90" s="108"/>
      <c r="AK90" s="60"/>
      <c r="AL90" s="60"/>
      <c r="AM90" s="106"/>
      <c r="AN90" s="107"/>
      <c r="AO90" s="107"/>
      <c r="AP90" s="107"/>
      <c r="AQ90" s="107"/>
      <c r="AR90" s="107"/>
      <c r="AS90" s="107"/>
      <c r="AT90" s="107"/>
      <c r="AU90" s="107"/>
      <c r="AV90" s="107"/>
      <c r="AW90" s="107"/>
      <c r="AX90" s="107"/>
      <c r="AY90" s="107"/>
      <c r="AZ90" s="107"/>
      <c r="BA90" s="107"/>
      <c r="BB90" s="107"/>
      <c r="BC90" s="107"/>
      <c r="BD90" s="107"/>
      <c r="BE90" s="107"/>
      <c r="BF90" s="107"/>
      <c r="BG90" s="107"/>
      <c r="BH90" s="107"/>
      <c r="BI90" s="107"/>
      <c r="BJ90" s="107"/>
      <c r="BK90" s="107"/>
      <c r="BL90" s="107"/>
      <c r="BM90" s="107"/>
      <c r="BN90" s="107"/>
      <c r="BO90" s="107"/>
      <c r="BP90" s="107"/>
      <c r="BQ90" s="108"/>
      <c r="BR90" s="51"/>
      <c r="BS90" s="2"/>
    </row>
    <row r="91" spans="1:144" ht="15.65" customHeight="1" x14ac:dyDescent="0.2">
      <c r="A91" s="2"/>
      <c r="B91" s="2"/>
      <c r="C91" s="48"/>
      <c r="D91" s="88"/>
      <c r="E91" s="89"/>
      <c r="F91" s="89"/>
      <c r="G91" s="89"/>
      <c r="H91" s="89"/>
      <c r="I91" s="89"/>
      <c r="J91" s="89"/>
      <c r="K91" s="89"/>
      <c r="L91" s="89"/>
      <c r="M91" s="90"/>
      <c r="N91" s="97"/>
      <c r="O91" s="98"/>
      <c r="P91" s="98"/>
      <c r="Q91" s="99"/>
      <c r="R91" s="23"/>
      <c r="S91" s="23"/>
      <c r="T91" s="23"/>
      <c r="U91" s="106"/>
      <c r="V91" s="107"/>
      <c r="W91" s="107"/>
      <c r="X91" s="107"/>
      <c r="Y91" s="107"/>
      <c r="Z91" s="107"/>
      <c r="AA91" s="107"/>
      <c r="AB91" s="107"/>
      <c r="AC91" s="107"/>
      <c r="AD91" s="107"/>
      <c r="AE91" s="107"/>
      <c r="AF91" s="107"/>
      <c r="AG91" s="107"/>
      <c r="AH91" s="107"/>
      <c r="AI91" s="107"/>
      <c r="AJ91" s="108"/>
      <c r="AK91" s="60"/>
      <c r="AL91" s="60"/>
      <c r="AM91" s="106"/>
      <c r="AN91" s="107"/>
      <c r="AO91" s="107"/>
      <c r="AP91" s="107"/>
      <c r="AQ91" s="107"/>
      <c r="AR91" s="107"/>
      <c r="AS91" s="107"/>
      <c r="AT91" s="107"/>
      <c r="AU91" s="107"/>
      <c r="AV91" s="107"/>
      <c r="AW91" s="107"/>
      <c r="AX91" s="107"/>
      <c r="AY91" s="107"/>
      <c r="AZ91" s="107"/>
      <c r="BA91" s="107"/>
      <c r="BB91" s="107"/>
      <c r="BC91" s="107"/>
      <c r="BD91" s="107"/>
      <c r="BE91" s="107"/>
      <c r="BF91" s="107"/>
      <c r="BG91" s="107"/>
      <c r="BH91" s="107"/>
      <c r="BI91" s="107"/>
      <c r="BJ91" s="107"/>
      <c r="BK91" s="107"/>
      <c r="BL91" s="107"/>
      <c r="BM91" s="107"/>
      <c r="BN91" s="107"/>
      <c r="BO91" s="107"/>
      <c r="BP91" s="107"/>
      <c r="BQ91" s="108"/>
      <c r="BR91" s="51"/>
      <c r="BS91" s="2"/>
    </row>
    <row r="92" spans="1:144" ht="15.65" customHeight="1" x14ac:dyDescent="0.2">
      <c r="A92" s="2"/>
      <c r="B92" s="2"/>
      <c r="C92" s="48"/>
      <c r="D92" s="91"/>
      <c r="E92" s="92"/>
      <c r="F92" s="92"/>
      <c r="G92" s="92"/>
      <c r="H92" s="92"/>
      <c r="I92" s="92"/>
      <c r="J92" s="92"/>
      <c r="K92" s="92"/>
      <c r="L92" s="92"/>
      <c r="M92" s="93"/>
      <c r="N92" s="100"/>
      <c r="O92" s="101"/>
      <c r="P92" s="101"/>
      <c r="Q92" s="102"/>
      <c r="R92" s="23"/>
      <c r="S92" s="23"/>
      <c r="T92" s="23"/>
      <c r="U92" s="109"/>
      <c r="V92" s="110"/>
      <c r="W92" s="110"/>
      <c r="X92" s="110"/>
      <c r="Y92" s="110"/>
      <c r="Z92" s="110"/>
      <c r="AA92" s="110"/>
      <c r="AB92" s="110"/>
      <c r="AC92" s="110"/>
      <c r="AD92" s="110"/>
      <c r="AE92" s="110"/>
      <c r="AF92" s="110"/>
      <c r="AG92" s="110"/>
      <c r="AH92" s="110"/>
      <c r="AI92" s="110"/>
      <c r="AJ92" s="111"/>
      <c r="AK92" s="60"/>
      <c r="AL92" s="60"/>
      <c r="AM92" s="109"/>
      <c r="AN92" s="110"/>
      <c r="AO92" s="110"/>
      <c r="AP92" s="110"/>
      <c r="AQ92" s="110"/>
      <c r="AR92" s="110"/>
      <c r="AS92" s="110"/>
      <c r="AT92" s="110"/>
      <c r="AU92" s="110"/>
      <c r="AV92" s="110"/>
      <c r="AW92" s="110"/>
      <c r="AX92" s="110"/>
      <c r="AY92" s="110"/>
      <c r="AZ92" s="110"/>
      <c r="BA92" s="110"/>
      <c r="BB92" s="110"/>
      <c r="BC92" s="110"/>
      <c r="BD92" s="110"/>
      <c r="BE92" s="110"/>
      <c r="BF92" s="110"/>
      <c r="BG92" s="110"/>
      <c r="BH92" s="110"/>
      <c r="BI92" s="110"/>
      <c r="BJ92" s="110"/>
      <c r="BK92" s="110"/>
      <c r="BL92" s="110"/>
      <c r="BM92" s="110"/>
      <c r="BN92" s="110"/>
      <c r="BO92" s="110"/>
      <c r="BP92" s="110"/>
      <c r="BQ92" s="111"/>
      <c r="BR92" s="51"/>
      <c r="BS92" s="2"/>
    </row>
    <row r="93" spans="1:144" ht="15.65" customHeight="1" x14ac:dyDescent="0.2">
      <c r="A93" s="2"/>
      <c r="B93" s="2"/>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3"/>
      <c r="BS93" s="2"/>
    </row>
    <row r="94" spans="1:144" ht="15.65" customHeight="1" x14ac:dyDescent="0.2">
      <c r="A94" s="41"/>
      <c r="B94" s="41"/>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4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5" customHeight="1"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5" customHeight="1"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5" customHeight="1" x14ac:dyDescent="0.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5" customHeight="1" x14ac:dyDescent="0.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5" customHeight="1" x14ac:dyDescent="0.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5" customHeight="1" x14ac:dyDescent="0.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5" customHeight="1" x14ac:dyDescent="0.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5" customHeight="1" x14ac:dyDescent="0.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3:144" ht="12.65" customHeight="1" x14ac:dyDescent="0.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74:144" ht="12.65" customHeight="1" x14ac:dyDescent="0.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sheetData>
  <mergeCells count="10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AR64:BB65"/>
    <mergeCell ref="D66:Q67"/>
    <mergeCell ref="R66:BB67"/>
    <mergeCell ref="D70:M73"/>
    <mergeCell ref="N70:Q73"/>
    <mergeCell ref="U70:AJ79"/>
    <mergeCell ref="AM70:AP71"/>
    <mergeCell ref="AQ70:AT71"/>
    <mergeCell ref="AU70:AX74"/>
    <mergeCell ref="AY70:BB74"/>
    <mergeCell ref="D76:M79"/>
    <mergeCell ref="N76:Q79"/>
    <mergeCell ref="AM76:AP77"/>
    <mergeCell ref="AQ76:AT77"/>
    <mergeCell ref="BF70:BI72"/>
    <mergeCell ref="BJ70:BM72"/>
    <mergeCell ref="BN70:BQ72"/>
    <mergeCell ref="AM72:AP73"/>
    <mergeCell ref="AQ72:AT73"/>
    <mergeCell ref="BF73:BI76"/>
    <mergeCell ref="BJ73:BM76"/>
    <mergeCell ref="BN73:BQ76"/>
    <mergeCell ref="AM74:AP75"/>
    <mergeCell ref="AQ74:AT75"/>
    <mergeCell ref="U82:AD83"/>
    <mergeCell ref="AE82:AJ83"/>
    <mergeCell ref="AM82:BQ86"/>
    <mergeCell ref="D89:M92"/>
    <mergeCell ref="N89:Q92"/>
    <mergeCell ref="U89:AJ92"/>
    <mergeCell ref="AM89:BQ92"/>
    <mergeCell ref="BF77:BI79"/>
    <mergeCell ref="BJ77:BM79"/>
    <mergeCell ref="BN77:BQ79"/>
    <mergeCell ref="AM78:AP79"/>
    <mergeCell ref="AQ78:AT79"/>
    <mergeCell ref="AU78:AX79"/>
    <mergeCell ref="AY78:BB79"/>
    <mergeCell ref="AU75:AX77"/>
    <mergeCell ref="AY75:BB7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8"/>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6" t="s">
        <v>15</v>
      </c>
      <c r="D8" s="199"/>
      <c r="E8" s="199"/>
      <c r="F8" s="199"/>
      <c r="G8" s="199"/>
      <c r="H8" s="199"/>
      <c r="I8" s="199"/>
      <c r="J8" s="199"/>
      <c r="K8" s="199"/>
      <c r="L8" s="199"/>
      <c r="M8" s="199"/>
      <c r="N8" s="199"/>
      <c r="O8" s="199"/>
      <c r="P8" s="199"/>
      <c r="Q8" s="199"/>
      <c r="R8" s="199"/>
      <c r="S8" s="199"/>
      <c r="T8" s="199"/>
      <c r="U8" s="217" t="s">
        <v>25</v>
      </c>
      <c r="V8" s="202"/>
      <c r="W8" s="202"/>
      <c r="X8" s="202"/>
      <c r="Y8" s="202"/>
      <c r="Z8" s="202"/>
      <c r="AA8" s="202"/>
      <c r="AB8" s="202"/>
      <c r="AC8" s="202"/>
      <c r="AD8" s="202"/>
      <c r="AE8" s="202"/>
      <c r="AF8" s="202"/>
      <c r="AG8" s="202"/>
      <c r="AH8" s="202"/>
      <c r="AI8" s="202"/>
      <c r="AJ8" s="202"/>
      <c r="AK8" s="202"/>
      <c r="AL8" s="202"/>
      <c r="AM8" s="202"/>
      <c r="AN8" s="203"/>
      <c r="AO8" s="218" t="s">
        <v>0</v>
      </c>
      <c r="AP8" s="202"/>
      <c r="AQ8" s="202"/>
      <c r="AR8" s="202"/>
      <c r="AS8" s="202"/>
      <c r="AT8" s="202"/>
      <c r="AU8" s="202"/>
      <c r="AV8" s="202"/>
      <c r="AW8" s="202"/>
      <c r="AX8" s="202"/>
      <c r="AY8" s="202"/>
      <c r="AZ8" s="202"/>
      <c r="BA8" s="202"/>
      <c r="BB8" s="202"/>
      <c r="BC8" s="202"/>
      <c r="BD8" s="202"/>
      <c r="BE8" s="202"/>
      <c r="BF8" s="203"/>
      <c r="BG8" s="196" t="s">
        <v>26</v>
      </c>
      <c r="BH8" s="197"/>
      <c r="BI8" s="197"/>
      <c r="BJ8" s="197"/>
      <c r="BK8" s="197"/>
      <c r="BL8" s="197"/>
      <c r="BM8" s="197"/>
      <c r="BN8" s="197"/>
      <c r="BO8" s="197"/>
      <c r="BP8" s="197"/>
      <c r="BQ8" s="197"/>
      <c r="BR8" s="6"/>
      <c r="BS8" s="4"/>
    </row>
    <row r="9" spans="3:71" s="2" customFormat="1" ht="15.65" customHeight="1" x14ac:dyDescent="0.2">
      <c r="C9" s="199"/>
      <c r="D9" s="199"/>
      <c r="E9" s="199"/>
      <c r="F9" s="199"/>
      <c r="G9" s="199"/>
      <c r="H9" s="199"/>
      <c r="I9" s="199"/>
      <c r="J9" s="199"/>
      <c r="K9" s="199"/>
      <c r="L9" s="199"/>
      <c r="M9" s="199"/>
      <c r="N9" s="199"/>
      <c r="O9" s="199"/>
      <c r="P9" s="199"/>
      <c r="Q9" s="199"/>
      <c r="R9" s="199"/>
      <c r="S9" s="199"/>
      <c r="T9" s="199"/>
      <c r="U9" s="214"/>
      <c r="V9" s="206"/>
      <c r="W9" s="206"/>
      <c r="X9" s="206"/>
      <c r="Y9" s="206"/>
      <c r="Z9" s="206"/>
      <c r="AA9" s="206"/>
      <c r="AB9" s="206"/>
      <c r="AC9" s="206"/>
      <c r="AD9" s="206"/>
      <c r="AE9" s="206"/>
      <c r="AF9" s="206"/>
      <c r="AG9" s="206"/>
      <c r="AH9" s="207"/>
      <c r="AI9" s="207"/>
      <c r="AJ9" s="207"/>
      <c r="AK9" s="207"/>
      <c r="AL9" s="207"/>
      <c r="AM9" s="207"/>
      <c r="AN9" s="208"/>
      <c r="AO9" s="214"/>
      <c r="AP9" s="207"/>
      <c r="AQ9" s="207"/>
      <c r="AR9" s="207"/>
      <c r="AS9" s="207"/>
      <c r="AT9" s="207"/>
      <c r="AU9" s="207"/>
      <c r="AV9" s="207"/>
      <c r="AW9" s="207"/>
      <c r="AX9" s="207"/>
      <c r="AY9" s="207"/>
      <c r="AZ9" s="207"/>
      <c r="BA9" s="207"/>
      <c r="BB9" s="207"/>
      <c r="BC9" s="207"/>
      <c r="BD9" s="207"/>
      <c r="BE9" s="207"/>
      <c r="BF9" s="208"/>
      <c r="BG9" s="197"/>
      <c r="BH9" s="197"/>
      <c r="BI9" s="197"/>
      <c r="BJ9" s="197"/>
      <c r="BK9" s="197"/>
      <c r="BL9" s="197"/>
      <c r="BM9" s="197"/>
      <c r="BN9" s="197"/>
      <c r="BO9" s="197"/>
      <c r="BP9" s="197"/>
      <c r="BQ9" s="197"/>
      <c r="BR9" s="6"/>
      <c r="BS9" s="4"/>
    </row>
    <row r="10" spans="3:71" s="2" customFormat="1" ht="15.65" customHeight="1" x14ac:dyDescent="0.2">
      <c r="C10" s="199"/>
      <c r="D10" s="199"/>
      <c r="E10" s="199"/>
      <c r="F10" s="199"/>
      <c r="G10" s="199"/>
      <c r="H10" s="199"/>
      <c r="I10" s="199"/>
      <c r="J10" s="199"/>
      <c r="K10" s="199"/>
      <c r="L10" s="199"/>
      <c r="M10" s="199"/>
      <c r="N10" s="199"/>
      <c r="O10" s="199"/>
      <c r="P10" s="199"/>
      <c r="Q10" s="199"/>
      <c r="R10" s="199"/>
      <c r="S10" s="199"/>
      <c r="T10" s="199"/>
      <c r="U10" s="215"/>
      <c r="V10" s="211"/>
      <c r="W10" s="211"/>
      <c r="X10" s="211"/>
      <c r="Y10" s="211"/>
      <c r="Z10" s="211"/>
      <c r="AA10" s="211"/>
      <c r="AB10" s="211"/>
      <c r="AC10" s="211"/>
      <c r="AD10" s="211"/>
      <c r="AE10" s="211"/>
      <c r="AF10" s="211"/>
      <c r="AG10" s="211"/>
      <c r="AH10" s="211"/>
      <c r="AI10" s="211"/>
      <c r="AJ10" s="211"/>
      <c r="AK10" s="211"/>
      <c r="AL10" s="211"/>
      <c r="AM10" s="211"/>
      <c r="AN10" s="212"/>
      <c r="AO10" s="215"/>
      <c r="AP10" s="211"/>
      <c r="AQ10" s="211"/>
      <c r="AR10" s="211"/>
      <c r="AS10" s="211"/>
      <c r="AT10" s="211"/>
      <c r="AU10" s="211"/>
      <c r="AV10" s="211"/>
      <c r="AW10" s="211"/>
      <c r="AX10" s="211"/>
      <c r="AY10" s="211"/>
      <c r="AZ10" s="211"/>
      <c r="BA10" s="211"/>
      <c r="BB10" s="211"/>
      <c r="BC10" s="211"/>
      <c r="BD10" s="211"/>
      <c r="BE10" s="211"/>
      <c r="BF10" s="212"/>
      <c r="BG10" s="197"/>
      <c r="BH10" s="197"/>
      <c r="BI10" s="197"/>
      <c r="BJ10" s="197"/>
      <c r="BK10" s="197"/>
      <c r="BL10" s="197"/>
      <c r="BM10" s="197"/>
      <c r="BN10" s="197"/>
      <c r="BO10" s="197"/>
      <c r="BP10" s="197"/>
      <c r="BQ10" s="197"/>
      <c r="BR10" s="6"/>
      <c r="BS10"/>
    </row>
    <row r="11" spans="3:71" s="2" customFormat="1" ht="15.65" customHeight="1" x14ac:dyDescent="0.2">
      <c r="C11" s="198" t="s">
        <v>71</v>
      </c>
      <c r="D11" s="199"/>
      <c r="E11" s="199"/>
      <c r="F11" s="199"/>
      <c r="G11" s="199"/>
      <c r="H11" s="199"/>
      <c r="I11" s="199"/>
      <c r="J11" s="199"/>
      <c r="K11" s="199"/>
      <c r="L11" s="199"/>
      <c r="M11" s="199"/>
      <c r="N11" s="199"/>
      <c r="O11" s="199"/>
      <c r="P11" s="199"/>
      <c r="Q11" s="199"/>
      <c r="R11" s="199"/>
      <c r="S11" s="199"/>
      <c r="T11" s="199"/>
      <c r="U11" s="200" t="s">
        <v>62</v>
      </c>
      <c r="V11" s="201"/>
      <c r="W11" s="201"/>
      <c r="X11" s="201"/>
      <c r="Y11" s="201"/>
      <c r="Z11" s="201"/>
      <c r="AA11" s="201"/>
      <c r="AB11" s="201"/>
      <c r="AC11" s="201"/>
      <c r="AD11" s="201"/>
      <c r="AE11" s="201"/>
      <c r="AF11" s="202"/>
      <c r="AG11" s="202"/>
      <c r="AH11" s="202"/>
      <c r="AI11" s="202"/>
      <c r="AJ11" s="202"/>
      <c r="AK11" s="202"/>
      <c r="AL11" s="202"/>
      <c r="AM11" s="202"/>
      <c r="AN11" s="203"/>
      <c r="AO11" s="213"/>
      <c r="AP11" s="202"/>
      <c r="AQ11" s="202"/>
      <c r="AR11" s="202"/>
      <c r="AS11" s="202"/>
      <c r="AT11" s="202"/>
      <c r="AU11" s="202"/>
      <c r="AV11" s="202"/>
      <c r="AW11" s="202"/>
      <c r="AX11" s="202"/>
      <c r="AY11" s="202"/>
      <c r="AZ11" s="202"/>
      <c r="BA11" s="202"/>
      <c r="BB11" s="202"/>
      <c r="BC11" s="202"/>
      <c r="BD11" s="202"/>
      <c r="BE11" s="202"/>
      <c r="BF11" s="203"/>
      <c r="BG11" s="198"/>
      <c r="BH11" s="216"/>
      <c r="BI11" s="216"/>
      <c r="BJ11" s="216"/>
      <c r="BK11" s="216"/>
      <c r="BL11" s="216"/>
      <c r="BM11" s="216"/>
      <c r="BN11" s="216"/>
      <c r="BO11" s="216"/>
      <c r="BP11" s="216"/>
      <c r="BQ11" s="216"/>
      <c r="BR11" s="7"/>
      <c r="BS11"/>
    </row>
    <row r="12" spans="3:71" s="2" customFormat="1" ht="15.65" customHeight="1" x14ac:dyDescent="0.2">
      <c r="C12" s="199"/>
      <c r="D12" s="199"/>
      <c r="E12" s="199"/>
      <c r="F12" s="199"/>
      <c r="G12" s="199"/>
      <c r="H12" s="199"/>
      <c r="I12" s="199"/>
      <c r="J12" s="199"/>
      <c r="K12" s="199"/>
      <c r="L12" s="199"/>
      <c r="M12" s="199"/>
      <c r="N12" s="199"/>
      <c r="O12" s="199"/>
      <c r="P12" s="199"/>
      <c r="Q12" s="199"/>
      <c r="R12" s="199"/>
      <c r="S12" s="199"/>
      <c r="T12" s="199"/>
      <c r="U12" s="204"/>
      <c r="V12" s="205"/>
      <c r="W12" s="205"/>
      <c r="X12" s="205"/>
      <c r="Y12" s="205"/>
      <c r="Z12" s="205"/>
      <c r="AA12" s="205"/>
      <c r="AB12" s="205"/>
      <c r="AC12" s="205"/>
      <c r="AD12" s="205"/>
      <c r="AE12" s="205"/>
      <c r="AF12" s="206"/>
      <c r="AG12" s="206"/>
      <c r="AH12" s="207"/>
      <c r="AI12" s="207"/>
      <c r="AJ12" s="207"/>
      <c r="AK12" s="207"/>
      <c r="AL12" s="207"/>
      <c r="AM12" s="207"/>
      <c r="AN12" s="208"/>
      <c r="AO12" s="214"/>
      <c r="AP12" s="207"/>
      <c r="AQ12" s="207"/>
      <c r="AR12" s="207"/>
      <c r="AS12" s="207"/>
      <c r="AT12" s="207"/>
      <c r="AU12" s="207"/>
      <c r="AV12" s="207"/>
      <c r="AW12" s="207"/>
      <c r="AX12" s="207"/>
      <c r="AY12" s="207"/>
      <c r="AZ12" s="207"/>
      <c r="BA12" s="207"/>
      <c r="BB12" s="207"/>
      <c r="BC12" s="207"/>
      <c r="BD12" s="207"/>
      <c r="BE12" s="207"/>
      <c r="BF12" s="208"/>
      <c r="BG12" s="216"/>
      <c r="BH12" s="216"/>
      <c r="BI12" s="216"/>
      <c r="BJ12" s="216"/>
      <c r="BK12" s="216"/>
      <c r="BL12" s="216"/>
      <c r="BM12" s="216"/>
      <c r="BN12" s="216"/>
      <c r="BO12" s="216"/>
      <c r="BP12" s="216"/>
      <c r="BQ12" s="216"/>
      <c r="BR12" s="7"/>
      <c r="BS12"/>
    </row>
    <row r="13" spans="3:71" s="2" customFormat="1" ht="15.65" customHeight="1" x14ac:dyDescent="0.2">
      <c r="C13" s="199"/>
      <c r="D13" s="199"/>
      <c r="E13" s="199"/>
      <c r="F13" s="199"/>
      <c r="G13" s="199"/>
      <c r="H13" s="199"/>
      <c r="I13" s="199"/>
      <c r="J13" s="199"/>
      <c r="K13" s="199"/>
      <c r="L13" s="199"/>
      <c r="M13" s="199"/>
      <c r="N13" s="199"/>
      <c r="O13" s="199"/>
      <c r="P13" s="199"/>
      <c r="Q13" s="199"/>
      <c r="R13" s="199"/>
      <c r="S13" s="199"/>
      <c r="T13" s="199"/>
      <c r="U13" s="209"/>
      <c r="V13" s="210"/>
      <c r="W13" s="210"/>
      <c r="X13" s="210"/>
      <c r="Y13" s="210"/>
      <c r="Z13" s="210"/>
      <c r="AA13" s="210"/>
      <c r="AB13" s="210"/>
      <c r="AC13" s="210"/>
      <c r="AD13" s="210"/>
      <c r="AE13" s="210"/>
      <c r="AF13" s="211"/>
      <c r="AG13" s="211"/>
      <c r="AH13" s="211"/>
      <c r="AI13" s="211"/>
      <c r="AJ13" s="211"/>
      <c r="AK13" s="211"/>
      <c r="AL13" s="211"/>
      <c r="AM13" s="211"/>
      <c r="AN13" s="212"/>
      <c r="AO13" s="215"/>
      <c r="AP13" s="211"/>
      <c r="AQ13" s="211"/>
      <c r="AR13" s="211"/>
      <c r="AS13" s="211"/>
      <c r="AT13" s="211"/>
      <c r="AU13" s="211"/>
      <c r="AV13" s="211"/>
      <c r="AW13" s="211"/>
      <c r="AX13" s="211"/>
      <c r="AY13" s="211"/>
      <c r="AZ13" s="211"/>
      <c r="BA13" s="211"/>
      <c r="BB13" s="211"/>
      <c r="BC13" s="211"/>
      <c r="BD13" s="211"/>
      <c r="BE13" s="211"/>
      <c r="BF13" s="212"/>
      <c r="BG13" s="216"/>
      <c r="BH13" s="216"/>
      <c r="BI13" s="216"/>
      <c r="BJ13" s="216"/>
      <c r="BK13" s="216"/>
      <c r="BL13" s="216"/>
      <c r="BM13" s="216"/>
      <c r="BN13" s="216"/>
      <c r="BO13" s="216"/>
      <c r="BP13" s="216"/>
      <c r="BQ13" s="21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74" t="s">
        <v>27</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5"/>
      <c r="BL18" s="66"/>
      <c r="BS18" s="18"/>
    </row>
    <row r="19" spans="1:71"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5"/>
      <c r="BL19" s="66"/>
      <c r="BS19" s="18"/>
    </row>
    <row r="20" spans="1:71" ht="13.4" customHeight="1" x14ac:dyDescent="0.2">
      <c r="A20" s="2"/>
      <c r="B20" s="2"/>
      <c r="C20" s="19"/>
      <c r="D20" s="180" t="s">
        <v>2</v>
      </c>
      <c r="E20" s="181"/>
      <c r="F20" s="181"/>
      <c r="G20" s="181"/>
      <c r="H20" s="181"/>
      <c r="I20" s="181"/>
      <c r="J20" s="182"/>
      <c r="K20" s="180" t="s">
        <v>3</v>
      </c>
      <c r="L20" s="181"/>
      <c r="M20" s="181"/>
      <c r="N20" s="181"/>
      <c r="O20" s="181"/>
      <c r="P20" s="181"/>
      <c r="Q20" s="182"/>
      <c r="R20" s="180" t="s">
        <v>18</v>
      </c>
      <c r="S20" s="181"/>
      <c r="T20" s="181"/>
      <c r="U20" s="181"/>
      <c r="V20" s="181"/>
      <c r="W20" s="181"/>
      <c r="X20" s="182"/>
      <c r="Y20" s="189" t="s">
        <v>16</v>
      </c>
      <c r="Z20" s="189"/>
      <c r="AA20" s="189"/>
      <c r="AB20" s="189"/>
      <c r="AC20" s="189"/>
      <c r="AD20" s="189"/>
      <c r="AE20" s="189"/>
      <c r="AF20" s="190" t="s">
        <v>17</v>
      </c>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59" t="s">
        <v>1</v>
      </c>
      <c r="BC20" s="160"/>
      <c r="BD20" s="160"/>
      <c r="BE20" s="160"/>
      <c r="BF20" s="160"/>
      <c r="BG20" s="160"/>
      <c r="BH20" s="160"/>
      <c r="BI20" s="160"/>
      <c r="BJ20" s="161"/>
      <c r="BK20" s="162"/>
      <c r="BL20" s="66"/>
      <c r="BS20" s="36"/>
    </row>
    <row r="21" spans="1:71" ht="13.4"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89"/>
      <c r="Z21" s="189"/>
      <c r="AA21" s="189"/>
      <c r="AB21" s="189"/>
      <c r="AC21" s="189"/>
      <c r="AD21" s="189"/>
      <c r="AE21" s="189"/>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63"/>
      <c r="BC21" s="164"/>
      <c r="BD21" s="164"/>
      <c r="BE21" s="164"/>
      <c r="BF21" s="164"/>
      <c r="BG21" s="164"/>
      <c r="BH21" s="164"/>
      <c r="BI21" s="164"/>
      <c r="BJ21" s="165"/>
      <c r="BK21" s="166"/>
      <c r="BL21" s="66"/>
      <c r="BS21" s="36"/>
    </row>
    <row r="22" spans="1:71" ht="13.4"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89"/>
      <c r="Z22" s="189"/>
      <c r="AA22" s="189"/>
      <c r="AB22" s="189"/>
      <c r="AC22" s="189"/>
      <c r="AD22" s="189"/>
      <c r="AE22" s="189"/>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7"/>
      <c r="BB22" s="163"/>
      <c r="BC22" s="164"/>
      <c r="BD22" s="164"/>
      <c r="BE22" s="164"/>
      <c r="BF22" s="164"/>
      <c r="BG22" s="164"/>
      <c r="BH22" s="164"/>
      <c r="BI22" s="164"/>
      <c r="BJ22" s="165"/>
      <c r="BK22" s="166"/>
      <c r="BL22" s="66"/>
      <c r="BS22" s="36"/>
    </row>
    <row r="23" spans="1:71" ht="31.4"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189"/>
      <c r="Z23" s="189"/>
      <c r="AA23" s="189"/>
      <c r="AB23" s="189"/>
      <c r="AC23" s="189"/>
      <c r="AD23" s="189"/>
      <c r="AE23" s="189"/>
      <c r="AF23" s="171" t="s">
        <v>47</v>
      </c>
      <c r="AG23" s="171"/>
      <c r="AH23" s="171"/>
      <c r="AI23" s="171"/>
      <c r="AJ23" s="171"/>
      <c r="AK23" s="171"/>
      <c r="AL23" s="172"/>
      <c r="AM23" s="173" t="s">
        <v>48</v>
      </c>
      <c r="AN23" s="171"/>
      <c r="AO23" s="171"/>
      <c r="AP23" s="171"/>
      <c r="AQ23" s="171"/>
      <c r="AR23" s="171"/>
      <c r="AS23" s="172"/>
      <c r="AT23" s="173" t="s">
        <v>49</v>
      </c>
      <c r="AU23" s="171"/>
      <c r="AV23" s="171"/>
      <c r="AW23" s="171"/>
      <c r="AX23" s="171"/>
      <c r="AY23" s="171"/>
      <c r="AZ23" s="172"/>
      <c r="BA23" s="37"/>
      <c r="BB23" s="167"/>
      <c r="BC23" s="168"/>
      <c r="BD23" s="168"/>
      <c r="BE23" s="168"/>
      <c r="BF23" s="168"/>
      <c r="BG23" s="168"/>
      <c r="BH23" s="168"/>
      <c r="BI23" s="168"/>
      <c r="BJ23" s="169"/>
      <c r="BK23" s="170"/>
      <c r="BL23" s="66"/>
      <c r="BS23" s="36"/>
    </row>
    <row r="24" spans="1:71" ht="15.65" customHeight="1" x14ac:dyDescent="0.2">
      <c r="A24" s="2"/>
      <c r="B24" s="2"/>
      <c r="C24" s="19"/>
      <c r="D24" s="132" t="str">
        <f>IF([5]回答表!R49="●","●","")</f>
        <v/>
      </c>
      <c r="E24" s="133"/>
      <c r="F24" s="133"/>
      <c r="G24" s="133"/>
      <c r="H24" s="133"/>
      <c r="I24" s="133"/>
      <c r="J24" s="134"/>
      <c r="K24" s="132" t="str">
        <f>IF([5]回答表!R50="●","●","")</f>
        <v/>
      </c>
      <c r="L24" s="133"/>
      <c r="M24" s="133"/>
      <c r="N24" s="133"/>
      <c r="O24" s="133"/>
      <c r="P24" s="133"/>
      <c r="Q24" s="134"/>
      <c r="R24" s="132" t="str">
        <f>IF([5]回答表!R51="●","●","")</f>
        <v/>
      </c>
      <c r="S24" s="133"/>
      <c r="T24" s="133"/>
      <c r="U24" s="133"/>
      <c r="V24" s="133"/>
      <c r="W24" s="133"/>
      <c r="X24" s="134"/>
      <c r="Y24" s="132" t="str">
        <f>IF([5]回答表!R52="●","●","")</f>
        <v/>
      </c>
      <c r="Z24" s="133"/>
      <c r="AA24" s="133"/>
      <c r="AB24" s="133"/>
      <c r="AC24" s="133"/>
      <c r="AD24" s="133"/>
      <c r="AE24" s="134"/>
      <c r="AF24" s="129" t="str">
        <f>IF([5]回答表!R53="●","●","")</f>
        <v/>
      </c>
      <c r="AG24" s="130"/>
      <c r="AH24" s="130"/>
      <c r="AI24" s="130"/>
      <c r="AJ24" s="130"/>
      <c r="AK24" s="130"/>
      <c r="AL24" s="131"/>
      <c r="AM24" s="129" t="str">
        <f>IF([5]回答表!R54="●","●","")</f>
        <v/>
      </c>
      <c r="AN24" s="130"/>
      <c r="AO24" s="130"/>
      <c r="AP24" s="130"/>
      <c r="AQ24" s="130"/>
      <c r="AR24" s="130"/>
      <c r="AS24" s="131"/>
      <c r="AT24" s="129" t="str">
        <f>IF([5]回答表!R55="●","●","")</f>
        <v>●</v>
      </c>
      <c r="AU24" s="130"/>
      <c r="AV24" s="130"/>
      <c r="AW24" s="130"/>
      <c r="AX24" s="130"/>
      <c r="AY24" s="130"/>
      <c r="AZ24" s="131"/>
      <c r="BA24" s="37"/>
      <c r="BB24" s="129" t="str">
        <f>IF([5]回答表!R56="●","●","")</f>
        <v/>
      </c>
      <c r="BC24" s="130"/>
      <c r="BD24" s="130"/>
      <c r="BE24" s="130"/>
      <c r="BF24" s="130"/>
      <c r="BG24" s="130"/>
      <c r="BH24" s="130"/>
      <c r="BI24" s="130"/>
      <c r="BJ24" s="161"/>
      <c r="BK24" s="162"/>
      <c r="BL24" s="66"/>
      <c r="BS24" s="36"/>
    </row>
    <row r="25" spans="1:71"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65"/>
      <c r="BK25" s="166"/>
      <c r="BL25" s="66"/>
      <c r="BS25" s="36"/>
    </row>
    <row r="26" spans="1:71"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69"/>
      <c r="BK26" s="170"/>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s="4" customFormat="1"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5.65" customHeight="1" x14ac:dyDescent="0.2">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57"/>
      <c r="AS29" s="257"/>
      <c r="AT29" s="257"/>
      <c r="AU29" s="257"/>
      <c r="AV29" s="257"/>
      <c r="AW29" s="257"/>
      <c r="AX29" s="257"/>
      <c r="AY29" s="257"/>
      <c r="AZ29" s="257"/>
      <c r="BA29" s="257"/>
      <c r="BB29" s="257"/>
      <c r="BC29" s="45"/>
      <c r="BD29" s="46"/>
      <c r="BE29" s="46"/>
      <c r="BF29" s="46"/>
      <c r="BG29" s="46"/>
      <c r="BH29" s="46"/>
      <c r="BI29" s="46"/>
      <c r="BJ29" s="46"/>
      <c r="BK29" s="46"/>
      <c r="BL29" s="46"/>
      <c r="BM29" s="46"/>
      <c r="BN29" s="46"/>
      <c r="BO29" s="46"/>
      <c r="BP29" s="46"/>
      <c r="BQ29" s="46"/>
      <c r="BR29" s="47"/>
      <c r="BS29" s="2"/>
    </row>
    <row r="30" spans="1:71" ht="15.65" customHeight="1" x14ac:dyDescent="0.3">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58"/>
      <c r="AS30" s="258"/>
      <c r="AT30" s="258"/>
      <c r="AU30" s="258"/>
      <c r="AV30" s="258"/>
      <c r="AW30" s="258"/>
      <c r="AX30" s="258"/>
      <c r="AY30" s="258"/>
      <c r="AZ30" s="258"/>
      <c r="BA30" s="258"/>
      <c r="BB30" s="258"/>
      <c r="BC30" s="49"/>
      <c r="BD30" s="21"/>
      <c r="BE30" s="21"/>
      <c r="BF30" s="21"/>
      <c r="BG30" s="21"/>
      <c r="BH30" s="21"/>
      <c r="BI30" s="21"/>
      <c r="BJ30" s="21"/>
      <c r="BK30" s="21"/>
      <c r="BL30" s="21"/>
      <c r="BM30" s="21"/>
      <c r="BN30" s="25"/>
      <c r="BO30" s="25"/>
      <c r="BP30" s="25"/>
      <c r="BQ30" s="50"/>
      <c r="BR30" s="51"/>
      <c r="BS30" s="2"/>
    </row>
    <row r="31" spans="1:71" ht="15.65" customHeight="1" x14ac:dyDescent="0.3">
      <c r="A31" s="2"/>
      <c r="B31" s="2"/>
      <c r="C31" s="48"/>
      <c r="D31" s="138" t="s">
        <v>4</v>
      </c>
      <c r="E31" s="139"/>
      <c r="F31" s="139"/>
      <c r="G31" s="139"/>
      <c r="H31" s="139"/>
      <c r="I31" s="139"/>
      <c r="J31" s="139"/>
      <c r="K31" s="139"/>
      <c r="L31" s="139"/>
      <c r="M31" s="139"/>
      <c r="N31" s="139"/>
      <c r="O31" s="139"/>
      <c r="P31" s="139"/>
      <c r="Q31" s="140"/>
      <c r="R31" s="85" t="s">
        <v>34</v>
      </c>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7"/>
      <c r="BC31" s="49"/>
      <c r="BD31" s="21"/>
      <c r="BE31" s="21"/>
      <c r="BF31" s="21"/>
      <c r="BG31" s="21"/>
      <c r="BH31" s="21"/>
      <c r="BI31" s="21"/>
      <c r="BJ31" s="21"/>
      <c r="BK31" s="21"/>
      <c r="BL31" s="21"/>
      <c r="BM31" s="21"/>
      <c r="BN31" s="25"/>
      <c r="BO31" s="25"/>
      <c r="BP31" s="25"/>
      <c r="BQ31" s="50"/>
      <c r="BR31" s="51"/>
      <c r="BS31" s="2"/>
    </row>
    <row r="32" spans="1:71" ht="15.65" customHeight="1" x14ac:dyDescent="0.3">
      <c r="A32" s="54"/>
      <c r="B32" s="54"/>
      <c r="C32" s="48"/>
      <c r="D32" s="141"/>
      <c r="E32" s="142"/>
      <c r="F32" s="142"/>
      <c r="G32" s="142"/>
      <c r="H32" s="142"/>
      <c r="I32" s="142"/>
      <c r="J32" s="142"/>
      <c r="K32" s="142"/>
      <c r="L32" s="142"/>
      <c r="M32" s="142"/>
      <c r="N32" s="142"/>
      <c r="O32" s="142"/>
      <c r="P32" s="142"/>
      <c r="Q32" s="143"/>
      <c r="R32" s="91"/>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3"/>
      <c r="BC32" s="49"/>
      <c r="BD32" s="21"/>
      <c r="BE32" s="21"/>
      <c r="BF32" s="21"/>
      <c r="BG32" s="21"/>
      <c r="BH32" s="21"/>
      <c r="BI32" s="21"/>
      <c r="BJ32" s="21"/>
      <c r="BK32" s="21"/>
      <c r="BL32" s="21"/>
      <c r="BM32" s="21"/>
      <c r="BN32" s="25"/>
      <c r="BO32" s="25"/>
      <c r="BP32" s="25"/>
      <c r="BQ32" s="50"/>
      <c r="BR32" s="51"/>
      <c r="BS32" s="54"/>
    </row>
    <row r="33" spans="1:71" ht="15.65" customHeight="1" x14ac:dyDescent="0.3">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3"/>
      <c r="AS33" s="83"/>
      <c r="AT33" s="83"/>
      <c r="AU33" s="83"/>
      <c r="AV33" s="83"/>
      <c r="AW33" s="83"/>
      <c r="AX33" s="83"/>
      <c r="AY33" s="83"/>
      <c r="AZ33" s="83"/>
      <c r="BA33" s="83"/>
      <c r="BB33" s="83"/>
      <c r="BC33" s="49"/>
      <c r="BD33" s="21"/>
      <c r="BE33" s="21"/>
      <c r="BF33" s="21"/>
      <c r="BG33" s="21"/>
      <c r="BH33" s="21"/>
      <c r="BI33" s="21"/>
      <c r="BJ33" s="21"/>
      <c r="BK33" s="21"/>
      <c r="BL33" s="21"/>
      <c r="BM33" s="21"/>
      <c r="BN33" s="25"/>
      <c r="BO33" s="25"/>
      <c r="BP33" s="25"/>
      <c r="BQ33" s="50"/>
      <c r="BR33" s="51"/>
      <c r="BS33" s="54"/>
    </row>
    <row r="34" spans="1:71" ht="19" x14ac:dyDescent="0.3">
      <c r="A34" s="54"/>
      <c r="B34" s="54"/>
      <c r="C34" s="48"/>
      <c r="D34" s="23"/>
      <c r="E34" s="23"/>
      <c r="F34" s="23"/>
      <c r="G34" s="23"/>
      <c r="H34" s="23"/>
      <c r="I34" s="23"/>
      <c r="J34" s="23"/>
      <c r="K34" s="23"/>
      <c r="L34" s="23"/>
      <c r="M34" s="23"/>
      <c r="N34" s="23"/>
      <c r="O34" s="23"/>
      <c r="P34" s="23"/>
      <c r="Q34" s="23"/>
      <c r="R34" s="23"/>
      <c r="S34" s="23"/>
      <c r="T34" s="23"/>
      <c r="U34" s="22" t="s">
        <v>19</v>
      </c>
      <c r="V34" s="23"/>
      <c r="W34" s="23"/>
      <c r="X34" s="24"/>
      <c r="Y34" s="24"/>
      <c r="Z34" s="24"/>
      <c r="AA34" s="25"/>
      <c r="AB34" s="26"/>
      <c r="AC34" s="26"/>
      <c r="AD34" s="26"/>
      <c r="AE34" s="26"/>
      <c r="AF34" s="26"/>
      <c r="AG34" s="26"/>
      <c r="AH34" s="26"/>
      <c r="AI34" s="26"/>
      <c r="AJ34" s="26"/>
      <c r="AK34" s="26"/>
      <c r="AL34" s="26"/>
      <c r="AM34" s="22" t="s">
        <v>14</v>
      </c>
      <c r="AN34" s="27"/>
      <c r="AO34" s="26"/>
      <c r="AP34" s="28"/>
      <c r="AQ34" s="28"/>
      <c r="AR34" s="29"/>
      <c r="AS34" s="29"/>
      <c r="AT34" s="29"/>
      <c r="AU34" s="29"/>
      <c r="AV34" s="29"/>
      <c r="AW34" s="29"/>
      <c r="AX34" s="29"/>
      <c r="AY34" s="29"/>
      <c r="AZ34" s="29"/>
      <c r="BA34" s="29"/>
      <c r="BB34" s="29"/>
      <c r="BC34" s="30"/>
      <c r="BD34" s="25"/>
      <c r="BE34" s="25"/>
      <c r="BF34" s="81" t="s">
        <v>35</v>
      </c>
      <c r="BG34" s="34"/>
      <c r="BH34" s="34"/>
      <c r="BI34" s="34"/>
      <c r="BJ34" s="34"/>
      <c r="BK34" s="34"/>
      <c r="BL34" s="34"/>
      <c r="BM34" s="25"/>
      <c r="BN34" s="25"/>
      <c r="BO34" s="25"/>
      <c r="BP34" s="25"/>
      <c r="BQ34" s="27"/>
      <c r="BR34" s="51"/>
      <c r="BS34" s="54"/>
    </row>
    <row r="35" spans="1:71" ht="32.5" x14ac:dyDescent="0.2">
      <c r="A35" s="54"/>
      <c r="B35" s="54"/>
      <c r="C35" s="48"/>
      <c r="D35" s="85" t="s">
        <v>7</v>
      </c>
      <c r="E35" s="86"/>
      <c r="F35" s="86"/>
      <c r="G35" s="86"/>
      <c r="H35" s="86"/>
      <c r="I35" s="86"/>
      <c r="J35" s="86"/>
      <c r="K35" s="86"/>
      <c r="L35" s="86"/>
      <c r="M35" s="87"/>
      <c r="N35" s="94" t="str">
        <f>IF([5]回答表!X55="●","●","")</f>
        <v>●</v>
      </c>
      <c r="O35" s="95"/>
      <c r="P35" s="95"/>
      <c r="Q35" s="96"/>
      <c r="R35" s="23"/>
      <c r="S35" s="23"/>
      <c r="T35" s="23"/>
      <c r="U35" s="103" t="str">
        <f>IF([5]回答表!X55="●",[5]回答表!B578,IF([5]回答表!AA55="●",[5]回答表!B605,""))</f>
        <v xml:space="preserve">水道用水供給事業、工業用水道事業及び流域下水道事業に対して一体的にコンセッション方式を活用した宮城県上工下水一体官民連携運営事業「みやぎ型管理運営方式」を令和４年度から２０年間の期間で導入した。事業者提案を踏まえた事業費総額のコスト削減予定額は３３７億円（うち水道用水供給事業は１９５億円）である。      
</v>
      </c>
      <c r="V35" s="104"/>
      <c r="W35" s="104"/>
      <c r="X35" s="104"/>
      <c r="Y35" s="104"/>
      <c r="Z35" s="104"/>
      <c r="AA35" s="104"/>
      <c r="AB35" s="104"/>
      <c r="AC35" s="104"/>
      <c r="AD35" s="104"/>
      <c r="AE35" s="104"/>
      <c r="AF35" s="104"/>
      <c r="AG35" s="104"/>
      <c r="AH35" s="104"/>
      <c r="AI35" s="104"/>
      <c r="AJ35" s="105"/>
      <c r="AK35" s="55"/>
      <c r="AL35" s="55"/>
      <c r="AM35" s="237" t="s">
        <v>36</v>
      </c>
      <c r="AN35" s="237"/>
      <c r="AO35" s="237"/>
      <c r="AP35" s="237"/>
      <c r="AQ35" s="238" t="str">
        <f>IF([5]回答表!X55="●",[5]回答表!BC585,IF([5]回答表!AA55="●",[5]回答表!BC612,""))</f>
        <v>　</v>
      </c>
      <c r="AR35" s="238"/>
      <c r="AS35" s="238"/>
      <c r="AT35" s="238"/>
      <c r="AU35" s="259" t="s">
        <v>37</v>
      </c>
      <c r="AV35" s="260"/>
      <c r="AW35" s="260"/>
      <c r="AX35" s="261"/>
      <c r="AY35" s="238" t="str">
        <f>IF([5]回答表!X55="●",[5]回答表!BC591,IF([5]回答表!AA55="●",[5]回答表!BC617,""))</f>
        <v>●</v>
      </c>
      <c r="AZ35" s="238"/>
      <c r="BA35" s="238"/>
      <c r="BB35" s="238"/>
      <c r="BC35" s="52"/>
      <c r="BD35" s="21"/>
      <c r="BE35" s="21"/>
      <c r="BF35" s="126" t="str">
        <f>IF([5]回答表!X55="●",[5]回答表!S584,IF([5]回答表!AA55="●",[5]回答表!S611,""))</f>
        <v>令和</v>
      </c>
      <c r="BG35" s="127"/>
      <c r="BH35" s="127"/>
      <c r="BI35" s="127"/>
      <c r="BJ35" s="126"/>
      <c r="BK35" s="127"/>
      <c r="BL35" s="127"/>
      <c r="BM35" s="127"/>
      <c r="BN35" s="126"/>
      <c r="BO35" s="127"/>
      <c r="BP35" s="127"/>
      <c r="BQ35" s="128"/>
      <c r="BR35" s="51"/>
      <c r="BS35" s="54"/>
    </row>
    <row r="36" spans="1:71" ht="32.5" x14ac:dyDescent="0.2">
      <c r="A36" s="54"/>
      <c r="B36" s="54"/>
      <c r="C36" s="48"/>
      <c r="D36" s="88"/>
      <c r="E36" s="89"/>
      <c r="F36" s="89"/>
      <c r="G36" s="89"/>
      <c r="H36" s="89"/>
      <c r="I36" s="89"/>
      <c r="J36" s="89"/>
      <c r="K36" s="89"/>
      <c r="L36" s="89"/>
      <c r="M36" s="90"/>
      <c r="N36" s="97"/>
      <c r="O36" s="98"/>
      <c r="P36" s="98"/>
      <c r="Q36" s="99"/>
      <c r="R36" s="23"/>
      <c r="S36" s="23"/>
      <c r="T36" s="23"/>
      <c r="U36" s="106"/>
      <c r="V36" s="107"/>
      <c r="W36" s="107"/>
      <c r="X36" s="107"/>
      <c r="Y36" s="107"/>
      <c r="Z36" s="107"/>
      <c r="AA36" s="107"/>
      <c r="AB36" s="107"/>
      <c r="AC36" s="107"/>
      <c r="AD36" s="107"/>
      <c r="AE36" s="107"/>
      <c r="AF36" s="107"/>
      <c r="AG36" s="107"/>
      <c r="AH36" s="107"/>
      <c r="AI36" s="107"/>
      <c r="AJ36" s="108"/>
      <c r="AK36" s="55"/>
      <c r="AL36" s="55"/>
      <c r="AM36" s="237"/>
      <c r="AN36" s="237"/>
      <c r="AO36" s="237"/>
      <c r="AP36" s="237"/>
      <c r="AQ36" s="238"/>
      <c r="AR36" s="238"/>
      <c r="AS36" s="238"/>
      <c r="AT36" s="238"/>
      <c r="AU36" s="262"/>
      <c r="AV36" s="263"/>
      <c r="AW36" s="263"/>
      <c r="AX36" s="264"/>
      <c r="AY36" s="238"/>
      <c r="AZ36" s="238"/>
      <c r="BA36" s="238"/>
      <c r="BB36" s="238"/>
      <c r="BC36" s="52"/>
      <c r="BD36" s="21"/>
      <c r="BE36" s="21"/>
      <c r="BF36" s="112"/>
      <c r="BG36" s="113"/>
      <c r="BH36" s="113"/>
      <c r="BI36" s="113"/>
      <c r="BJ36" s="112"/>
      <c r="BK36" s="113"/>
      <c r="BL36" s="113"/>
      <c r="BM36" s="113"/>
      <c r="BN36" s="112"/>
      <c r="BO36" s="113"/>
      <c r="BP36" s="113"/>
      <c r="BQ36" s="116"/>
      <c r="BR36" s="51"/>
      <c r="BS36" s="54"/>
    </row>
    <row r="37" spans="1:71" ht="32.5" x14ac:dyDescent="0.2">
      <c r="A37" s="54"/>
      <c r="B37" s="54"/>
      <c r="C37" s="48"/>
      <c r="D37" s="88"/>
      <c r="E37" s="89"/>
      <c r="F37" s="89"/>
      <c r="G37" s="89"/>
      <c r="H37" s="89"/>
      <c r="I37" s="89"/>
      <c r="J37" s="89"/>
      <c r="K37" s="89"/>
      <c r="L37" s="89"/>
      <c r="M37" s="90"/>
      <c r="N37" s="97"/>
      <c r="O37" s="98"/>
      <c r="P37" s="98"/>
      <c r="Q37" s="99"/>
      <c r="R37" s="23"/>
      <c r="S37" s="23"/>
      <c r="T37" s="23"/>
      <c r="U37" s="106"/>
      <c r="V37" s="107"/>
      <c r="W37" s="107"/>
      <c r="X37" s="107"/>
      <c r="Y37" s="107"/>
      <c r="Z37" s="107"/>
      <c r="AA37" s="107"/>
      <c r="AB37" s="107"/>
      <c r="AC37" s="107"/>
      <c r="AD37" s="107"/>
      <c r="AE37" s="107"/>
      <c r="AF37" s="107"/>
      <c r="AG37" s="107"/>
      <c r="AH37" s="107"/>
      <c r="AI37" s="107"/>
      <c r="AJ37" s="108"/>
      <c r="AK37" s="55"/>
      <c r="AL37" s="55"/>
      <c r="AM37" s="237" t="s">
        <v>38</v>
      </c>
      <c r="AN37" s="237"/>
      <c r="AO37" s="237"/>
      <c r="AP37" s="237"/>
      <c r="AQ37" s="238" t="str">
        <f>IF([5]回答表!X55="●",[5]回答表!BC586,IF([5]回答表!AA55="●",[5]回答表!BC613,""))</f>
        <v>　</v>
      </c>
      <c r="AR37" s="238"/>
      <c r="AS37" s="238"/>
      <c r="AT37" s="238"/>
      <c r="AU37" s="262"/>
      <c r="AV37" s="263"/>
      <c r="AW37" s="263"/>
      <c r="AX37" s="264"/>
      <c r="AY37" s="238"/>
      <c r="AZ37" s="238"/>
      <c r="BA37" s="238"/>
      <c r="BB37" s="238"/>
      <c r="BC37" s="52"/>
      <c r="BD37" s="21"/>
      <c r="BE37" s="21"/>
      <c r="BF37" s="112"/>
      <c r="BG37" s="113"/>
      <c r="BH37" s="113"/>
      <c r="BI37" s="113"/>
      <c r="BJ37" s="112"/>
      <c r="BK37" s="113"/>
      <c r="BL37" s="113"/>
      <c r="BM37" s="113"/>
      <c r="BN37" s="112"/>
      <c r="BO37" s="113"/>
      <c r="BP37" s="113"/>
      <c r="BQ37" s="116"/>
      <c r="BR37" s="51"/>
      <c r="BS37" s="54"/>
    </row>
    <row r="38" spans="1:71" ht="32.5" x14ac:dyDescent="0.2">
      <c r="A38" s="54"/>
      <c r="B38" s="54"/>
      <c r="C38" s="48"/>
      <c r="D38" s="91"/>
      <c r="E38" s="92"/>
      <c r="F38" s="92"/>
      <c r="G38" s="92"/>
      <c r="H38" s="92"/>
      <c r="I38" s="92"/>
      <c r="J38" s="92"/>
      <c r="K38" s="92"/>
      <c r="L38" s="92"/>
      <c r="M38" s="93"/>
      <c r="N38" s="100"/>
      <c r="O38" s="101"/>
      <c r="P38" s="101"/>
      <c r="Q38" s="102"/>
      <c r="R38" s="23"/>
      <c r="S38" s="23"/>
      <c r="T38" s="23"/>
      <c r="U38" s="106"/>
      <c r="V38" s="107"/>
      <c r="W38" s="107"/>
      <c r="X38" s="107"/>
      <c r="Y38" s="107"/>
      <c r="Z38" s="107"/>
      <c r="AA38" s="107"/>
      <c r="AB38" s="107"/>
      <c r="AC38" s="107"/>
      <c r="AD38" s="107"/>
      <c r="AE38" s="107"/>
      <c r="AF38" s="107"/>
      <c r="AG38" s="107"/>
      <c r="AH38" s="107"/>
      <c r="AI38" s="107"/>
      <c r="AJ38" s="108"/>
      <c r="AK38" s="55"/>
      <c r="AL38" s="55"/>
      <c r="AM38" s="237"/>
      <c r="AN38" s="237"/>
      <c r="AO38" s="237"/>
      <c r="AP38" s="237"/>
      <c r="AQ38" s="238"/>
      <c r="AR38" s="238"/>
      <c r="AS38" s="238"/>
      <c r="AT38" s="238"/>
      <c r="AU38" s="262"/>
      <c r="AV38" s="263"/>
      <c r="AW38" s="263"/>
      <c r="AX38" s="264"/>
      <c r="AY38" s="238"/>
      <c r="AZ38" s="238"/>
      <c r="BA38" s="238"/>
      <c r="BB38" s="238"/>
      <c r="BC38" s="52"/>
      <c r="BD38" s="21"/>
      <c r="BE38" s="21"/>
      <c r="BF38" s="112">
        <f>IF([5]回答表!X55="●",[5]回答表!V584,IF([5]回答表!AA55="●",[5]回答表!V611,""))</f>
        <v>4</v>
      </c>
      <c r="BG38" s="113"/>
      <c r="BH38" s="113"/>
      <c r="BI38" s="113"/>
      <c r="BJ38" s="112">
        <f>IF([5]回答表!X55="●",[5]回答表!V585,IF([5]回答表!AA55="●",[5]回答表!V612,""))</f>
        <v>4</v>
      </c>
      <c r="BK38" s="113"/>
      <c r="BL38" s="113"/>
      <c r="BM38" s="116"/>
      <c r="BN38" s="112">
        <f>IF([5]回答表!X55="●",[5]回答表!V586,IF([5]回答表!AA55="●",[5]回答表!V613,""))</f>
        <v>1</v>
      </c>
      <c r="BO38" s="113"/>
      <c r="BP38" s="113"/>
      <c r="BQ38" s="116"/>
      <c r="BR38" s="51"/>
      <c r="BS38" s="54"/>
    </row>
    <row r="39" spans="1:71" ht="32.5" x14ac:dyDescent="0.2">
      <c r="A39" s="54"/>
      <c r="B39" s="54"/>
      <c r="C39" s="48"/>
      <c r="D39" s="32"/>
      <c r="E39" s="32"/>
      <c r="F39" s="32"/>
      <c r="G39" s="32"/>
      <c r="H39" s="32"/>
      <c r="I39" s="32"/>
      <c r="J39" s="32"/>
      <c r="K39" s="32"/>
      <c r="L39" s="32"/>
      <c r="M39" s="32"/>
      <c r="N39" s="57"/>
      <c r="O39" s="57"/>
      <c r="P39" s="57"/>
      <c r="Q39" s="57"/>
      <c r="R39" s="57"/>
      <c r="S39" s="57"/>
      <c r="T39" s="57"/>
      <c r="U39" s="106"/>
      <c r="V39" s="107"/>
      <c r="W39" s="107"/>
      <c r="X39" s="107"/>
      <c r="Y39" s="107"/>
      <c r="Z39" s="107"/>
      <c r="AA39" s="107"/>
      <c r="AB39" s="107"/>
      <c r="AC39" s="107"/>
      <c r="AD39" s="107"/>
      <c r="AE39" s="107"/>
      <c r="AF39" s="107"/>
      <c r="AG39" s="107"/>
      <c r="AH39" s="107"/>
      <c r="AI39" s="107"/>
      <c r="AJ39" s="108"/>
      <c r="AK39" s="55"/>
      <c r="AL39" s="55"/>
      <c r="AM39" s="237" t="s">
        <v>39</v>
      </c>
      <c r="AN39" s="237"/>
      <c r="AO39" s="237"/>
      <c r="AP39" s="237"/>
      <c r="AQ39" s="238" t="str">
        <f>IF([5]回答表!X55="●",[5]回答表!BC587,IF([5]回答表!AA55="●",[5]回答表!BC614,""))</f>
        <v>　</v>
      </c>
      <c r="AR39" s="238"/>
      <c r="AS39" s="238"/>
      <c r="AT39" s="238"/>
      <c r="AU39" s="265"/>
      <c r="AV39" s="266"/>
      <c r="AW39" s="266"/>
      <c r="AX39" s="267"/>
      <c r="AY39" s="238"/>
      <c r="AZ39" s="238"/>
      <c r="BA39" s="238"/>
      <c r="BB39" s="238"/>
      <c r="BC39" s="52"/>
      <c r="BD39" s="52"/>
      <c r="BE39" s="52"/>
      <c r="BF39" s="112"/>
      <c r="BG39" s="113"/>
      <c r="BH39" s="113"/>
      <c r="BI39" s="113"/>
      <c r="BJ39" s="112"/>
      <c r="BK39" s="113"/>
      <c r="BL39" s="113"/>
      <c r="BM39" s="116"/>
      <c r="BN39" s="112"/>
      <c r="BO39" s="113"/>
      <c r="BP39" s="113"/>
      <c r="BQ39" s="116"/>
      <c r="BR39" s="51"/>
      <c r="BS39" s="54"/>
    </row>
    <row r="40" spans="1:71" ht="32.5" x14ac:dyDescent="0.2">
      <c r="A40" s="54"/>
      <c r="B40" s="54"/>
      <c r="C40" s="48"/>
      <c r="D40" s="32"/>
      <c r="E40" s="32"/>
      <c r="F40" s="32"/>
      <c r="G40" s="32"/>
      <c r="H40" s="32"/>
      <c r="I40" s="32"/>
      <c r="J40" s="32"/>
      <c r="K40" s="32"/>
      <c r="L40" s="32"/>
      <c r="M40" s="32"/>
      <c r="N40" s="57"/>
      <c r="O40" s="57"/>
      <c r="P40" s="57"/>
      <c r="Q40" s="57"/>
      <c r="R40" s="57"/>
      <c r="S40" s="57"/>
      <c r="T40" s="57"/>
      <c r="U40" s="106"/>
      <c r="V40" s="107"/>
      <c r="W40" s="107"/>
      <c r="X40" s="107"/>
      <c r="Y40" s="107"/>
      <c r="Z40" s="107"/>
      <c r="AA40" s="107"/>
      <c r="AB40" s="107"/>
      <c r="AC40" s="107"/>
      <c r="AD40" s="107"/>
      <c r="AE40" s="107"/>
      <c r="AF40" s="107"/>
      <c r="AG40" s="107"/>
      <c r="AH40" s="107"/>
      <c r="AI40" s="107"/>
      <c r="AJ40" s="108"/>
      <c r="AK40" s="55"/>
      <c r="AL40" s="55"/>
      <c r="AM40" s="237"/>
      <c r="AN40" s="237"/>
      <c r="AO40" s="237"/>
      <c r="AP40" s="237"/>
      <c r="AQ40" s="238"/>
      <c r="AR40" s="238"/>
      <c r="AS40" s="238"/>
      <c r="AT40" s="238"/>
      <c r="AU40" s="239" t="s">
        <v>40</v>
      </c>
      <c r="AV40" s="240"/>
      <c r="AW40" s="240"/>
      <c r="AX40" s="241"/>
      <c r="AY40" s="245" t="str">
        <f>IF([5]回答表!X55="●",[5]回答表!BC592,IF([5]回答表!AA55="●",[5]回答表!BC618,""))</f>
        <v>　</v>
      </c>
      <c r="AZ40" s="246"/>
      <c r="BA40" s="246"/>
      <c r="BB40" s="247"/>
      <c r="BC40" s="52"/>
      <c r="BD40" s="21"/>
      <c r="BE40" s="21"/>
      <c r="BF40" s="112"/>
      <c r="BG40" s="113"/>
      <c r="BH40" s="113"/>
      <c r="BI40" s="113"/>
      <c r="BJ40" s="112"/>
      <c r="BK40" s="113"/>
      <c r="BL40" s="113"/>
      <c r="BM40" s="116"/>
      <c r="BN40" s="112"/>
      <c r="BO40" s="113"/>
      <c r="BP40" s="113"/>
      <c r="BQ40" s="116"/>
      <c r="BR40" s="51"/>
      <c r="BS40" s="54"/>
    </row>
    <row r="41" spans="1:71" ht="32.5" x14ac:dyDescent="0.2">
      <c r="A41" s="54"/>
      <c r="B41" s="54"/>
      <c r="C41" s="48"/>
      <c r="D41" s="150" t="s">
        <v>8</v>
      </c>
      <c r="E41" s="151"/>
      <c r="F41" s="151"/>
      <c r="G41" s="151"/>
      <c r="H41" s="151"/>
      <c r="I41" s="151"/>
      <c r="J41" s="151"/>
      <c r="K41" s="151"/>
      <c r="L41" s="151"/>
      <c r="M41" s="152"/>
      <c r="N41" s="94" t="str">
        <f>IF([5]回答表!AA55="●","●","")</f>
        <v/>
      </c>
      <c r="O41" s="95"/>
      <c r="P41" s="95"/>
      <c r="Q41" s="96"/>
      <c r="R41" s="23"/>
      <c r="S41" s="23"/>
      <c r="T41" s="23"/>
      <c r="U41" s="106"/>
      <c r="V41" s="107"/>
      <c r="W41" s="107"/>
      <c r="X41" s="107"/>
      <c r="Y41" s="107"/>
      <c r="Z41" s="107"/>
      <c r="AA41" s="107"/>
      <c r="AB41" s="107"/>
      <c r="AC41" s="107"/>
      <c r="AD41" s="107"/>
      <c r="AE41" s="107"/>
      <c r="AF41" s="107"/>
      <c r="AG41" s="107"/>
      <c r="AH41" s="107"/>
      <c r="AI41" s="107"/>
      <c r="AJ41" s="108"/>
      <c r="AK41" s="55"/>
      <c r="AL41" s="55"/>
      <c r="AM41" s="237" t="s">
        <v>41</v>
      </c>
      <c r="AN41" s="237"/>
      <c r="AO41" s="237"/>
      <c r="AP41" s="237"/>
      <c r="AQ41" s="268" t="str">
        <f>IF([5]回答表!X55="●",[5]回答表!BC589,IF([5]回答表!AA55="●",[5]回答表!BC615,""))</f>
        <v>　</v>
      </c>
      <c r="AR41" s="238"/>
      <c r="AS41" s="238"/>
      <c r="AT41" s="238"/>
      <c r="AU41" s="251"/>
      <c r="AV41" s="252"/>
      <c r="AW41" s="252"/>
      <c r="AX41" s="253"/>
      <c r="AY41" s="254"/>
      <c r="AZ41" s="255"/>
      <c r="BA41" s="255"/>
      <c r="BB41" s="256"/>
      <c r="BC41" s="52"/>
      <c r="BD41" s="58"/>
      <c r="BE41" s="58"/>
      <c r="BF41" s="112"/>
      <c r="BG41" s="113"/>
      <c r="BH41" s="113"/>
      <c r="BI41" s="113"/>
      <c r="BJ41" s="112"/>
      <c r="BK41" s="113"/>
      <c r="BL41" s="113"/>
      <c r="BM41" s="116"/>
      <c r="BN41" s="112"/>
      <c r="BO41" s="113"/>
      <c r="BP41" s="113"/>
      <c r="BQ41" s="116"/>
      <c r="BR41" s="51"/>
      <c r="BS41" s="54"/>
    </row>
    <row r="42" spans="1:71" ht="32.5" x14ac:dyDescent="0.2">
      <c r="A42" s="54"/>
      <c r="B42" s="54"/>
      <c r="C42" s="48"/>
      <c r="D42" s="153"/>
      <c r="E42" s="154"/>
      <c r="F42" s="154"/>
      <c r="G42" s="154"/>
      <c r="H42" s="154"/>
      <c r="I42" s="154"/>
      <c r="J42" s="154"/>
      <c r="K42" s="154"/>
      <c r="L42" s="154"/>
      <c r="M42" s="155"/>
      <c r="N42" s="97"/>
      <c r="O42" s="98"/>
      <c r="P42" s="98"/>
      <c r="Q42" s="99"/>
      <c r="R42" s="23"/>
      <c r="S42" s="23"/>
      <c r="T42" s="23"/>
      <c r="U42" s="106"/>
      <c r="V42" s="107"/>
      <c r="W42" s="107"/>
      <c r="X42" s="107"/>
      <c r="Y42" s="107"/>
      <c r="Z42" s="107"/>
      <c r="AA42" s="107"/>
      <c r="AB42" s="107"/>
      <c r="AC42" s="107"/>
      <c r="AD42" s="107"/>
      <c r="AE42" s="107"/>
      <c r="AF42" s="107"/>
      <c r="AG42" s="107"/>
      <c r="AH42" s="107"/>
      <c r="AI42" s="107"/>
      <c r="AJ42" s="108"/>
      <c r="AK42" s="55"/>
      <c r="AL42" s="55"/>
      <c r="AM42" s="237"/>
      <c r="AN42" s="237"/>
      <c r="AO42" s="237"/>
      <c r="AP42" s="237"/>
      <c r="AQ42" s="238"/>
      <c r="AR42" s="238"/>
      <c r="AS42" s="238"/>
      <c r="AT42" s="238"/>
      <c r="AU42" s="242"/>
      <c r="AV42" s="243"/>
      <c r="AW42" s="243"/>
      <c r="AX42" s="244"/>
      <c r="AY42" s="248"/>
      <c r="AZ42" s="249"/>
      <c r="BA42" s="249"/>
      <c r="BB42" s="250"/>
      <c r="BC42" s="52"/>
      <c r="BD42" s="58"/>
      <c r="BE42" s="58"/>
      <c r="BF42" s="112" t="s">
        <v>9</v>
      </c>
      <c r="BG42" s="113"/>
      <c r="BH42" s="113"/>
      <c r="BI42" s="113"/>
      <c r="BJ42" s="112" t="s">
        <v>10</v>
      </c>
      <c r="BK42" s="113"/>
      <c r="BL42" s="113"/>
      <c r="BM42" s="113"/>
      <c r="BN42" s="112" t="s">
        <v>11</v>
      </c>
      <c r="BO42" s="113"/>
      <c r="BP42" s="113"/>
      <c r="BQ42" s="116"/>
      <c r="BR42" s="51"/>
      <c r="BS42" s="54"/>
    </row>
    <row r="43" spans="1:71" ht="32.5" x14ac:dyDescent="0.2">
      <c r="A43" s="54"/>
      <c r="B43" s="54"/>
      <c r="C43" s="48"/>
      <c r="D43" s="153"/>
      <c r="E43" s="154"/>
      <c r="F43" s="154"/>
      <c r="G43" s="154"/>
      <c r="H43" s="154"/>
      <c r="I43" s="154"/>
      <c r="J43" s="154"/>
      <c r="K43" s="154"/>
      <c r="L43" s="154"/>
      <c r="M43" s="155"/>
      <c r="N43" s="97"/>
      <c r="O43" s="98"/>
      <c r="P43" s="98"/>
      <c r="Q43" s="99"/>
      <c r="R43" s="23"/>
      <c r="S43" s="23"/>
      <c r="T43" s="23"/>
      <c r="U43" s="106"/>
      <c r="V43" s="107"/>
      <c r="W43" s="107"/>
      <c r="X43" s="107"/>
      <c r="Y43" s="107"/>
      <c r="Z43" s="107"/>
      <c r="AA43" s="107"/>
      <c r="AB43" s="107"/>
      <c r="AC43" s="107"/>
      <c r="AD43" s="107"/>
      <c r="AE43" s="107"/>
      <c r="AF43" s="107"/>
      <c r="AG43" s="107"/>
      <c r="AH43" s="107"/>
      <c r="AI43" s="107"/>
      <c r="AJ43" s="108"/>
      <c r="AK43" s="55"/>
      <c r="AL43" s="55"/>
      <c r="AM43" s="237" t="s">
        <v>42</v>
      </c>
      <c r="AN43" s="237"/>
      <c r="AO43" s="237"/>
      <c r="AP43" s="237"/>
      <c r="AQ43" s="238" t="str">
        <f>IF([5]回答表!X55="●",[5]回答表!BC590,IF([5]回答表!AA55="●",[5]回答表!BC616,""))</f>
        <v>　</v>
      </c>
      <c r="AR43" s="238"/>
      <c r="AS43" s="238"/>
      <c r="AT43" s="238"/>
      <c r="AU43" s="239" t="s">
        <v>43</v>
      </c>
      <c r="AV43" s="240"/>
      <c r="AW43" s="240"/>
      <c r="AX43" s="241"/>
      <c r="AY43" s="245" t="str">
        <f>IF([5]回答表!X55="●",[5]回答表!BC593,IF([5]回答表!AA55="●",[5]回答表!BC619,""))</f>
        <v>　</v>
      </c>
      <c r="AZ43" s="246"/>
      <c r="BA43" s="246"/>
      <c r="BB43" s="247"/>
      <c r="BC43" s="52"/>
      <c r="BD43" s="58"/>
      <c r="BE43" s="58"/>
      <c r="BF43" s="112"/>
      <c r="BG43" s="113"/>
      <c r="BH43" s="113"/>
      <c r="BI43" s="113"/>
      <c r="BJ43" s="112"/>
      <c r="BK43" s="113"/>
      <c r="BL43" s="113"/>
      <c r="BM43" s="113"/>
      <c r="BN43" s="112"/>
      <c r="BO43" s="113"/>
      <c r="BP43" s="113"/>
      <c r="BQ43" s="116"/>
      <c r="BR43" s="51"/>
      <c r="BS43" s="54"/>
    </row>
    <row r="44" spans="1:71" ht="32.5" x14ac:dyDescent="0.2">
      <c r="A44" s="54"/>
      <c r="B44" s="54"/>
      <c r="C44" s="48"/>
      <c r="D44" s="156"/>
      <c r="E44" s="157"/>
      <c r="F44" s="157"/>
      <c r="G44" s="157"/>
      <c r="H44" s="157"/>
      <c r="I44" s="157"/>
      <c r="J44" s="157"/>
      <c r="K44" s="157"/>
      <c r="L44" s="157"/>
      <c r="M44" s="158"/>
      <c r="N44" s="100"/>
      <c r="O44" s="101"/>
      <c r="P44" s="101"/>
      <c r="Q44" s="102"/>
      <c r="R44" s="23"/>
      <c r="S44" s="23"/>
      <c r="T44" s="23"/>
      <c r="U44" s="109"/>
      <c r="V44" s="110"/>
      <c r="W44" s="110"/>
      <c r="X44" s="110"/>
      <c r="Y44" s="110"/>
      <c r="Z44" s="110"/>
      <c r="AA44" s="110"/>
      <c r="AB44" s="110"/>
      <c r="AC44" s="110"/>
      <c r="AD44" s="110"/>
      <c r="AE44" s="110"/>
      <c r="AF44" s="110"/>
      <c r="AG44" s="110"/>
      <c r="AH44" s="110"/>
      <c r="AI44" s="110"/>
      <c r="AJ44" s="111"/>
      <c r="AK44" s="55"/>
      <c r="AL44" s="55"/>
      <c r="AM44" s="237"/>
      <c r="AN44" s="237"/>
      <c r="AO44" s="237"/>
      <c r="AP44" s="237"/>
      <c r="AQ44" s="238"/>
      <c r="AR44" s="238"/>
      <c r="AS44" s="238"/>
      <c r="AT44" s="238"/>
      <c r="AU44" s="242"/>
      <c r="AV44" s="243"/>
      <c r="AW44" s="243"/>
      <c r="AX44" s="244"/>
      <c r="AY44" s="248"/>
      <c r="AZ44" s="249"/>
      <c r="BA44" s="249"/>
      <c r="BB44" s="250"/>
      <c r="BC44" s="52"/>
      <c r="BD44" s="58"/>
      <c r="BE44" s="58"/>
      <c r="BF44" s="114"/>
      <c r="BG44" s="115"/>
      <c r="BH44" s="115"/>
      <c r="BI44" s="115"/>
      <c r="BJ44" s="114"/>
      <c r="BK44" s="115"/>
      <c r="BL44" s="115"/>
      <c r="BM44" s="115"/>
      <c r="BN44" s="114"/>
      <c r="BO44" s="115"/>
      <c r="BP44" s="115"/>
      <c r="BQ44" s="117"/>
      <c r="BR44" s="51"/>
      <c r="BS44" s="54"/>
    </row>
    <row r="45" spans="1:71" ht="15.65" customHeight="1" x14ac:dyDescent="0.2">
      <c r="A45" s="54"/>
      <c r="B45" s="54"/>
      <c r="C45" s="48"/>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5"/>
      <c r="AL45" s="55"/>
      <c r="AM45" s="82"/>
      <c r="AN45" s="82"/>
      <c r="AO45" s="82"/>
      <c r="AP45" s="82"/>
      <c r="AQ45" s="82"/>
      <c r="AR45" s="82"/>
      <c r="AS45" s="82"/>
      <c r="AT45" s="82"/>
      <c r="AU45" s="82"/>
      <c r="AV45" s="82"/>
      <c r="AW45" s="82"/>
      <c r="AX45" s="82"/>
      <c r="AY45" s="82"/>
      <c r="AZ45" s="82"/>
      <c r="BA45" s="82"/>
      <c r="BB45" s="82"/>
      <c r="BC45" s="52"/>
      <c r="BD45" s="58"/>
      <c r="BE45" s="58"/>
      <c r="BF45" s="37"/>
      <c r="BG45" s="37"/>
      <c r="BH45" s="37"/>
      <c r="BI45" s="37"/>
      <c r="BJ45" s="37"/>
      <c r="BK45" s="37"/>
      <c r="BL45" s="37"/>
      <c r="BM45" s="37"/>
      <c r="BN45" s="37"/>
      <c r="BO45" s="37"/>
      <c r="BP45" s="37"/>
      <c r="BQ45" s="37"/>
      <c r="BR45" s="51"/>
      <c r="BS45" s="41"/>
    </row>
    <row r="46" spans="1:71" ht="15.65" customHeight="1" x14ac:dyDescent="0.3">
      <c r="A46" s="54"/>
      <c r="B46" s="54"/>
      <c r="C46" s="48"/>
      <c r="D46" s="32"/>
      <c r="E46" s="32"/>
      <c r="F46" s="32"/>
      <c r="G46" s="32"/>
      <c r="H46" s="32"/>
      <c r="I46" s="32"/>
      <c r="J46" s="32"/>
      <c r="K46" s="32"/>
      <c r="L46" s="32"/>
      <c r="M46" s="32"/>
      <c r="N46" s="32"/>
      <c r="O46" s="32"/>
      <c r="P46" s="32"/>
      <c r="Q46" s="32"/>
      <c r="R46" s="23"/>
      <c r="S46" s="23"/>
      <c r="T46" s="23"/>
      <c r="U46" s="22" t="s">
        <v>51</v>
      </c>
      <c r="V46" s="23"/>
      <c r="W46" s="23"/>
      <c r="X46" s="23"/>
      <c r="Y46" s="23"/>
      <c r="Z46" s="23"/>
      <c r="AA46" s="23"/>
      <c r="AB46" s="23"/>
      <c r="AC46" s="23"/>
      <c r="AD46" s="23"/>
      <c r="AE46" s="23"/>
      <c r="AF46" s="23"/>
      <c r="AG46" s="23"/>
      <c r="AH46" s="23"/>
      <c r="AI46" s="23"/>
      <c r="AJ46" s="23"/>
      <c r="AK46" s="55"/>
      <c r="AL46" s="55"/>
      <c r="AM46" s="22" t="s">
        <v>52</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7"/>
      <c r="BR46" s="51"/>
      <c r="BS46" s="41"/>
    </row>
    <row r="47" spans="1:71" ht="32.5" x14ac:dyDescent="0.2">
      <c r="A47" s="54"/>
      <c r="B47" s="54"/>
      <c r="C47" s="48"/>
      <c r="D47" s="32"/>
      <c r="E47" s="32"/>
      <c r="F47" s="32"/>
      <c r="G47" s="32"/>
      <c r="H47" s="32"/>
      <c r="I47" s="32"/>
      <c r="J47" s="32"/>
      <c r="K47" s="32"/>
      <c r="L47" s="32"/>
      <c r="M47" s="32"/>
      <c r="N47" s="32"/>
      <c r="O47" s="32"/>
      <c r="P47" s="32"/>
      <c r="Q47" s="32"/>
      <c r="R47" s="23"/>
      <c r="S47" s="23"/>
      <c r="T47" s="23"/>
      <c r="U47" s="118">
        <f>IF([5]回答表!X55="●",[5]回答表!E592,IF([5]回答表!AA55="●",[5]回答表!E619,""))</f>
        <v>975</v>
      </c>
      <c r="V47" s="119"/>
      <c r="W47" s="119"/>
      <c r="X47" s="119"/>
      <c r="Y47" s="119"/>
      <c r="Z47" s="119"/>
      <c r="AA47" s="119"/>
      <c r="AB47" s="119"/>
      <c r="AC47" s="119"/>
      <c r="AD47" s="119"/>
      <c r="AE47" s="122" t="s">
        <v>53</v>
      </c>
      <c r="AF47" s="122"/>
      <c r="AG47" s="122"/>
      <c r="AH47" s="122"/>
      <c r="AI47" s="122"/>
      <c r="AJ47" s="123"/>
      <c r="AK47" s="55"/>
      <c r="AL47" s="55"/>
      <c r="AM47" s="103" t="str">
        <f>IF([5]回答表!X55="●",[5]回答表!B594,IF([5]回答表!AA55="●",[5]回答表!B621,""))</f>
        <v>宮城県上工下水一体官民連携運営事業については、運営権者と事業期間２０年間で契約し、その削減効果額は３３７億円（水道用水供給事業会計は１９５億円）となっている。記載している効果額については、削減効果額を２０（年間）で除した額を記載している。</v>
      </c>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51"/>
      <c r="BS47" s="41"/>
    </row>
    <row r="48" spans="1:71" ht="32.5" x14ac:dyDescent="0.2">
      <c r="A48" s="54"/>
      <c r="B48" s="54"/>
      <c r="C48" s="48"/>
      <c r="D48" s="32"/>
      <c r="E48" s="32"/>
      <c r="F48" s="32"/>
      <c r="G48" s="32"/>
      <c r="H48" s="32"/>
      <c r="I48" s="32"/>
      <c r="J48" s="32"/>
      <c r="K48" s="32"/>
      <c r="L48" s="32"/>
      <c r="M48" s="32"/>
      <c r="N48" s="32"/>
      <c r="O48" s="32"/>
      <c r="P48" s="32"/>
      <c r="Q48" s="32"/>
      <c r="R48" s="23"/>
      <c r="S48" s="23"/>
      <c r="T48" s="23"/>
      <c r="U48" s="120"/>
      <c r="V48" s="121"/>
      <c r="W48" s="121"/>
      <c r="X48" s="121"/>
      <c r="Y48" s="121"/>
      <c r="Z48" s="121"/>
      <c r="AA48" s="121"/>
      <c r="AB48" s="121"/>
      <c r="AC48" s="121"/>
      <c r="AD48" s="121"/>
      <c r="AE48" s="124"/>
      <c r="AF48" s="124"/>
      <c r="AG48" s="124"/>
      <c r="AH48" s="124"/>
      <c r="AI48" s="124"/>
      <c r="AJ48" s="125"/>
      <c r="AK48" s="55"/>
      <c r="AL48" s="55"/>
      <c r="AM48" s="106"/>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8"/>
      <c r="BR48" s="51"/>
      <c r="BS48" s="41"/>
    </row>
    <row r="49" spans="1:144" ht="32.5"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06"/>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8"/>
      <c r="BR49" s="51"/>
      <c r="BS49" s="41"/>
    </row>
    <row r="50" spans="1:144" ht="32.5" x14ac:dyDescent="0.2">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06"/>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51"/>
      <c r="BS50" s="41"/>
    </row>
    <row r="51" spans="1:144" ht="32.5"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1"/>
      <c r="BR51" s="51"/>
      <c r="BS51" s="41"/>
    </row>
    <row r="52" spans="1:144" ht="15.65" customHeight="1" x14ac:dyDescent="0.3">
      <c r="A52" s="54"/>
      <c r="B52" s="54"/>
      <c r="C52" s="48"/>
      <c r="D52" s="32"/>
      <c r="E52" s="32"/>
      <c r="F52" s="32"/>
      <c r="G52" s="32"/>
      <c r="H52" s="32"/>
      <c r="I52" s="32"/>
      <c r="J52" s="32"/>
      <c r="K52" s="32"/>
      <c r="L52" s="32"/>
      <c r="M52" s="32"/>
      <c r="N52" s="23"/>
      <c r="O52" s="23"/>
      <c r="P52" s="23"/>
      <c r="Q52" s="23"/>
      <c r="R52" s="23"/>
      <c r="S52" s="23"/>
      <c r="T52" s="23"/>
      <c r="U52" s="23"/>
      <c r="V52" s="23"/>
      <c r="W52" s="23"/>
      <c r="X52" s="37"/>
      <c r="Y52" s="37"/>
      <c r="Z52" s="37"/>
      <c r="AA52" s="25"/>
      <c r="AB52" s="25"/>
      <c r="AC52" s="25"/>
      <c r="AD52" s="25"/>
      <c r="AE52" s="25"/>
      <c r="AF52" s="25"/>
      <c r="AG52" s="25"/>
      <c r="AH52" s="25"/>
      <c r="AI52" s="25"/>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1"/>
      <c r="BS52" s="54"/>
    </row>
    <row r="53" spans="1:144" ht="18.649999999999999" customHeight="1" x14ac:dyDescent="0.3">
      <c r="A53" s="54"/>
      <c r="B53" s="54"/>
      <c r="C53" s="48"/>
      <c r="D53" s="32"/>
      <c r="E53" s="32"/>
      <c r="F53" s="32"/>
      <c r="G53" s="32"/>
      <c r="H53" s="32"/>
      <c r="I53" s="32"/>
      <c r="J53" s="32"/>
      <c r="K53" s="32"/>
      <c r="L53" s="32"/>
      <c r="M53" s="32"/>
      <c r="N53" s="23"/>
      <c r="O53" s="23"/>
      <c r="P53" s="23"/>
      <c r="Q53" s="23"/>
      <c r="R53" s="23"/>
      <c r="S53" s="23"/>
      <c r="T53" s="23"/>
      <c r="U53" s="22" t="s">
        <v>19</v>
      </c>
      <c r="V53" s="23"/>
      <c r="W53" s="23"/>
      <c r="X53" s="24"/>
      <c r="Y53" s="24"/>
      <c r="Z53" s="24"/>
      <c r="AA53" s="25"/>
      <c r="AB53" s="26"/>
      <c r="AC53" s="25"/>
      <c r="AD53" s="25"/>
      <c r="AE53" s="25"/>
      <c r="AF53" s="25"/>
      <c r="AG53" s="25"/>
      <c r="AH53" s="25"/>
      <c r="AI53" s="25"/>
      <c r="AJ53" s="25"/>
      <c r="AK53" s="25"/>
      <c r="AL53" s="25"/>
      <c r="AM53" s="22" t="s">
        <v>12</v>
      </c>
      <c r="AN53" s="25"/>
      <c r="AO53" s="25"/>
      <c r="AP53" s="25"/>
      <c r="AQ53" s="25"/>
      <c r="AR53" s="25"/>
      <c r="AS53" s="25"/>
      <c r="AT53" s="25"/>
      <c r="AU53" s="25"/>
      <c r="AV53" s="25"/>
      <c r="AW53" s="25"/>
      <c r="AX53" s="25"/>
      <c r="AY53" s="25"/>
      <c r="AZ53" s="25"/>
      <c r="BA53" s="25"/>
      <c r="BB53" s="21"/>
      <c r="BC53" s="21"/>
      <c r="BD53" s="21"/>
      <c r="BE53" s="21"/>
      <c r="BF53" s="21"/>
      <c r="BG53" s="21"/>
      <c r="BH53" s="21"/>
      <c r="BI53" s="21"/>
      <c r="BJ53" s="21"/>
      <c r="BK53" s="21"/>
      <c r="BL53" s="21"/>
      <c r="BM53" s="21"/>
      <c r="BN53" s="21"/>
      <c r="BO53" s="21"/>
      <c r="BP53" s="21"/>
      <c r="BQ53" s="37"/>
      <c r="BR53" s="51"/>
      <c r="BS53" s="54"/>
    </row>
    <row r="54" spans="1:144" ht="15.65" customHeight="1" x14ac:dyDescent="0.2">
      <c r="A54" s="54"/>
      <c r="B54" s="54"/>
      <c r="C54" s="48"/>
      <c r="D54" s="85" t="s">
        <v>13</v>
      </c>
      <c r="E54" s="86"/>
      <c r="F54" s="86"/>
      <c r="G54" s="86"/>
      <c r="H54" s="86"/>
      <c r="I54" s="86"/>
      <c r="J54" s="86"/>
      <c r="K54" s="86"/>
      <c r="L54" s="86"/>
      <c r="M54" s="87"/>
      <c r="N54" s="94" t="str">
        <f>IF([5]回答表!AD55="●","●","")</f>
        <v/>
      </c>
      <c r="O54" s="95"/>
      <c r="P54" s="95"/>
      <c r="Q54" s="96"/>
      <c r="R54" s="23"/>
      <c r="S54" s="23"/>
      <c r="T54" s="23"/>
      <c r="U54" s="103" t="str">
        <f>IF([5]回答表!AD55="●",[5]回答表!B632,"")</f>
        <v/>
      </c>
      <c r="V54" s="104"/>
      <c r="W54" s="104"/>
      <c r="X54" s="104"/>
      <c r="Y54" s="104"/>
      <c r="Z54" s="104"/>
      <c r="AA54" s="104"/>
      <c r="AB54" s="104"/>
      <c r="AC54" s="104"/>
      <c r="AD54" s="104"/>
      <c r="AE54" s="104"/>
      <c r="AF54" s="104"/>
      <c r="AG54" s="104"/>
      <c r="AH54" s="104"/>
      <c r="AI54" s="104"/>
      <c r="AJ54" s="105"/>
      <c r="AK54" s="60"/>
      <c r="AL54" s="60"/>
      <c r="AM54" s="103" t="str">
        <f>IF([5]回答表!AD55="●",[5]回答表!B638,"")</f>
        <v/>
      </c>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51"/>
      <c r="BS54" s="54"/>
    </row>
    <row r="55" spans="1:144" ht="15.65" customHeight="1" x14ac:dyDescent="0.2">
      <c r="A55" s="2"/>
      <c r="B55" s="2"/>
      <c r="C55" s="48"/>
      <c r="D55" s="88"/>
      <c r="E55" s="89"/>
      <c r="F55" s="89"/>
      <c r="G55" s="89"/>
      <c r="H55" s="89"/>
      <c r="I55" s="89"/>
      <c r="J55" s="89"/>
      <c r="K55" s="89"/>
      <c r="L55" s="89"/>
      <c r="M55" s="90"/>
      <c r="N55" s="97"/>
      <c r="O55" s="98"/>
      <c r="P55" s="98"/>
      <c r="Q55" s="99"/>
      <c r="R55" s="23"/>
      <c r="S55" s="23"/>
      <c r="T55" s="23"/>
      <c r="U55" s="106"/>
      <c r="V55" s="107"/>
      <c r="W55" s="107"/>
      <c r="X55" s="107"/>
      <c r="Y55" s="107"/>
      <c r="Z55" s="107"/>
      <c r="AA55" s="107"/>
      <c r="AB55" s="107"/>
      <c r="AC55" s="107"/>
      <c r="AD55" s="107"/>
      <c r="AE55" s="107"/>
      <c r="AF55" s="107"/>
      <c r="AG55" s="107"/>
      <c r="AH55" s="107"/>
      <c r="AI55" s="107"/>
      <c r="AJ55" s="108"/>
      <c r="AK55" s="60"/>
      <c r="AL55" s="60"/>
      <c r="AM55" s="106"/>
      <c r="AN55" s="107"/>
      <c r="AO55" s="107"/>
      <c r="AP55" s="107"/>
      <c r="AQ55" s="107"/>
      <c r="AR55" s="107"/>
      <c r="AS55" s="107"/>
      <c r="AT55" s="107"/>
      <c r="AU55" s="107"/>
      <c r="AV55" s="107"/>
      <c r="AW55" s="107"/>
      <c r="AX55" s="107"/>
      <c r="AY55" s="107"/>
      <c r="AZ55" s="107"/>
      <c r="BA55" s="107"/>
      <c r="BB55" s="107"/>
      <c r="BC55" s="107"/>
      <c r="BD55" s="107"/>
      <c r="BE55" s="107"/>
      <c r="BF55" s="107"/>
      <c r="BG55" s="107"/>
      <c r="BH55" s="107"/>
      <c r="BI55" s="107"/>
      <c r="BJ55" s="107"/>
      <c r="BK55" s="107"/>
      <c r="BL55" s="107"/>
      <c r="BM55" s="107"/>
      <c r="BN55" s="107"/>
      <c r="BO55" s="107"/>
      <c r="BP55" s="107"/>
      <c r="BQ55" s="108"/>
      <c r="BR55" s="51"/>
      <c r="BS55" s="2"/>
    </row>
    <row r="56" spans="1:144" ht="15.65" customHeight="1" x14ac:dyDescent="0.2">
      <c r="A56" s="2"/>
      <c r="B56" s="2"/>
      <c r="C56" s="48"/>
      <c r="D56" s="88"/>
      <c r="E56" s="89"/>
      <c r="F56" s="89"/>
      <c r="G56" s="89"/>
      <c r="H56" s="89"/>
      <c r="I56" s="89"/>
      <c r="J56" s="89"/>
      <c r="K56" s="89"/>
      <c r="L56" s="89"/>
      <c r="M56" s="90"/>
      <c r="N56" s="97"/>
      <c r="O56" s="98"/>
      <c r="P56" s="98"/>
      <c r="Q56" s="99"/>
      <c r="R56" s="23"/>
      <c r="S56" s="23"/>
      <c r="T56" s="23"/>
      <c r="U56" s="106"/>
      <c r="V56" s="107"/>
      <c r="W56" s="107"/>
      <c r="X56" s="107"/>
      <c r="Y56" s="107"/>
      <c r="Z56" s="107"/>
      <c r="AA56" s="107"/>
      <c r="AB56" s="107"/>
      <c r="AC56" s="107"/>
      <c r="AD56" s="107"/>
      <c r="AE56" s="107"/>
      <c r="AF56" s="107"/>
      <c r="AG56" s="107"/>
      <c r="AH56" s="107"/>
      <c r="AI56" s="107"/>
      <c r="AJ56" s="108"/>
      <c r="AK56" s="60"/>
      <c r="AL56" s="60"/>
      <c r="AM56" s="106"/>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8"/>
      <c r="BR56" s="51"/>
      <c r="BS56" s="2"/>
    </row>
    <row r="57" spans="1:144" ht="15.65" customHeight="1" x14ac:dyDescent="0.2">
      <c r="A57" s="2"/>
      <c r="B57" s="2"/>
      <c r="C57" s="48"/>
      <c r="D57" s="91"/>
      <c r="E57" s="92"/>
      <c r="F57" s="92"/>
      <c r="G57" s="92"/>
      <c r="H57" s="92"/>
      <c r="I57" s="92"/>
      <c r="J57" s="92"/>
      <c r="K57" s="92"/>
      <c r="L57" s="92"/>
      <c r="M57" s="93"/>
      <c r="N57" s="100"/>
      <c r="O57" s="101"/>
      <c r="P57" s="101"/>
      <c r="Q57" s="102"/>
      <c r="R57" s="23"/>
      <c r="S57" s="23"/>
      <c r="T57" s="23"/>
      <c r="U57" s="109"/>
      <c r="V57" s="110"/>
      <c r="W57" s="110"/>
      <c r="X57" s="110"/>
      <c r="Y57" s="110"/>
      <c r="Z57" s="110"/>
      <c r="AA57" s="110"/>
      <c r="AB57" s="110"/>
      <c r="AC57" s="110"/>
      <c r="AD57" s="110"/>
      <c r="AE57" s="110"/>
      <c r="AF57" s="110"/>
      <c r="AG57" s="110"/>
      <c r="AH57" s="110"/>
      <c r="AI57" s="110"/>
      <c r="AJ57" s="111"/>
      <c r="AK57" s="60"/>
      <c r="AL57" s="60"/>
      <c r="AM57" s="109"/>
      <c r="AN57" s="110"/>
      <c r="AO57" s="110"/>
      <c r="AP57" s="110"/>
      <c r="AQ57" s="110"/>
      <c r="AR57" s="110"/>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1"/>
      <c r="BR57" s="51"/>
      <c r="BS57" s="2"/>
    </row>
    <row r="58" spans="1:144" ht="15.65" customHeight="1" x14ac:dyDescent="0.2">
      <c r="A58" s="2"/>
      <c r="B58" s="2"/>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3"/>
      <c r="BS58" s="2"/>
    </row>
    <row r="59" spans="1:144" ht="15.65" customHeight="1" x14ac:dyDescent="0.2">
      <c r="A59" s="41"/>
      <c r="B59" s="41"/>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41"/>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sheetData>
  <mergeCells count="66">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U35:AJ44"/>
    <mergeCell ref="AM35:AP36"/>
    <mergeCell ref="AQ35:AT36"/>
    <mergeCell ref="AU35:AX39"/>
    <mergeCell ref="AY35:BB39"/>
    <mergeCell ref="D41:M44"/>
    <mergeCell ref="N41:Q44"/>
    <mergeCell ref="AM41:AP42"/>
    <mergeCell ref="AQ41:AT42"/>
    <mergeCell ref="BF35:BI37"/>
    <mergeCell ref="BJ35:BM37"/>
    <mergeCell ref="BN35:BQ37"/>
    <mergeCell ref="AM37:AP38"/>
    <mergeCell ref="AQ37:AT38"/>
    <mergeCell ref="BF38:BI41"/>
    <mergeCell ref="BJ38:BM41"/>
    <mergeCell ref="BN38:BQ41"/>
    <mergeCell ref="AM39:AP40"/>
    <mergeCell ref="AQ39:AT40"/>
    <mergeCell ref="BF42:BI44"/>
    <mergeCell ref="BJ42:BM44"/>
    <mergeCell ref="BN42:BQ44"/>
    <mergeCell ref="AM43:AP44"/>
    <mergeCell ref="AQ43:AT44"/>
    <mergeCell ref="AU43:AX44"/>
    <mergeCell ref="AY43:BB44"/>
    <mergeCell ref="AU40:AX42"/>
    <mergeCell ref="AY40:BB42"/>
    <mergeCell ref="U47:AD48"/>
    <mergeCell ref="AE47:AJ48"/>
    <mergeCell ref="AM47:BQ51"/>
    <mergeCell ref="D54:M57"/>
    <mergeCell ref="N54:Q57"/>
    <mergeCell ref="U54:AJ57"/>
    <mergeCell ref="AM54:BQ57"/>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3"/>
  <sheetViews>
    <sheetView showZeros="0" view="pageBreakPreview" zoomScale="55" zoomScaleNormal="55" zoomScaleSheetLayoutView="55"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6" t="s">
        <v>15</v>
      </c>
      <c r="D8" s="199"/>
      <c r="E8" s="199"/>
      <c r="F8" s="199"/>
      <c r="G8" s="199"/>
      <c r="H8" s="199"/>
      <c r="I8" s="199"/>
      <c r="J8" s="199"/>
      <c r="K8" s="199"/>
      <c r="L8" s="199"/>
      <c r="M8" s="199"/>
      <c r="N8" s="199"/>
      <c r="O8" s="199"/>
      <c r="P8" s="199"/>
      <c r="Q8" s="199"/>
      <c r="R8" s="199"/>
      <c r="S8" s="199"/>
      <c r="T8" s="199"/>
      <c r="U8" s="217" t="s">
        <v>25</v>
      </c>
      <c r="V8" s="202"/>
      <c r="W8" s="202"/>
      <c r="X8" s="202"/>
      <c r="Y8" s="202"/>
      <c r="Z8" s="202"/>
      <c r="AA8" s="202"/>
      <c r="AB8" s="202"/>
      <c r="AC8" s="202"/>
      <c r="AD8" s="202"/>
      <c r="AE8" s="202"/>
      <c r="AF8" s="202"/>
      <c r="AG8" s="202"/>
      <c r="AH8" s="202"/>
      <c r="AI8" s="202"/>
      <c r="AJ8" s="202"/>
      <c r="AK8" s="202"/>
      <c r="AL8" s="202"/>
      <c r="AM8" s="202"/>
      <c r="AN8" s="203"/>
      <c r="AO8" s="218" t="s">
        <v>0</v>
      </c>
      <c r="AP8" s="202"/>
      <c r="AQ8" s="202"/>
      <c r="AR8" s="202"/>
      <c r="AS8" s="202"/>
      <c r="AT8" s="202"/>
      <c r="AU8" s="202"/>
      <c r="AV8" s="202"/>
      <c r="AW8" s="202"/>
      <c r="AX8" s="202"/>
      <c r="AY8" s="202"/>
      <c r="AZ8" s="202"/>
      <c r="BA8" s="202"/>
      <c r="BB8" s="202"/>
      <c r="BC8" s="202"/>
      <c r="BD8" s="202"/>
      <c r="BE8" s="202"/>
      <c r="BF8" s="203"/>
      <c r="BG8" s="196" t="s">
        <v>26</v>
      </c>
      <c r="BH8" s="197"/>
      <c r="BI8" s="197"/>
      <c r="BJ8" s="197"/>
      <c r="BK8" s="197"/>
      <c r="BL8" s="197"/>
      <c r="BM8" s="197"/>
      <c r="BN8" s="197"/>
      <c r="BO8" s="197"/>
      <c r="BP8" s="197"/>
      <c r="BQ8" s="197"/>
      <c r="BR8" s="6"/>
      <c r="BS8" s="4"/>
    </row>
    <row r="9" spans="3:71" s="2" customFormat="1" ht="15.65" customHeight="1" x14ac:dyDescent="0.2">
      <c r="C9" s="199"/>
      <c r="D9" s="199"/>
      <c r="E9" s="199"/>
      <c r="F9" s="199"/>
      <c r="G9" s="199"/>
      <c r="H9" s="199"/>
      <c r="I9" s="199"/>
      <c r="J9" s="199"/>
      <c r="K9" s="199"/>
      <c r="L9" s="199"/>
      <c r="M9" s="199"/>
      <c r="N9" s="199"/>
      <c r="O9" s="199"/>
      <c r="P9" s="199"/>
      <c r="Q9" s="199"/>
      <c r="R9" s="199"/>
      <c r="S9" s="199"/>
      <c r="T9" s="199"/>
      <c r="U9" s="214"/>
      <c r="V9" s="206"/>
      <c r="W9" s="206"/>
      <c r="X9" s="206"/>
      <c r="Y9" s="206"/>
      <c r="Z9" s="206"/>
      <c r="AA9" s="206"/>
      <c r="AB9" s="206"/>
      <c r="AC9" s="206"/>
      <c r="AD9" s="206"/>
      <c r="AE9" s="206"/>
      <c r="AF9" s="206"/>
      <c r="AG9" s="206"/>
      <c r="AH9" s="207"/>
      <c r="AI9" s="207"/>
      <c r="AJ9" s="207"/>
      <c r="AK9" s="207"/>
      <c r="AL9" s="207"/>
      <c r="AM9" s="207"/>
      <c r="AN9" s="208"/>
      <c r="AO9" s="214"/>
      <c r="AP9" s="207"/>
      <c r="AQ9" s="207"/>
      <c r="AR9" s="207"/>
      <c r="AS9" s="207"/>
      <c r="AT9" s="207"/>
      <c r="AU9" s="207"/>
      <c r="AV9" s="207"/>
      <c r="AW9" s="207"/>
      <c r="AX9" s="207"/>
      <c r="AY9" s="207"/>
      <c r="AZ9" s="207"/>
      <c r="BA9" s="207"/>
      <c r="BB9" s="207"/>
      <c r="BC9" s="207"/>
      <c r="BD9" s="207"/>
      <c r="BE9" s="207"/>
      <c r="BF9" s="208"/>
      <c r="BG9" s="197"/>
      <c r="BH9" s="197"/>
      <c r="BI9" s="197"/>
      <c r="BJ9" s="197"/>
      <c r="BK9" s="197"/>
      <c r="BL9" s="197"/>
      <c r="BM9" s="197"/>
      <c r="BN9" s="197"/>
      <c r="BO9" s="197"/>
      <c r="BP9" s="197"/>
      <c r="BQ9" s="197"/>
      <c r="BR9" s="6"/>
      <c r="BS9" s="4"/>
    </row>
    <row r="10" spans="3:71" s="2" customFormat="1" ht="15.65" customHeight="1" x14ac:dyDescent="0.2">
      <c r="C10" s="199"/>
      <c r="D10" s="199"/>
      <c r="E10" s="199"/>
      <c r="F10" s="199"/>
      <c r="G10" s="199"/>
      <c r="H10" s="199"/>
      <c r="I10" s="199"/>
      <c r="J10" s="199"/>
      <c r="K10" s="199"/>
      <c r="L10" s="199"/>
      <c r="M10" s="199"/>
      <c r="N10" s="199"/>
      <c r="O10" s="199"/>
      <c r="P10" s="199"/>
      <c r="Q10" s="199"/>
      <c r="R10" s="199"/>
      <c r="S10" s="199"/>
      <c r="T10" s="199"/>
      <c r="U10" s="215"/>
      <c r="V10" s="211"/>
      <c r="W10" s="211"/>
      <c r="X10" s="211"/>
      <c r="Y10" s="211"/>
      <c r="Z10" s="211"/>
      <c r="AA10" s="211"/>
      <c r="AB10" s="211"/>
      <c r="AC10" s="211"/>
      <c r="AD10" s="211"/>
      <c r="AE10" s="211"/>
      <c r="AF10" s="211"/>
      <c r="AG10" s="211"/>
      <c r="AH10" s="211"/>
      <c r="AI10" s="211"/>
      <c r="AJ10" s="211"/>
      <c r="AK10" s="211"/>
      <c r="AL10" s="211"/>
      <c r="AM10" s="211"/>
      <c r="AN10" s="212"/>
      <c r="AO10" s="215"/>
      <c r="AP10" s="211"/>
      <c r="AQ10" s="211"/>
      <c r="AR10" s="211"/>
      <c r="AS10" s="211"/>
      <c r="AT10" s="211"/>
      <c r="AU10" s="211"/>
      <c r="AV10" s="211"/>
      <c r="AW10" s="211"/>
      <c r="AX10" s="211"/>
      <c r="AY10" s="211"/>
      <c r="AZ10" s="211"/>
      <c r="BA10" s="211"/>
      <c r="BB10" s="211"/>
      <c r="BC10" s="211"/>
      <c r="BD10" s="211"/>
      <c r="BE10" s="211"/>
      <c r="BF10" s="212"/>
      <c r="BG10" s="197"/>
      <c r="BH10" s="197"/>
      <c r="BI10" s="197"/>
      <c r="BJ10" s="197"/>
      <c r="BK10" s="197"/>
      <c r="BL10" s="197"/>
      <c r="BM10" s="197"/>
      <c r="BN10" s="197"/>
      <c r="BO10" s="197"/>
      <c r="BP10" s="197"/>
      <c r="BQ10" s="197"/>
      <c r="BR10" s="6"/>
      <c r="BS10"/>
    </row>
    <row r="11" spans="3:71" s="2" customFormat="1" ht="15.65" customHeight="1" x14ac:dyDescent="0.2">
      <c r="C11" s="198" t="s">
        <v>71</v>
      </c>
      <c r="D11" s="199"/>
      <c r="E11" s="199"/>
      <c r="F11" s="199"/>
      <c r="G11" s="199"/>
      <c r="H11" s="199"/>
      <c r="I11" s="199"/>
      <c r="J11" s="199"/>
      <c r="K11" s="199"/>
      <c r="L11" s="199"/>
      <c r="M11" s="199"/>
      <c r="N11" s="199"/>
      <c r="O11" s="199"/>
      <c r="P11" s="199"/>
      <c r="Q11" s="199"/>
      <c r="R11" s="199"/>
      <c r="S11" s="199"/>
      <c r="T11" s="199"/>
      <c r="U11" s="200" t="s">
        <v>63</v>
      </c>
      <c r="V11" s="201"/>
      <c r="W11" s="201"/>
      <c r="X11" s="201"/>
      <c r="Y11" s="201"/>
      <c r="Z11" s="201"/>
      <c r="AA11" s="201"/>
      <c r="AB11" s="201"/>
      <c r="AC11" s="201"/>
      <c r="AD11" s="201"/>
      <c r="AE11" s="201"/>
      <c r="AF11" s="202"/>
      <c r="AG11" s="202"/>
      <c r="AH11" s="202"/>
      <c r="AI11" s="202"/>
      <c r="AJ11" s="202"/>
      <c r="AK11" s="202"/>
      <c r="AL11" s="202"/>
      <c r="AM11" s="202"/>
      <c r="AN11" s="203"/>
      <c r="AO11" s="213"/>
      <c r="AP11" s="202"/>
      <c r="AQ11" s="202"/>
      <c r="AR11" s="202"/>
      <c r="AS11" s="202"/>
      <c r="AT11" s="202"/>
      <c r="AU11" s="202"/>
      <c r="AV11" s="202"/>
      <c r="AW11" s="202"/>
      <c r="AX11" s="202"/>
      <c r="AY11" s="202"/>
      <c r="AZ11" s="202"/>
      <c r="BA11" s="202"/>
      <c r="BB11" s="202"/>
      <c r="BC11" s="202"/>
      <c r="BD11" s="202"/>
      <c r="BE11" s="202"/>
      <c r="BF11" s="203"/>
      <c r="BG11" s="198" t="s">
        <v>64</v>
      </c>
      <c r="BH11" s="216"/>
      <c r="BI11" s="216"/>
      <c r="BJ11" s="216"/>
      <c r="BK11" s="216"/>
      <c r="BL11" s="216"/>
      <c r="BM11" s="216"/>
      <c r="BN11" s="216"/>
      <c r="BO11" s="216"/>
      <c r="BP11" s="216"/>
      <c r="BQ11" s="216"/>
      <c r="BR11" s="7"/>
      <c r="BS11"/>
    </row>
    <row r="12" spans="3:71" s="2" customFormat="1" ht="15.65" customHeight="1" x14ac:dyDescent="0.2">
      <c r="C12" s="199"/>
      <c r="D12" s="199"/>
      <c r="E12" s="199"/>
      <c r="F12" s="199"/>
      <c r="G12" s="199"/>
      <c r="H12" s="199"/>
      <c r="I12" s="199"/>
      <c r="J12" s="199"/>
      <c r="K12" s="199"/>
      <c r="L12" s="199"/>
      <c r="M12" s="199"/>
      <c r="N12" s="199"/>
      <c r="O12" s="199"/>
      <c r="P12" s="199"/>
      <c r="Q12" s="199"/>
      <c r="R12" s="199"/>
      <c r="S12" s="199"/>
      <c r="T12" s="199"/>
      <c r="U12" s="204"/>
      <c r="V12" s="205"/>
      <c r="W12" s="205"/>
      <c r="X12" s="205"/>
      <c r="Y12" s="205"/>
      <c r="Z12" s="205"/>
      <c r="AA12" s="205"/>
      <c r="AB12" s="205"/>
      <c r="AC12" s="205"/>
      <c r="AD12" s="205"/>
      <c r="AE12" s="205"/>
      <c r="AF12" s="206"/>
      <c r="AG12" s="206"/>
      <c r="AH12" s="207"/>
      <c r="AI12" s="207"/>
      <c r="AJ12" s="207"/>
      <c r="AK12" s="207"/>
      <c r="AL12" s="207"/>
      <c r="AM12" s="207"/>
      <c r="AN12" s="208"/>
      <c r="AO12" s="214"/>
      <c r="AP12" s="207"/>
      <c r="AQ12" s="207"/>
      <c r="AR12" s="207"/>
      <c r="AS12" s="207"/>
      <c r="AT12" s="207"/>
      <c r="AU12" s="207"/>
      <c r="AV12" s="207"/>
      <c r="AW12" s="207"/>
      <c r="AX12" s="207"/>
      <c r="AY12" s="207"/>
      <c r="AZ12" s="207"/>
      <c r="BA12" s="207"/>
      <c r="BB12" s="207"/>
      <c r="BC12" s="207"/>
      <c r="BD12" s="207"/>
      <c r="BE12" s="207"/>
      <c r="BF12" s="208"/>
      <c r="BG12" s="216"/>
      <c r="BH12" s="216"/>
      <c r="BI12" s="216"/>
      <c r="BJ12" s="216"/>
      <c r="BK12" s="216"/>
      <c r="BL12" s="216"/>
      <c r="BM12" s="216"/>
      <c r="BN12" s="216"/>
      <c r="BO12" s="216"/>
      <c r="BP12" s="216"/>
      <c r="BQ12" s="216"/>
      <c r="BR12" s="7"/>
      <c r="BS12"/>
    </row>
    <row r="13" spans="3:71" s="2" customFormat="1" ht="15.65" customHeight="1" x14ac:dyDescent="0.2">
      <c r="C13" s="199"/>
      <c r="D13" s="199"/>
      <c r="E13" s="199"/>
      <c r="F13" s="199"/>
      <c r="G13" s="199"/>
      <c r="H13" s="199"/>
      <c r="I13" s="199"/>
      <c r="J13" s="199"/>
      <c r="K13" s="199"/>
      <c r="L13" s="199"/>
      <c r="M13" s="199"/>
      <c r="N13" s="199"/>
      <c r="O13" s="199"/>
      <c r="P13" s="199"/>
      <c r="Q13" s="199"/>
      <c r="R13" s="199"/>
      <c r="S13" s="199"/>
      <c r="T13" s="199"/>
      <c r="U13" s="209"/>
      <c r="V13" s="210"/>
      <c r="W13" s="210"/>
      <c r="X13" s="210"/>
      <c r="Y13" s="210"/>
      <c r="Z13" s="210"/>
      <c r="AA13" s="210"/>
      <c r="AB13" s="210"/>
      <c r="AC13" s="210"/>
      <c r="AD13" s="210"/>
      <c r="AE13" s="210"/>
      <c r="AF13" s="211"/>
      <c r="AG13" s="211"/>
      <c r="AH13" s="211"/>
      <c r="AI13" s="211"/>
      <c r="AJ13" s="211"/>
      <c r="AK13" s="211"/>
      <c r="AL13" s="211"/>
      <c r="AM13" s="211"/>
      <c r="AN13" s="212"/>
      <c r="AO13" s="215"/>
      <c r="AP13" s="211"/>
      <c r="AQ13" s="211"/>
      <c r="AR13" s="211"/>
      <c r="AS13" s="211"/>
      <c r="AT13" s="211"/>
      <c r="AU13" s="211"/>
      <c r="AV13" s="211"/>
      <c r="AW13" s="211"/>
      <c r="AX13" s="211"/>
      <c r="AY13" s="211"/>
      <c r="AZ13" s="211"/>
      <c r="BA13" s="211"/>
      <c r="BB13" s="211"/>
      <c r="BC13" s="211"/>
      <c r="BD13" s="211"/>
      <c r="BE13" s="211"/>
      <c r="BF13" s="212"/>
      <c r="BG13" s="216"/>
      <c r="BH13" s="216"/>
      <c r="BI13" s="216"/>
      <c r="BJ13" s="216"/>
      <c r="BK13" s="216"/>
      <c r="BL13" s="216"/>
      <c r="BM13" s="216"/>
      <c r="BN13" s="216"/>
      <c r="BO13" s="216"/>
      <c r="BP13" s="216"/>
      <c r="BQ13" s="21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74" t="s">
        <v>27</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5"/>
      <c r="BL18" s="66"/>
      <c r="BS18" s="18"/>
    </row>
    <row r="19" spans="1:144"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5"/>
      <c r="BL19" s="66"/>
      <c r="BS19" s="18"/>
    </row>
    <row r="20" spans="1:144" ht="13.4" customHeight="1" x14ac:dyDescent="0.2">
      <c r="A20" s="2"/>
      <c r="B20" s="2"/>
      <c r="C20" s="19"/>
      <c r="D20" s="180" t="s">
        <v>2</v>
      </c>
      <c r="E20" s="181"/>
      <c r="F20" s="181"/>
      <c r="G20" s="181"/>
      <c r="H20" s="181"/>
      <c r="I20" s="181"/>
      <c r="J20" s="182"/>
      <c r="K20" s="180" t="s">
        <v>3</v>
      </c>
      <c r="L20" s="181"/>
      <c r="M20" s="181"/>
      <c r="N20" s="181"/>
      <c r="O20" s="181"/>
      <c r="P20" s="181"/>
      <c r="Q20" s="182"/>
      <c r="R20" s="180" t="s">
        <v>18</v>
      </c>
      <c r="S20" s="181"/>
      <c r="T20" s="181"/>
      <c r="U20" s="181"/>
      <c r="V20" s="181"/>
      <c r="W20" s="181"/>
      <c r="X20" s="182"/>
      <c r="Y20" s="189" t="s">
        <v>16</v>
      </c>
      <c r="Z20" s="189"/>
      <c r="AA20" s="189"/>
      <c r="AB20" s="189"/>
      <c r="AC20" s="189"/>
      <c r="AD20" s="189"/>
      <c r="AE20" s="189"/>
      <c r="AF20" s="190" t="s">
        <v>17</v>
      </c>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59" t="s">
        <v>1</v>
      </c>
      <c r="BC20" s="160"/>
      <c r="BD20" s="160"/>
      <c r="BE20" s="160"/>
      <c r="BF20" s="160"/>
      <c r="BG20" s="160"/>
      <c r="BH20" s="160"/>
      <c r="BI20" s="160"/>
      <c r="BJ20" s="161"/>
      <c r="BK20" s="162"/>
      <c r="BL20" s="66"/>
      <c r="BS20" s="36"/>
    </row>
    <row r="21" spans="1:144" ht="13.4"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89"/>
      <c r="Z21" s="189"/>
      <c r="AA21" s="189"/>
      <c r="AB21" s="189"/>
      <c r="AC21" s="189"/>
      <c r="AD21" s="189"/>
      <c r="AE21" s="189"/>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63"/>
      <c r="BC21" s="164"/>
      <c r="BD21" s="164"/>
      <c r="BE21" s="164"/>
      <c r="BF21" s="164"/>
      <c r="BG21" s="164"/>
      <c r="BH21" s="164"/>
      <c r="BI21" s="164"/>
      <c r="BJ21" s="165"/>
      <c r="BK21" s="166"/>
      <c r="BL21" s="66"/>
      <c r="BS21" s="36"/>
    </row>
    <row r="22" spans="1:144" ht="13.4"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89"/>
      <c r="Z22" s="189"/>
      <c r="AA22" s="189"/>
      <c r="AB22" s="189"/>
      <c r="AC22" s="189"/>
      <c r="AD22" s="189"/>
      <c r="AE22" s="189"/>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7"/>
      <c r="BB22" s="163"/>
      <c r="BC22" s="164"/>
      <c r="BD22" s="164"/>
      <c r="BE22" s="164"/>
      <c r="BF22" s="164"/>
      <c r="BG22" s="164"/>
      <c r="BH22" s="164"/>
      <c r="BI22" s="164"/>
      <c r="BJ22" s="165"/>
      <c r="BK22" s="166"/>
      <c r="BL22" s="66"/>
      <c r="BS22" s="36"/>
    </row>
    <row r="23" spans="1:144" ht="31.4"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189"/>
      <c r="Z23" s="189"/>
      <c r="AA23" s="189"/>
      <c r="AB23" s="189"/>
      <c r="AC23" s="189"/>
      <c r="AD23" s="189"/>
      <c r="AE23" s="189"/>
      <c r="AF23" s="171" t="s">
        <v>47</v>
      </c>
      <c r="AG23" s="171"/>
      <c r="AH23" s="171"/>
      <c r="AI23" s="171"/>
      <c r="AJ23" s="171"/>
      <c r="AK23" s="171"/>
      <c r="AL23" s="172"/>
      <c r="AM23" s="173" t="s">
        <v>48</v>
      </c>
      <c r="AN23" s="171"/>
      <c r="AO23" s="171"/>
      <c r="AP23" s="171"/>
      <c r="AQ23" s="171"/>
      <c r="AR23" s="171"/>
      <c r="AS23" s="172"/>
      <c r="AT23" s="173" t="s">
        <v>49</v>
      </c>
      <c r="AU23" s="171"/>
      <c r="AV23" s="171"/>
      <c r="AW23" s="171"/>
      <c r="AX23" s="171"/>
      <c r="AY23" s="171"/>
      <c r="AZ23" s="172"/>
      <c r="BA23" s="37"/>
      <c r="BB23" s="167"/>
      <c r="BC23" s="168"/>
      <c r="BD23" s="168"/>
      <c r="BE23" s="168"/>
      <c r="BF23" s="168"/>
      <c r="BG23" s="168"/>
      <c r="BH23" s="168"/>
      <c r="BI23" s="168"/>
      <c r="BJ23" s="169"/>
      <c r="BK23" s="170"/>
      <c r="BL23" s="66"/>
      <c r="BS23" s="36"/>
    </row>
    <row r="24" spans="1:144" ht="15.65" customHeight="1" x14ac:dyDescent="0.2">
      <c r="A24" s="2"/>
      <c r="B24" s="2"/>
      <c r="C24" s="19"/>
      <c r="D24" s="132" t="str">
        <f>IF([1]回答表!R49="●","●","")</f>
        <v/>
      </c>
      <c r="E24" s="133"/>
      <c r="F24" s="133"/>
      <c r="G24" s="133"/>
      <c r="H24" s="133"/>
      <c r="I24" s="133"/>
      <c r="J24" s="134"/>
      <c r="K24" s="132" t="str">
        <f>IF([1]回答表!R50="●","●","")</f>
        <v/>
      </c>
      <c r="L24" s="133"/>
      <c r="M24" s="133"/>
      <c r="N24" s="133"/>
      <c r="O24" s="133"/>
      <c r="P24" s="133"/>
      <c r="Q24" s="134"/>
      <c r="R24" s="132" t="str">
        <f>IF([1]回答表!R51="●","●","")</f>
        <v/>
      </c>
      <c r="S24" s="133"/>
      <c r="T24" s="133"/>
      <c r="U24" s="133"/>
      <c r="V24" s="133"/>
      <c r="W24" s="133"/>
      <c r="X24" s="134"/>
      <c r="Y24" s="132" t="str">
        <f>IF([1]回答表!R52="●","●","")</f>
        <v/>
      </c>
      <c r="Z24" s="133"/>
      <c r="AA24" s="133"/>
      <c r="AB24" s="133"/>
      <c r="AC24" s="133"/>
      <c r="AD24" s="133"/>
      <c r="AE24" s="134"/>
      <c r="AF24" s="129" t="str">
        <f>IF([1]回答表!R53="●","●","")</f>
        <v/>
      </c>
      <c r="AG24" s="130"/>
      <c r="AH24" s="130"/>
      <c r="AI24" s="130"/>
      <c r="AJ24" s="130"/>
      <c r="AK24" s="130"/>
      <c r="AL24" s="131"/>
      <c r="AM24" s="129" t="str">
        <f>IF([1]回答表!R54="●","●","")</f>
        <v/>
      </c>
      <c r="AN24" s="130"/>
      <c r="AO24" s="130"/>
      <c r="AP24" s="130"/>
      <c r="AQ24" s="130"/>
      <c r="AR24" s="130"/>
      <c r="AS24" s="131"/>
      <c r="AT24" s="129" t="str">
        <f>IF([1]回答表!R55="●","●","")</f>
        <v/>
      </c>
      <c r="AU24" s="130"/>
      <c r="AV24" s="130"/>
      <c r="AW24" s="130"/>
      <c r="AX24" s="130"/>
      <c r="AY24" s="130"/>
      <c r="AZ24" s="131"/>
      <c r="BA24" s="37"/>
      <c r="BB24" s="129" t="str">
        <f>IF([1]回答表!R56="●","●","")</f>
        <v>●</v>
      </c>
      <c r="BC24" s="130"/>
      <c r="BD24" s="130"/>
      <c r="BE24" s="130"/>
      <c r="BF24" s="130"/>
      <c r="BG24" s="130"/>
      <c r="BH24" s="130"/>
      <c r="BI24" s="130"/>
      <c r="BJ24" s="161"/>
      <c r="BK24" s="162"/>
      <c r="BL24" s="66"/>
      <c r="BS24" s="36"/>
    </row>
    <row r="25" spans="1:144"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65"/>
      <c r="BK25" s="166"/>
      <c r="BL25" s="66"/>
      <c r="BS25" s="36"/>
    </row>
    <row r="26" spans="1:144"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69"/>
      <c r="BK26" s="17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76" t="s">
        <v>28</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6"/>
      <c r="BJ31" s="276"/>
      <c r="BK31" s="276"/>
      <c r="BL31" s="276"/>
      <c r="BM31" s="276"/>
      <c r="BN31" s="276"/>
      <c r="BO31" s="276"/>
      <c r="BP31" s="276"/>
      <c r="BQ31" s="276"/>
      <c r="BR31" s="27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6"/>
      <c r="BC33" s="276"/>
      <c r="BD33" s="276"/>
      <c r="BE33" s="276"/>
      <c r="BF33" s="276"/>
      <c r="BG33" s="276"/>
      <c r="BH33" s="276"/>
      <c r="BI33" s="276"/>
      <c r="BJ33" s="276"/>
      <c r="BK33" s="276"/>
      <c r="BL33" s="276"/>
      <c r="BM33" s="276"/>
      <c r="BN33" s="276"/>
      <c r="BO33" s="276"/>
      <c r="BP33" s="276"/>
      <c r="BQ33" s="276"/>
      <c r="BR33" s="27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77" t="str">
        <f>IF([1]回答表!R56="●",[1]回答表!B651,"")</f>
        <v>現行の経営体制・手法で、健全な事業運営が実施できているため。</v>
      </c>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8"/>
      <c r="BQ35" s="27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80"/>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c r="AY36" s="281"/>
      <c r="AZ36" s="281"/>
      <c r="BA36" s="281"/>
      <c r="BB36" s="281"/>
      <c r="BC36" s="281"/>
      <c r="BD36" s="281"/>
      <c r="BE36" s="281"/>
      <c r="BF36" s="281"/>
      <c r="BG36" s="281"/>
      <c r="BH36" s="281"/>
      <c r="BI36" s="281"/>
      <c r="BJ36" s="281"/>
      <c r="BK36" s="281"/>
      <c r="BL36" s="281"/>
      <c r="BM36" s="281"/>
      <c r="BN36" s="281"/>
      <c r="BO36" s="281"/>
      <c r="BP36" s="281"/>
      <c r="BQ36" s="28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80"/>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1"/>
      <c r="AY37" s="281"/>
      <c r="AZ37" s="281"/>
      <c r="BA37" s="281"/>
      <c r="BB37" s="281"/>
      <c r="BC37" s="281"/>
      <c r="BD37" s="281"/>
      <c r="BE37" s="281"/>
      <c r="BF37" s="281"/>
      <c r="BG37" s="281"/>
      <c r="BH37" s="281"/>
      <c r="BI37" s="281"/>
      <c r="BJ37" s="281"/>
      <c r="BK37" s="281"/>
      <c r="BL37" s="281"/>
      <c r="BM37" s="281"/>
      <c r="BN37" s="281"/>
      <c r="BO37" s="281"/>
      <c r="BP37" s="281"/>
      <c r="BQ37" s="28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80"/>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1"/>
      <c r="AY38" s="281"/>
      <c r="AZ38" s="281"/>
      <c r="BA38" s="281"/>
      <c r="BB38" s="281"/>
      <c r="BC38" s="281"/>
      <c r="BD38" s="281"/>
      <c r="BE38" s="281"/>
      <c r="BF38" s="281"/>
      <c r="BG38" s="281"/>
      <c r="BH38" s="281"/>
      <c r="BI38" s="281"/>
      <c r="BJ38" s="281"/>
      <c r="BK38" s="281"/>
      <c r="BL38" s="281"/>
      <c r="BM38" s="281"/>
      <c r="BN38" s="281"/>
      <c r="BO38" s="281"/>
      <c r="BP38" s="281"/>
      <c r="BQ38" s="28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80"/>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1"/>
      <c r="AY39" s="281"/>
      <c r="AZ39" s="281"/>
      <c r="BA39" s="281"/>
      <c r="BB39" s="281"/>
      <c r="BC39" s="281"/>
      <c r="BD39" s="281"/>
      <c r="BE39" s="281"/>
      <c r="BF39" s="281"/>
      <c r="BG39" s="281"/>
      <c r="BH39" s="281"/>
      <c r="BI39" s="281"/>
      <c r="BJ39" s="281"/>
      <c r="BK39" s="281"/>
      <c r="BL39" s="281"/>
      <c r="BM39" s="281"/>
      <c r="BN39" s="281"/>
      <c r="BO39" s="281"/>
      <c r="BP39" s="281"/>
      <c r="BQ39" s="28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80"/>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c r="BQ40" s="28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80"/>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1"/>
      <c r="BQ41" s="28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80"/>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1"/>
      <c r="BQ42" s="28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80"/>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1"/>
      <c r="BG43" s="281"/>
      <c r="BH43" s="281"/>
      <c r="BI43" s="281"/>
      <c r="BJ43" s="281"/>
      <c r="BK43" s="281"/>
      <c r="BL43" s="281"/>
      <c r="BM43" s="281"/>
      <c r="BN43" s="281"/>
      <c r="BO43" s="281"/>
      <c r="BP43" s="281"/>
      <c r="BQ43" s="28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80"/>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281"/>
      <c r="AY44" s="281"/>
      <c r="AZ44" s="281"/>
      <c r="BA44" s="281"/>
      <c r="BB44" s="281"/>
      <c r="BC44" s="281"/>
      <c r="BD44" s="281"/>
      <c r="BE44" s="281"/>
      <c r="BF44" s="281"/>
      <c r="BG44" s="281"/>
      <c r="BH44" s="281"/>
      <c r="BI44" s="281"/>
      <c r="BJ44" s="281"/>
      <c r="BK44" s="281"/>
      <c r="BL44" s="281"/>
      <c r="BM44" s="281"/>
      <c r="BN44" s="281"/>
      <c r="BO44" s="281"/>
      <c r="BP44" s="281"/>
      <c r="BQ44" s="28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80"/>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1"/>
      <c r="BK45" s="281"/>
      <c r="BL45" s="281"/>
      <c r="BM45" s="281"/>
      <c r="BN45" s="281"/>
      <c r="BO45" s="281"/>
      <c r="BP45" s="281"/>
      <c r="BQ45" s="28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80"/>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c r="BE46" s="281"/>
      <c r="BF46" s="281"/>
      <c r="BG46" s="281"/>
      <c r="BH46" s="281"/>
      <c r="BI46" s="281"/>
      <c r="BJ46" s="281"/>
      <c r="BK46" s="281"/>
      <c r="BL46" s="281"/>
      <c r="BM46" s="281"/>
      <c r="BN46" s="281"/>
      <c r="BO46" s="281"/>
      <c r="BP46" s="281"/>
      <c r="BQ46" s="28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80"/>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1"/>
      <c r="BQ47" s="28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80"/>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c r="AY48" s="281"/>
      <c r="AZ48" s="281"/>
      <c r="BA48" s="281"/>
      <c r="BB48" s="281"/>
      <c r="BC48" s="281"/>
      <c r="BD48" s="281"/>
      <c r="BE48" s="281"/>
      <c r="BF48" s="281"/>
      <c r="BG48" s="281"/>
      <c r="BH48" s="281"/>
      <c r="BI48" s="281"/>
      <c r="BJ48" s="281"/>
      <c r="BK48" s="281"/>
      <c r="BL48" s="281"/>
      <c r="BM48" s="281"/>
      <c r="BN48" s="281"/>
      <c r="BO48" s="281"/>
      <c r="BP48" s="281"/>
      <c r="BQ48" s="28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80"/>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80"/>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1"/>
      <c r="BQ50" s="28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80"/>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1"/>
      <c r="BQ51" s="28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80"/>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281"/>
      <c r="BC52" s="281"/>
      <c r="BD52" s="281"/>
      <c r="BE52" s="281"/>
      <c r="BF52" s="281"/>
      <c r="BG52" s="281"/>
      <c r="BH52" s="281"/>
      <c r="BI52" s="281"/>
      <c r="BJ52" s="281"/>
      <c r="BK52" s="281"/>
      <c r="BL52" s="281"/>
      <c r="BM52" s="281"/>
      <c r="BN52" s="281"/>
      <c r="BO52" s="281"/>
      <c r="BP52" s="281"/>
      <c r="BQ52" s="28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83"/>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284"/>
      <c r="BN53" s="284"/>
      <c r="BO53" s="284"/>
      <c r="BP53" s="284"/>
      <c r="BQ53" s="28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3"/>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6" t="s">
        <v>15</v>
      </c>
      <c r="D8" s="199"/>
      <c r="E8" s="199"/>
      <c r="F8" s="199"/>
      <c r="G8" s="199"/>
      <c r="H8" s="199"/>
      <c r="I8" s="199"/>
      <c r="J8" s="199"/>
      <c r="K8" s="199"/>
      <c r="L8" s="199"/>
      <c r="M8" s="199"/>
      <c r="N8" s="199"/>
      <c r="O8" s="199"/>
      <c r="P8" s="199"/>
      <c r="Q8" s="199"/>
      <c r="R8" s="199"/>
      <c r="S8" s="199"/>
      <c r="T8" s="199"/>
      <c r="U8" s="217" t="s">
        <v>25</v>
      </c>
      <c r="V8" s="202"/>
      <c r="W8" s="202"/>
      <c r="X8" s="202"/>
      <c r="Y8" s="202"/>
      <c r="Z8" s="202"/>
      <c r="AA8" s="202"/>
      <c r="AB8" s="202"/>
      <c r="AC8" s="202"/>
      <c r="AD8" s="202"/>
      <c r="AE8" s="202"/>
      <c r="AF8" s="202"/>
      <c r="AG8" s="202"/>
      <c r="AH8" s="202"/>
      <c r="AI8" s="202"/>
      <c r="AJ8" s="202"/>
      <c r="AK8" s="202"/>
      <c r="AL8" s="202"/>
      <c r="AM8" s="202"/>
      <c r="AN8" s="203"/>
      <c r="AO8" s="218" t="s">
        <v>0</v>
      </c>
      <c r="AP8" s="202"/>
      <c r="AQ8" s="202"/>
      <c r="AR8" s="202"/>
      <c r="AS8" s="202"/>
      <c r="AT8" s="202"/>
      <c r="AU8" s="202"/>
      <c r="AV8" s="202"/>
      <c r="AW8" s="202"/>
      <c r="AX8" s="202"/>
      <c r="AY8" s="202"/>
      <c r="AZ8" s="202"/>
      <c r="BA8" s="202"/>
      <c r="BB8" s="202"/>
      <c r="BC8" s="202"/>
      <c r="BD8" s="202"/>
      <c r="BE8" s="202"/>
      <c r="BF8" s="203"/>
      <c r="BG8" s="196" t="s">
        <v>26</v>
      </c>
      <c r="BH8" s="197"/>
      <c r="BI8" s="197"/>
      <c r="BJ8" s="197"/>
      <c r="BK8" s="197"/>
      <c r="BL8" s="197"/>
      <c r="BM8" s="197"/>
      <c r="BN8" s="197"/>
      <c r="BO8" s="197"/>
      <c r="BP8" s="197"/>
      <c r="BQ8" s="197"/>
      <c r="BR8" s="6"/>
      <c r="BS8" s="4"/>
    </row>
    <row r="9" spans="3:71" s="2" customFormat="1" ht="15.65" customHeight="1" x14ac:dyDescent="0.2">
      <c r="C9" s="199"/>
      <c r="D9" s="199"/>
      <c r="E9" s="199"/>
      <c r="F9" s="199"/>
      <c r="G9" s="199"/>
      <c r="H9" s="199"/>
      <c r="I9" s="199"/>
      <c r="J9" s="199"/>
      <c r="K9" s="199"/>
      <c r="L9" s="199"/>
      <c r="M9" s="199"/>
      <c r="N9" s="199"/>
      <c r="O9" s="199"/>
      <c r="P9" s="199"/>
      <c r="Q9" s="199"/>
      <c r="R9" s="199"/>
      <c r="S9" s="199"/>
      <c r="T9" s="199"/>
      <c r="U9" s="214"/>
      <c r="V9" s="206"/>
      <c r="W9" s="206"/>
      <c r="X9" s="206"/>
      <c r="Y9" s="206"/>
      <c r="Z9" s="206"/>
      <c r="AA9" s="206"/>
      <c r="AB9" s="206"/>
      <c r="AC9" s="206"/>
      <c r="AD9" s="206"/>
      <c r="AE9" s="206"/>
      <c r="AF9" s="206"/>
      <c r="AG9" s="206"/>
      <c r="AH9" s="207"/>
      <c r="AI9" s="207"/>
      <c r="AJ9" s="207"/>
      <c r="AK9" s="207"/>
      <c r="AL9" s="207"/>
      <c r="AM9" s="207"/>
      <c r="AN9" s="208"/>
      <c r="AO9" s="214"/>
      <c r="AP9" s="207"/>
      <c r="AQ9" s="207"/>
      <c r="AR9" s="207"/>
      <c r="AS9" s="207"/>
      <c r="AT9" s="207"/>
      <c r="AU9" s="207"/>
      <c r="AV9" s="207"/>
      <c r="AW9" s="207"/>
      <c r="AX9" s="207"/>
      <c r="AY9" s="207"/>
      <c r="AZ9" s="207"/>
      <c r="BA9" s="207"/>
      <c r="BB9" s="207"/>
      <c r="BC9" s="207"/>
      <c r="BD9" s="207"/>
      <c r="BE9" s="207"/>
      <c r="BF9" s="208"/>
      <c r="BG9" s="197"/>
      <c r="BH9" s="197"/>
      <c r="BI9" s="197"/>
      <c r="BJ9" s="197"/>
      <c r="BK9" s="197"/>
      <c r="BL9" s="197"/>
      <c r="BM9" s="197"/>
      <c r="BN9" s="197"/>
      <c r="BO9" s="197"/>
      <c r="BP9" s="197"/>
      <c r="BQ9" s="197"/>
      <c r="BR9" s="6"/>
      <c r="BS9" s="4"/>
    </row>
    <row r="10" spans="3:71" s="2" customFormat="1" ht="15.65" customHeight="1" x14ac:dyDescent="0.2">
      <c r="C10" s="199"/>
      <c r="D10" s="199"/>
      <c r="E10" s="199"/>
      <c r="F10" s="199"/>
      <c r="G10" s="199"/>
      <c r="H10" s="199"/>
      <c r="I10" s="199"/>
      <c r="J10" s="199"/>
      <c r="K10" s="199"/>
      <c r="L10" s="199"/>
      <c r="M10" s="199"/>
      <c r="N10" s="199"/>
      <c r="O10" s="199"/>
      <c r="P10" s="199"/>
      <c r="Q10" s="199"/>
      <c r="R10" s="199"/>
      <c r="S10" s="199"/>
      <c r="T10" s="199"/>
      <c r="U10" s="215"/>
      <c r="V10" s="211"/>
      <c r="W10" s="211"/>
      <c r="X10" s="211"/>
      <c r="Y10" s="211"/>
      <c r="Z10" s="211"/>
      <c r="AA10" s="211"/>
      <c r="AB10" s="211"/>
      <c r="AC10" s="211"/>
      <c r="AD10" s="211"/>
      <c r="AE10" s="211"/>
      <c r="AF10" s="211"/>
      <c r="AG10" s="211"/>
      <c r="AH10" s="211"/>
      <c r="AI10" s="211"/>
      <c r="AJ10" s="211"/>
      <c r="AK10" s="211"/>
      <c r="AL10" s="211"/>
      <c r="AM10" s="211"/>
      <c r="AN10" s="212"/>
      <c r="AO10" s="215"/>
      <c r="AP10" s="211"/>
      <c r="AQ10" s="211"/>
      <c r="AR10" s="211"/>
      <c r="AS10" s="211"/>
      <c r="AT10" s="211"/>
      <c r="AU10" s="211"/>
      <c r="AV10" s="211"/>
      <c r="AW10" s="211"/>
      <c r="AX10" s="211"/>
      <c r="AY10" s="211"/>
      <c r="AZ10" s="211"/>
      <c r="BA10" s="211"/>
      <c r="BB10" s="211"/>
      <c r="BC10" s="211"/>
      <c r="BD10" s="211"/>
      <c r="BE10" s="211"/>
      <c r="BF10" s="212"/>
      <c r="BG10" s="197"/>
      <c r="BH10" s="197"/>
      <c r="BI10" s="197"/>
      <c r="BJ10" s="197"/>
      <c r="BK10" s="197"/>
      <c r="BL10" s="197"/>
      <c r="BM10" s="197"/>
      <c r="BN10" s="197"/>
      <c r="BO10" s="197"/>
      <c r="BP10" s="197"/>
      <c r="BQ10" s="197"/>
      <c r="BR10" s="6"/>
      <c r="BS10"/>
    </row>
    <row r="11" spans="3:71" s="2" customFormat="1" ht="15.65" customHeight="1" x14ac:dyDescent="0.2">
      <c r="C11" s="198" t="s">
        <v>71</v>
      </c>
      <c r="D11" s="199"/>
      <c r="E11" s="199"/>
      <c r="F11" s="199"/>
      <c r="G11" s="199"/>
      <c r="H11" s="199"/>
      <c r="I11" s="199"/>
      <c r="J11" s="199"/>
      <c r="K11" s="199"/>
      <c r="L11" s="199"/>
      <c r="M11" s="199"/>
      <c r="N11" s="199"/>
      <c r="O11" s="199"/>
      <c r="P11" s="199"/>
      <c r="Q11" s="199"/>
      <c r="R11" s="199"/>
      <c r="S11" s="199"/>
      <c r="T11" s="199"/>
      <c r="U11" s="200" t="s">
        <v>65</v>
      </c>
      <c r="V11" s="201"/>
      <c r="W11" s="201"/>
      <c r="X11" s="201"/>
      <c r="Y11" s="201"/>
      <c r="Z11" s="201"/>
      <c r="AA11" s="201"/>
      <c r="AB11" s="201"/>
      <c r="AC11" s="201"/>
      <c r="AD11" s="201"/>
      <c r="AE11" s="201"/>
      <c r="AF11" s="202"/>
      <c r="AG11" s="202"/>
      <c r="AH11" s="202"/>
      <c r="AI11" s="202"/>
      <c r="AJ11" s="202"/>
      <c r="AK11" s="202"/>
      <c r="AL11" s="202"/>
      <c r="AM11" s="202"/>
      <c r="AN11" s="203"/>
      <c r="AO11" s="213" t="s">
        <v>66</v>
      </c>
      <c r="AP11" s="202"/>
      <c r="AQ11" s="202"/>
      <c r="AR11" s="202"/>
      <c r="AS11" s="202"/>
      <c r="AT11" s="202"/>
      <c r="AU11" s="202"/>
      <c r="AV11" s="202"/>
      <c r="AW11" s="202"/>
      <c r="AX11" s="202"/>
      <c r="AY11" s="202"/>
      <c r="AZ11" s="202"/>
      <c r="BA11" s="202"/>
      <c r="BB11" s="202"/>
      <c r="BC11" s="202"/>
      <c r="BD11" s="202"/>
      <c r="BE11" s="202"/>
      <c r="BF11" s="203"/>
      <c r="BG11" s="198"/>
      <c r="BH11" s="216"/>
      <c r="BI11" s="216"/>
      <c r="BJ11" s="216"/>
      <c r="BK11" s="216"/>
      <c r="BL11" s="216"/>
      <c r="BM11" s="216"/>
      <c r="BN11" s="216"/>
      <c r="BO11" s="216"/>
      <c r="BP11" s="216"/>
      <c r="BQ11" s="216"/>
      <c r="BR11" s="7"/>
      <c r="BS11"/>
    </row>
    <row r="12" spans="3:71" s="2" customFormat="1" ht="15.65" customHeight="1" x14ac:dyDescent="0.2">
      <c r="C12" s="199"/>
      <c r="D12" s="199"/>
      <c r="E12" s="199"/>
      <c r="F12" s="199"/>
      <c r="G12" s="199"/>
      <c r="H12" s="199"/>
      <c r="I12" s="199"/>
      <c r="J12" s="199"/>
      <c r="K12" s="199"/>
      <c r="L12" s="199"/>
      <c r="M12" s="199"/>
      <c r="N12" s="199"/>
      <c r="O12" s="199"/>
      <c r="P12" s="199"/>
      <c r="Q12" s="199"/>
      <c r="R12" s="199"/>
      <c r="S12" s="199"/>
      <c r="T12" s="199"/>
      <c r="U12" s="204"/>
      <c r="V12" s="205"/>
      <c r="W12" s="205"/>
      <c r="X12" s="205"/>
      <c r="Y12" s="205"/>
      <c r="Z12" s="205"/>
      <c r="AA12" s="205"/>
      <c r="AB12" s="205"/>
      <c r="AC12" s="205"/>
      <c r="AD12" s="205"/>
      <c r="AE12" s="205"/>
      <c r="AF12" s="206"/>
      <c r="AG12" s="206"/>
      <c r="AH12" s="207"/>
      <c r="AI12" s="207"/>
      <c r="AJ12" s="207"/>
      <c r="AK12" s="207"/>
      <c r="AL12" s="207"/>
      <c r="AM12" s="207"/>
      <c r="AN12" s="208"/>
      <c r="AO12" s="214"/>
      <c r="AP12" s="207"/>
      <c r="AQ12" s="207"/>
      <c r="AR12" s="207"/>
      <c r="AS12" s="207"/>
      <c r="AT12" s="207"/>
      <c r="AU12" s="207"/>
      <c r="AV12" s="207"/>
      <c r="AW12" s="207"/>
      <c r="AX12" s="207"/>
      <c r="AY12" s="207"/>
      <c r="AZ12" s="207"/>
      <c r="BA12" s="207"/>
      <c r="BB12" s="207"/>
      <c r="BC12" s="207"/>
      <c r="BD12" s="207"/>
      <c r="BE12" s="207"/>
      <c r="BF12" s="208"/>
      <c r="BG12" s="216"/>
      <c r="BH12" s="216"/>
      <c r="BI12" s="216"/>
      <c r="BJ12" s="216"/>
      <c r="BK12" s="216"/>
      <c r="BL12" s="216"/>
      <c r="BM12" s="216"/>
      <c r="BN12" s="216"/>
      <c r="BO12" s="216"/>
      <c r="BP12" s="216"/>
      <c r="BQ12" s="216"/>
      <c r="BR12" s="7"/>
      <c r="BS12"/>
    </row>
    <row r="13" spans="3:71" s="2" customFormat="1" ht="15.65" customHeight="1" x14ac:dyDescent="0.2">
      <c r="C13" s="199"/>
      <c r="D13" s="199"/>
      <c r="E13" s="199"/>
      <c r="F13" s="199"/>
      <c r="G13" s="199"/>
      <c r="H13" s="199"/>
      <c r="I13" s="199"/>
      <c r="J13" s="199"/>
      <c r="K13" s="199"/>
      <c r="L13" s="199"/>
      <c r="M13" s="199"/>
      <c r="N13" s="199"/>
      <c r="O13" s="199"/>
      <c r="P13" s="199"/>
      <c r="Q13" s="199"/>
      <c r="R13" s="199"/>
      <c r="S13" s="199"/>
      <c r="T13" s="199"/>
      <c r="U13" s="209"/>
      <c r="V13" s="210"/>
      <c r="W13" s="210"/>
      <c r="X13" s="210"/>
      <c r="Y13" s="210"/>
      <c r="Z13" s="210"/>
      <c r="AA13" s="210"/>
      <c r="AB13" s="210"/>
      <c r="AC13" s="210"/>
      <c r="AD13" s="210"/>
      <c r="AE13" s="210"/>
      <c r="AF13" s="211"/>
      <c r="AG13" s="211"/>
      <c r="AH13" s="211"/>
      <c r="AI13" s="211"/>
      <c r="AJ13" s="211"/>
      <c r="AK13" s="211"/>
      <c r="AL13" s="211"/>
      <c r="AM13" s="211"/>
      <c r="AN13" s="212"/>
      <c r="AO13" s="215"/>
      <c r="AP13" s="211"/>
      <c r="AQ13" s="211"/>
      <c r="AR13" s="211"/>
      <c r="AS13" s="211"/>
      <c r="AT13" s="211"/>
      <c r="AU13" s="211"/>
      <c r="AV13" s="211"/>
      <c r="AW13" s="211"/>
      <c r="AX13" s="211"/>
      <c r="AY13" s="211"/>
      <c r="AZ13" s="211"/>
      <c r="BA13" s="211"/>
      <c r="BB13" s="211"/>
      <c r="BC13" s="211"/>
      <c r="BD13" s="211"/>
      <c r="BE13" s="211"/>
      <c r="BF13" s="212"/>
      <c r="BG13" s="216"/>
      <c r="BH13" s="216"/>
      <c r="BI13" s="216"/>
      <c r="BJ13" s="216"/>
      <c r="BK13" s="216"/>
      <c r="BL13" s="216"/>
      <c r="BM13" s="216"/>
      <c r="BN13" s="216"/>
      <c r="BO13" s="216"/>
      <c r="BP13" s="216"/>
      <c r="BQ13" s="21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74" t="s">
        <v>27</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5"/>
      <c r="BL18" s="66"/>
      <c r="BS18" s="18"/>
    </row>
    <row r="19" spans="1:144"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5"/>
      <c r="BL19" s="66"/>
      <c r="BS19" s="18"/>
    </row>
    <row r="20" spans="1:144" ht="13.4" customHeight="1" x14ac:dyDescent="0.2">
      <c r="A20" s="2"/>
      <c r="B20" s="2"/>
      <c r="C20" s="19"/>
      <c r="D20" s="180" t="s">
        <v>2</v>
      </c>
      <c r="E20" s="181"/>
      <c r="F20" s="181"/>
      <c r="G20" s="181"/>
      <c r="H20" s="181"/>
      <c r="I20" s="181"/>
      <c r="J20" s="182"/>
      <c r="K20" s="180" t="s">
        <v>3</v>
      </c>
      <c r="L20" s="181"/>
      <c r="M20" s="181"/>
      <c r="N20" s="181"/>
      <c r="O20" s="181"/>
      <c r="P20" s="181"/>
      <c r="Q20" s="182"/>
      <c r="R20" s="180" t="s">
        <v>18</v>
      </c>
      <c r="S20" s="181"/>
      <c r="T20" s="181"/>
      <c r="U20" s="181"/>
      <c r="V20" s="181"/>
      <c r="W20" s="181"/>
      <c r="X20" s="182"/>
      <c r="Y20" s="189" t="s">
        <v>16</v>
      </c>
      <c r="Z20" s="189"/>
      <c r="AA20" s="189"/>
      <c r="AB20" s="189"/>
      <c r="AC20" s="189"/>
      <c r="AD20" s="189"/>
      <c r="AE20" s="189"/>
      <c r="AF20" s="190" t="s">
        <v>17</v>
      </c>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59" t="s">
        <v>1</v>
      </c>
      <c r="BC20" s="160"/>
      <c r="BD20" s="160"/>
      <c r="BE20" s="160"/>
      <c r="BF20" s="160"/>
      <c r="BG20" s="160"/>
      <c r="BH20" s="160"/>
      <c r="BI20" s="160"/>
      <c r="BJ20" s="161"/>
      <c r="BK20" s="162"/>
      <c r="BL20" s="66"/>
      <c r="BS20" s="36"/>
    </row>
    <row r="21" spans="1:144" ht="13.4"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89"/>
      <c r="Z21" s="189"/>
      <c r="AA21" s="189"/>
      <c r="AB21" s="189"/>
      <c r="AC21" s="189"/>
      <c r="AD21" s="189"/>
      <c r="AE21" s="189"/>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63"/>
      <c r="BC21" s="164"/>
      <c r="BD21" s="164"/>
      <c r="BE21" s="164"/>
      <c r="BF21" s="164"/>
      <c r="BG21" s="164"/>
      <c r="BH21" s="164"/>
      <c r="BI21" s="164"/>
      <c r="BJ21" s="165"/>
      <c r="BK21" s="166"/>
      <c r="BL21" s="66"/>
      <c r="BS21" s="36"/>
    </row>
    <row r="22" spans="1:144" ht="13.4"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89"/>
      <c r="Z22" s="189"/>
      <c r="AA22" s="189"/>
      <c r="AB22" s="189"/>
      <c r="AC22" s="189"/>
      <c r="AD22" s="189"/>
      <c r="AE22" s="189"/>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7"/>
      <c r="BB22" s="163"/>
      <c r="BC22" s="164"/>
      <c r="BD22" s="164"/>
      <c r="BE22" s="164"/>
      <c r="BF22" s="164"/>
      <c r="BG22" s="164"/>
      <c r="BH22" s="164"/>
      <c r="BI22" s="164"/>
      <c r="BJ22" s="165"/>
      <c r="BK22" s="166"/>
      <c r="BL22" s="66"/>
      <c r="BS22" s="36"/>
    </row>
    <row r="23" spans="1:144" ht="31.4"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189"/>
      <c r="Z23" s="189"/>
      <c r="AA23" s="189"/>
      <c r="AB23" s="189"/>
      <c r="AC23" s="189"/>
      <c r="AD23" s="189"/>
      <c r="AE23" s="189"/>
      <c r="AF23" s="171" t="s">
        <v>47</v>
      </c>
      <c r="AG23" s="171"/>
      <c r="AH23" s="171"/>
      <c r="AI23" s="171"/>
      <c r="AJ23" s="171"/>
      <c r="AK23" s="171"/>
      <c r="AL23" s="172"/>
      <c r="AM23" s="173" t="s">
        <v>48</v>
      </c>
      <c r="AN23" s="171"/>
      <c r="AO23" s="171"/>
      <c r="AP23" s="171"/>
      <c r="AQ23" s="171"/>
      <c r="AR23" s="171"/>
      <c r="AS23" s="172"/>
      <c r="AT23" s="173" t="s">
        <v>49</v>
      </c>
      <c r="AU23" s="171"/>
      <c r="AV23" s="171"/>
      <c r="AW23" s="171"/>
      <c r="AX23" s="171"/>
      <c r="AY23" s="171"/>
      <c r="AZ23" s="172"/>
      <c r="BA23" s="37"/>
      <c r="BB23" s="167"/>
      <c r="BC23" s="168"/>
      <c r="BD23" s="168"/>
      <c r="BE23" s="168"/>
      <c r="BF23" s="168"/>
      <c r="BG23" s="168"/>
      <c r="BH23" s="168"/>
      <c r="BI23" s="168"/>
      <c r="BJ23" s="169"/>
      <c r="BK23" s="170"/>
      <c r="BL23" s="66"/>
      <c r="BS23" s="36"/>
    </row>
    <row r="24" spans="1:144" ht="15.65" customHeight="1" x14ac:dyDescent="0.2">
      <c r="A24" s="2"/>
      <c r="B24" s="2"/>
      <c r="C24" s="19"/>
      <c r="D24" s="132" t="str">
        <f>IF([3]回答表!R49="●","●","")</f>
        <v/>
      </c>
      <c r="E24" s="133"/>
      <c r="F24" s="133"/>
      <c r="G24" s="133"/>
      <c r="H24" s="133"/>
      <c r="I24" s="133"/>
      <c r="J24" s="134"/>
      <c r="K24" s="132" t="str">
        <f>IF([3]回答表!R50="●","●","")</f>
        <v/>
      </c>
      <c r="L24" s="133"/>
      <c r="M24" s="133"/>
      <c r="N24" s="133"/>
      <c r="O24" s="133"/>
      <c r="P24" s="133"/>
      <c r="Q24" s="134"/>
      <c r="R24" s="132" t="str">
        <f>IF([3]回答表!R51="●","●","")</f>
        <v/>
      </c>
      <c r="S24" s="133"/>
      <c r="T24" s="133"/>
      <c r="U24" s="133"/>
      <c r="V24" s="133"/>
      <c r="W24" s="133"/>
      <c r="X24" s="134"/>
      <c r="Y24" s="132" t="str">
        <f>IF([3]回答表!R52="●","●","")</f>
        <v/>
      </c>
      <c r="Z24" s="133"/>
      <c r="AA24" s="133"/>
      <c r="AB24" s="133"/>
      <c r="AC24" s="133"/>
      <c r="AD24" s="133"/>
      <c r="AE24" s="134"/>
      <c r="AF24" s="129" t="str">
        <f>IF([3]回答表!R53="●","●","")</f>
        <v/>
      </c>
      <c r="AG24" s="130"/>
      <c r="AH24" s="130"/>
      <c r="AI24" s="130"/>
      <c r="AJ24" s="130"/>
      <c r="AK24" s="130"/>
      <c r="AL24" s="131"/>
      <c r="AM24" s="129" t="str">
        <f>IF([3]回答表!R54="●","●","")</f>
        <v/>
      </c>
      <c r="AN24" s="130"/>
      <c r="AO24" s="130"/>
      <c r="AP24" s="130"/>
      <c r="AQ24" s="130"/>
      <c r="AR24" s="130"/>
      <c r="AS24" s="131"/>
      <c r="AT24" s="129" t="str">
        <f>IF([3]回答表!R55="●","●","")</f>
        <v/>
      </c>
      <c r="AU24" s="130"/>
      <c r="AV24" s="130"/>
      <c r="AW24" s="130"/>
      <c r="AX24" s="130"/>
      <c r="AY24" s="130"/>
      <c r="AZ24" s="131"/>
      <c r="BA24" s="37"/>
      <c r="BB24" s="129" t="str">
        <f>IF([3]回答表!R56="●","●","")</f>
        <v>●</v>
      </c>
      <c r="BC24" s="130"/>
      <c r="BD24" s="130"/>
      <c r="BE24" s="130"/>
      <c r="BF24" s="130"/>
      <c r="BG24" s="130"/>
      <c r="BH24" s="130"/>
      <c r="BI24" s="130"/>
      <c r="BJ24" s="161"/>
      <c r="BK24" s="162"/>
      <c r="BL24" s="66"/>
      <c r="BS24" s="36"/>
    </row>
    <row r="25" spans="1:144"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65"/>
      <c r="BK25" s="166"/>
      <c r="BL25" s="66"/>
      <c r="BS25" s="36"/>
    </row>
    <row r="26" spans="1:144"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69"/>
      <c r="BK26" s="17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76" t="s">
        <v>28</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6"/>
      <c r="BJ31" s="276"/>
      <c r="BK31" s="276"/>
      <c r="BL31" s="276"/>
      <c r="BM31" s="276"/>
      <c r="BN31" s="276"/>
      <c r="BO31" s="276"/>
      <c r="BP31" s="276"/>
      <c r="BQ31" s="276"/>
      <c r="BR31" s="27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6"/>
      <c r="BC33" s="276"/>
      <c r="BD33" s="276"/>
      <c r="BE33" s="276"/>
      <c r="BF33" s="276"/>
      <c r="BG33" s="276"/>
      <c r="BH33" s="276"/>
      <c r="BI33" s="276"/>
      <c r="BJ33" s="276"/>
      <c r="BK33" s="276"/>
      <c r="BL33" s="276"/>
      <c r="BM33" s="276"/>
      <c r="BN33" s="276"/>
      <c r="BO33" s="276"/>
      <c r="BP33" s="276"/>
      <c r="BQ33" s="276"/>
      <c r="BR33" s="27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77" t="s">
        <v>70</v>
      </c>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8"/>
      <c r="BQ35" s="27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80"/>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c r="AY36" s="281"/>
      <c r="AZ36" s="281"/>
      <c r="BA36" s="281"/>
      <c r="BB36" s="281"/>
      <c r="BC36" s="281"/>
      <c r="BD36" s="281"/>
      <c r="BE36" s="281"/>
      <c r="BF36" s="281"/>
      <c r="BG36" s="281"/>
      <c r="BH36" s="281"/>
      <c r="BI36" s="281"/>
      <c r="BJ36" s="281"/>
      <c r="BK36" s="281"/>
      <c r="BL36" s="281"/>
      <c r="BM36" s="281"/>
      <c r="BN36" s="281"/>
      <c r="BO36" s="281"/>
      <c r="BP36" s="281"/>
      <c r="BQ36" s="28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80"/>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1"/>
      <c r="AY37" s="281"/>
      <c r="AZ37" s="281"/>
      <c r="BA37" s="281"/>
      <c r="BB37" s="281"/>
      <c r="BC37" s="281"/>
      <c r="BD37" s="281"/>
      <c r="BE37" s="281"/>
      <c r="BF37" s="281"/>
      <c r="BG37" s="281"/>
      <c r="BH37" s="281"/>
      <c r="BI37" s="281"/>
      <c r="BJ37" s="281"/>
      <c r="BK37" s="281"/>
      <c r="BL37" s="281"/>
      <c r="BM37" s="281"/>
      <c r="BN37" s="281"/>
      <c r="BO37" s="281"/>
      <c r="BP37" s="281"/>
      <c r="BQ37" s="28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80"/>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1"/>
      <c r="AY38" s="281"/>
      <c r="AZ38" s="281"/>
      <c r="BA38" s="281"/>
      <c r="BB38" s="281"/>
      <c r="BC38" s="281"/>
      <c r="BD38" s="281"/>
      <c r="BE38" s="281"/>
      <c r="BF38" s="281"/>
      <c r="BG38" s="281"/>
      <c r="BH38" s="281"/>
      <c r="BI38" s="281"/>
      <c r="BJ38" s="281"/>
      <c r="BK38" s="281"/>
      <c r="BL38" s="281"/>
      <c r="BM38" s="281"/>
      <c r="BN38" s="281"/>
      <c r="BO38" s="281"/>
      <c r="BP38" s="281"/>
      <c r="BQ38" s="28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80"/>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1"/>
      <c r="AY39" s="281"/>
      <c r="AZ39" s="281"/>
      <c r="BA39" s="281"/>
      <c r="BB39" s="281"/>
      <c r="BC39" s="281"/>
      <c r="BD39" s="281"/>
      <c r="BE39" s="281"/>
      <c r="BF39" s="281"/>
      <c r="BG39" s="281"/>
      <c r="BH39" s="281"/>
      <c r="BI39" s="281"/>
      <c r="BJ39" s="281"/>
      <c r="BK39" s="281"/>
      <c r="BL39" s="281"/>
      <c r="BM39" s="281"/>
      <c r="BN39" s="281"/>
      <c r="BO39" s="281"/>
      <c r="BP39" s="281"/>
      <c r="BQ39" s="28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80"/>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c r="BQ40" s="28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80"/>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1"/>
      <c r="BQ41" s="28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80"/>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1"/>
      <c r="BQ42" s="28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80"/>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1"/>
      <c r="BG43" s="281"/>
      <c r="BH43" s="281"/>
      <c r="BI43" s="281"/>
      <c r="BJ43" s="281"/>
      <c r="BK43" s="281"/>
      <c r="BL43" s="281"/>
      <c r="BM43" s="281"/>
      <c r="BN43" s="281"/>
      <c r="BO43" s="281"/>
      <c r="BP43" s="281"/>
      <c r="BQ43" s="28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80"/>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281"/>
      <c r="AY44" s="281"/>
      <c r="AZ44" s="281"/>
      <c r="BA44" s="281"/>
      <c r="BB44" s="281"/>
      <c r="BC44" s="281"/>
      <c r="BD44" s="281"/>
      <c r="BE44" s="281"/>
      <c r="BF44" s="281"/>
      <c r="BG44" s="281"/>
      <c r="BH44" s="281"/>
      <c r="BI44" s="281"/>
      <c r="BJ44" s="281"/>
      <c r="BK44" s="281"/>
      <c r="BL44" s="281"/>
      <c r="BM44" s="281"/>
      <c r="BN44" s="281"/>
      <c r="BO44" s="281"/>
      <c r="BP44" s="281"/>
      <c r="BQ44" s="28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80"/>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1"/>
      <c r="BK45" s="281"/>
      <c r="BL45" s="281"/>
      <c r="BM45" s="281"/>
      <c r="BN45" s="281"/>
      <c r="BO45" s="281"/>
      <c r="BP45" s="281"/>
      <c r="BQ45" s="28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80"/>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c r="BE46" s="281"/>
      <c r="BF46" s="281"/>
      <c r="BG46" s="281"/>
      <c r="BH46" s="281"/>
      <c r="BI46" s="281"/>
      <c r="BJ46" s="281"/>
      <c r="BK46" s="281"/>
      <c r="BL46" s="281"/>
      <c r="BM46" s="281"/>
      <c r="BN46" s="281"/>
      <c r="BO46" s="281"/>
      <c r="BP46" s="281"/>
      <c r="BQ46" s="28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80"/>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1"/>
      <c r="BQ47" s="28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80"/>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c r="AY48" s="281"/>
      <c r="AZ48" s="281"/>
      <c r="BA48" s="281"/>
      <c r="BB48" s="281"/>
      <c r="BC48" s="281"/>
      <c r="BD48" s="281"/>
      <c r="BE48" s="281"/>
      <c r="BF48" s="281"/>
      <c r="BG48" s="281"/>
      <c r="BH48" s="281"/>
      <c r="BI48" s="281"/>
      <c r="BJ48" s="281"/>
      <c r="BK48" s="281"/>
      <c r="BL48" s="281"/>
      <c r="BM48" s="281"/>
      <c r="BN48" s="281"/>
      <c r="BO48" s="281"/>
      <c r="BP48" s="281"/>
      <c r="BQ48" s="28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80"/>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80"/>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1"/>
      <c r="BQ50" s="28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80"/>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1"/>
      <c r="BQ51" s="28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80"/>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281"/>
      <c r="BC52" s="281"/>
      <c r="BD52" s="281"/>
      <c r="BE52" s="281"/>
      <c r="BF52" s="281"/>
      <c r="BG52" s="281"/>
      <c r="BH52" s="281"/>
      <c r="BI52" s="281"/>
      <c r="BJ52" s="281"/>
      <c r="BK52" s="281"/>
      <c r="BL52" s="281"/>
      <c r="BM52" s="281"/>
      <c r="BN52" s="281"/>
      <c r="BO52" s="281"/>
      <c r="BP52" s="281"/>
      <c r="BQ52" s="28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83"/>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284"/>
      <c r="BN53" s="284"/>
      <c r="BO53" s="284"/>
      <c r="BP53" s="284"/>
      <c r="BQ53" s="28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3"/>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6" t="s">
        <v>15</v>
      </c>
      <c r="D8" s="199"/>
      <c r="E8" s="199"/>
      <c r="F8" s="199"/>
      <c r="G8" s="199"/>
      <c r="H8" s="199"/>
      <c r="I8" s="199"/>
      <c r="J8" s="199"/>
      <c r="K8" s="199"/>
      <c r="L8" s="199"/>
      <c r="M8" s="199"/>
      <c r="N8" s="199"/>
      <c r="O8" s="199"/>
      <c r="P8" s="199"/>
      <c r="Q8" s="199"/>
      <c r="R8" s="199"/>
      <c r="S8" s="199"/>
      <c r="T8" s="199"/>
      <c r="U8" s="217" t="s">
        <v>25</v>
      </c>
      <c r="V8" s="202"/>
      <c r="W8" s="202"/>
      <c r="X8" s="202"/>
      <c r="Y8" s="202"/>
      <c r="Z8" s="202"/>
      <c r="AA8" s="202"/>
      <c r="AB8" s="202"/>
      <c r="AC8" s="202"/>
      <c r="AD8" s="202"/>
      <c r="AE8" s="202"/>
      <c r="AF8" s="202"/>
      <c r="AG8" s="202"/>
      <c r="AH8" s="202"/>
      <c r="AI8" s="202"/>
      <c r="AJ8" s="202"/>
      <c r="AK8" s="202"/>
      <c r="AL8" s="202"/>
      <c r="AM8" s="202"/>
      <c r="AN8" s="203"/>
      <c r="AO8" s="218" t="s">
        <v>0</v>
      </c>
      <c r="AP8" s="202"/>
      <c r="AQ8" s="202"/>
      <c r="AR8" s="202"/>
      <c r="AS8" s="202"/>
      <c r="AT8" s="202"/>
      <c r="AU8" s="202"/>
      <c r="AV8" s="202"/>
      <c r="AW8" s="202"/>
      <c r="AX8" s="202"/>
      <c r="AY8" s="202"/>
      <c r="AZ8" s="202"/>
      <c r="BA8" s="202"/>
      <c r="BB8" s="202"/>
      <c r="BC8" s="202"/>
      <c r="BD8" s="202"/>
      <c r="BE8" s="202"/>
      <c r="BF8" s="203"/>
      <c r="BG8" s="196" t="s">
        <v>26</v>
      </c>
      <c r="BH8" s="197"/>
      <c r="BI8" s="197"/>
      <c r="BJ8" s="197"/>
      <c r="BK8" s="197"/>
      <c r="BL8" s="197"/>
      <c r="BM8" s="197"/>
      <c r="BN8" s="197"/>
      <c r="BO8" s="197"/>
      <c r="BP8" s="197"/>
      <c r="BQ8" s="197"/>
      <c r="BR8" s="6"/>
      <c r="BS8" s="4"/>
    </row>
    <row r="9" spans="3:71" s="2" customFormat="1" ht="15.65" customHeight="1" x14ac:dyDescent="0.2">
      <c r="C9" s="199"/>
      <c r="D9" s="199"/>
      <c r="E9" s="199"/>
      <c r="F9" s="199"/>
      <c r="G9" s="199"/>
      <c r="H9" s="199"/>
      <c r="I9" s="199"/>
      <c r="J9" s="199"/>
      <c r="K9" s="199"/>
      <c r="L9" s="199"/>
      <c r="M9" s="199"/>
      <c r="N9" s="199"/>
      <c r="O9" s="199"/>
      <c r="P9" s="199"/>
      <c r="Q9" s="199"/>
      <c r="R9" s="199"/>
      <c r="S9" s="199"/>
      <c r="T9" s="199"/>
      <c r="U9" s="214"/>
      <c r="V9" s="206"/>
      <c r="W9" s="206"/>
      <c r="X9" s="206"/>
      <c r="Y9" s="206"/>
      <c r="Z9" s="206"/>
      <c r="AA9" s="206"/>
      <c r="AB9" s="206"/>
      <c r="AC9" s="206"/>
      <c r="AD9" s="206"/>
      <c r="AE9" s="206"/>
      <c r="AF9" s="206"/>
      <c r="AG9" s="206"/>
      <c r="AH9" s="207"/>
      <c r="AI9" s="207"/>
      <c r="AJ9" s="207"/>
      <c r="AK9" s="207"/>
      <c r="AL9" s="207"/>
      <c r="AM9" s="207"/>
      <c r="AN9" s="208"/>
      <c r="AO9" s="214"/>
      <c r="AP9" s="207"/>
      <c r="AQ9" s="207"/>
      <c r="AR9" s="207"/>
      <c r="AS9" s="207"/>
      <c r="AT9" s="207"/>
      <c r="AU9" s="207"/>
      <c r="AV9" s="207"/>
      <c r="AW9" s="207"/>
      <c r="AX9" s="207"/>
      <c r="AY9" s="207"/>
      <c r="AZ9" s="207"/>
      <c r="BA9" s="207"/>
      <c r="BB9" s="207"/>
      <c r="BC9" s="207"/>
      <c r="BD9" s="207"/>
      <c r="BE9" s="207"/>
      <c r="BF9" s="208"/>
      <c r="BG9" s="197"/>
      <c r="BH9" s="197"/>
      <c r="BI9" s="197"/>
      <c r="BJ9" s="197"/>
      <c r="BK9" s="197"/>
      <c r="BL9" s="197"/>
      <c r="BM9" s="197"/>
      <c r="BN9" s="197"/>
      <c r="BO9" s="197"/>
      <c r="BP9" s="197"/>
      <c r="BQ9" s="197"/>
      <c r="BR9" s="6"/>
      <c r="BS9" s="4"/>
    </row>
    <row r="10" spans="3:71" s="2" customFormat="1" ht="15.65" customHeight="1" x14ac:dyDescent="0.2">
      <c r="C10" s="199"/>
      <c r="D10" s="199"/>
      <c r="E10" s="199"/>
      <c r="F10" s="199"/>
      <c r="G10" s="199"/>
      <c r="H10" s="199"/>
      <c r="I10" s="199"/>
      <c r="J10" s="199"/>
      <c r="K10" s="199"/>
      <c r="L10" s="199"/>
      <c r="M10" s="199"/>
      <c r="N10" s="199"/>
      <c r="O10" s="199"/>
      <c r="P10" s="199"/>
      <c r="Q10" s="199"/>
      <c r="R10" s="199"/>
      <c r="S10" s="199"/>
      <c r="T10" s="199"/>
      <c r="U10" s="215"/>
      <c r="V10" s="211"/>
      <c r="W10" s="211"/>
      <c r="X10" s="211"/>
      <c r="Y10" s="211"/>
      <c r="Z10" s="211"/>
      <c r="AA10" s="211"/>
      <c r="AB10" s="211"/>
      <c r="AC10" s="211"/>
      <c r="AD10" s="211"/>
      <c r="AE10" s="211"/>
      <c r="AF10" s="211"/>
      <c r="AG10" s="211"/>
      <c r="AH10" s="211"/>
      <c r="AI10" s="211"/>
      <c r="AJ10" s="211"/>
      <c r="AK10" s="211"/>
      <c r="AL10" s="211"/>
      <c r="AM10" s="211"/>
      <c r="AN10" s="212"/>
      <c r="AO10" s="215"/>
      <c r="AP10" s="211"/>
      <c r="AQ10" s="211"/>
      <c r="AR10" s="211"/>
      <c r="AS10" s="211"/>
      <c r="AT10" s="211"/>
      <c r="AU10" s="211"/>
      <c r="AV10" s="211"/>
      <c r="AW10" s="211"/>
      <c r="AX10" s="211"/>
      <c r="AY10" s="211"/>
      <c r="AZ10" s="211"/>
      <c r="BA10" s="211"/>
      <c r="BB10" s="211"/>
      <c r="BC10" s="211"/>
      <c r="BD10" s="211"/>
      <c r="BE10" s="211"/>
      <c r="BF10" s="212"/>
      <c r="BG10" s="197"/>
      <c r="BH10" s="197"/>
      <c r="BI10" s="197"/>
      <c r="BJ10" s="197"/>
      <c r="BK10" s="197"/>
      <c r="BL10" s="197"/>
      <c r="BM10" s="197"/>
      <c r="BN10" s="197"/>
      <c r="BO10" s="197"/>
      <c r="BP10" s="197"/>
      <c r="BQ10" s="197"/>
      <c r="BR10" s="6"/>
      <c r="BS10"/>
    </row>
    <row r="11" spans="3:71" s="2" customFormat="1" ht="15.65" customHeight="1" x14ac:dyDescent="0.2">
      <c r="C11" s="198" t="s">
        <v>71</v>
      </c>
      <c r="D11" s="199"/>
      <c r="E11" s="199"/>
      <c r="F11" s="199"/>
      <c r="G11" s="199"/>
      <c r="H11" s="199"/>
      <c r="I11" s="199"/>
      <c r="J11" s="199"/>
      <c r="K11" s="199"/>
      <c r="L11" s="199"/>
      <c r="M11" s="199"/>
      <c r="N11" s="199"/>
      <c r="O11" s="199"/>
      <c r="P11" s="199"/>
      <c r="Q11" s="199"/>
      <c r="R11" s="199"/>
      <c r="S11" s="199"/>
      <c r="T11" s="199"/>
      <c r="U11" s="200" t="s">
        <v>67</v>
      </c>
      <c r="V11" s="201"/>
      <c r="W11" s="201"/>
      <c r="X11" s="201"/>
      <c r="Y11" s="201"/>
      <c r="Z11" s="201"/>
      <c r="AA11" s="201"/>
      <c r="AB11" s="201"/>
      <c r="AC11" s="201"/>
      <c r="AD11" s="201"/>
      <c r="AE11" s="201"/>
      <c r="AF11" s="202"/>
      <c r="AG11" s="202"/>
      <c r="AH11" s="202"/>
      <c r="AI11" s="202"/>
      <c r="AJ11" s="202"/>
      <c r="AK11" s="202"/>
      <c r="AL11" s="202"/>
      <c r="AM11" s="202"/>
      <c r="AN11" s="203"/>
      <c r="AO11" s="213" t="s">
        <v>58</v>
      </c>
      <c r="AP11" s="202"/>
      <c r="AQ11" s="202"/>
      <c r="AR11" s="202"/>
      <c r="AS11" s="202"/>
      <c r="AT11" s="202"/>
      <c r="AU11" s="202"/>
      <c r="AV11" s="202"/>
      <c r="AW11" s="202"/>
      <c r="AX11" s="202"/>
      <c r="AY11" s="202"/>
      <c r="AZ11" s="202"/>
      <c r="BA11" s="202"/>
      <c r="BB11" s="202"/>
      <c r="BC11" s="202"/>
      <c r="BD11" s="202"/>
      <c r="BE11" s="202"/>
      <c r="BF11" s="203"/>
      <c r="BG11" s="198"/>
      <c r="BH11" s="216"/>
      <c r="BI11" s="216"/>
      <c r="BJ11" s="216"/>
      <c r="BK11" s="216"/>
      <c r="BL11" s="216"/>
      <c r="BM11" s="216"/>
      <c r="BN11" s="216"/>
      <c r="BO11" s="216"/>
      <c r="BP11" s="216"/>
      <c r="BQ11" s="216"/>
      <c r="BR11" s="7"/>
      <c r="BS11"/>
    </row>
    <row r="12" spans="3:71" s="2" customFormat="1" ht="15.65" customHeight="1" x14ac:dyDescent="0.2">
      <c r="C12" s="199"/>
      <c r="D12" s="199"/>
      <c r="E12" s="199"/>
      <c r="F12" s="199"/>
      <c r="G12" s="199"/>
      <c r="H12" s="199"/>
      <c r="I12" s="199"/>
      <c r="J12" s="199"/>
      <c r="K12" s="199"/>
      <c r="L12" s="199"/>
      <c r="M12" s="199"/>
      <c r="N12" s="199"/>
      <c r="O12" s="199"/>
      <c r="P12" s="199"/>
      <c r="Q12" s="199"/>
      <c r="R12" s="199"/>
      <c r="S12" s="199"/>
      <c r="T12" s="199"/>
      <c r="U12" s="204"/>
      <c r="V12" s="205"/>
      <c r="W12" s="205"/>
      <c r="X12" s="205"/>
      <c r="Y12" s="205"/>
      <c r="Z12" s="205"/>
      <c r="AA12" s="205"/>
      <c r="AB12" s="205"/>
      <c r="AC12" s="205"/>
      <c r="AD12" s="205"/>
      <c r="AE12" s="205"/>
      <c r="AF12" s="206"/>
      <c r="AG12" s="206"/>
      <c r="AH12" s="207"/>
      <c r="AI12" s="207"/>
      <c r="AJ12" s="207"/>
      <c r="AK12" s="207"/>
      <c r="AL12" s="207"/>
      <c r="AM12" s="207"/>
      <c r="AN12" s="208"/>
      <c r="AO12" s="214"/>
      <c r="AP12" s="207"/>
      <c r="AQ12" s="207"/>
      <c r="AR12" s="207"/>
      <c r="AS12" s="207"/>
      <c r="AT12" s="207"/>
      <c r="AU12" s="207"/>
      <c r="AV12" s="207"/>
      <c r="AW12" s="207"/>
      <c r="AX12" s="207"/>
      <c r="AY12" s="207"/>
      <c r="AZ12" s="207"/>
      <c r="BA12" s="207"/>
      <c r="BB12" s="207"/>
      <c r="BC12" s="207"/>
      <c r="BD12" s="207"/>
      <c r="BE12" s="207"/>
      <c r="BF12" s="208"/>
      <c r="BG12" s="216"/>
      <c r="BH12" s="216"/>
      <c r="BI12" s="216"/>
      <c r="BJ12" s="216"/>
      <c r="BK12" s="216"/>
      <c r="BL12" s="216"/>
      <c r="BM12" s="216"/>
      <c r="BN12" s="216"/>
      <c r="BO12" s="216"/>
      <c r="BP12" s="216"/>
      <c r="BQ12" s="216"/>
      <c r="BR12" s="7"/>
      <c r="BS12"/>
    </row>
    <row r="13" spans="3:71" s="2" customFormat="1" ht="15.65" customHeight="1" x14ac:dyDescent="0.2">
      <c r="C13" s="199"/>
      <c r="D13" s="199"/>
      <c r="E13" s="199"/>
      <c r="F13" s="199"/>
      <c r="G13" s="199"/>
      <c r="H13" s="199"/>
      <c r="I13" s="199"/>
      <c r="J13" s="199"/>
      <c r="K13" s="199"/>
      <c r="L13" s="199"/>
      <c r="M13" s="199"/>
      <c r="N13" s="199"/>
      <c r="O13" s="199"/>
      <c r="P13" s="199"/>
      <c r="Q13" s="199"/>
      <c r="R13" s="199"/>
      <c r="S13" s="199"/>
      <c r="T13" s="199"/>
      <c r="U13" s="209"/>
      <c r="V13" s="210"/>
      <c r="W13" s="210"/>
      <c r="X13" s="210"/>
      <c r="Y13" s="210"/>
      <c r="Z13" s="210"/>
      <c r="AA13" s="210"/>
      <c r="AB13" s="210"/>
      <c r="AC13" s="210"/>
      <c r="AD13" s="210"/>
      <c r="AE13" s="210"/>
      <c r="AF13" s="211"/>
      <c r="AG13" s="211"/>
      <c r="AH13" s="211"/>
      <c r="AI13" s="211"/>
      <c r="AJ13" s="211"/>
      <c r="AK13" s="211"/>
      <c r="AL13" s="211"/>
      <c r="AM13" s="211"/>
      <c r="AN13" s="212"/>
      <c r="AO13" s="215"/>
      <c r="AP13" s="211"/>
      <c r="AQ13" s="211"/>
      <c r="AR13" s="211"/>
      <c r="AS13" s="211"/>
      <c r="AT13" s="211"/>
      <c r="AU13" s="211"/>
      <c r="AV13" s="211"/>
      <c r="AW13" s="211"/>
      <c r="AX13" s="211"/>
      <c r="AY13" s="211"/>
      <c r="AZ13" s="211"/>
      <c r="BA13" s="211"/>
      <c r="BB13" s="211"/>
      <c r="BC13" s="211"/>
      <c r="BD13" s="211"/>
      <c r="BE13" s="211"/>
      <c r="BF13" s="212"/>
      <c r="BG13" s="216"/>
      <c r="BH13" s="216"/>
      <c r="BI13" s="216"/>
      <c r="BJ13" s="216"/>
      <c r="BK13" s="216"/>
      <c r="BL13" s="216"/>
      <c r="BM13" s="216"/>
      <c r="BN13" s="216"/>
      <c r="BO13" s="216"/>
      <c r="BP13" s="216"/>
      <c r="BQ13" s="21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74" t="s">
        <v>27</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5"/>
      <c r="BL18" s="66"/>
      <c r="BS18" s="18"/>
    </row>
    <row r="19" spans="1:144"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5"/>
      <c r="BL19" s="66"/>
      <c r="BS19" s="18"/>
    </row>
    <row r="20" spans="1:144" ht="13.4" customHeight="1" x14ac:dyDescent="0.2">
      <c r="A20" s="2"/>
      <c r="B20" s="2"/>
      <c r="C20" s="19"/>
      <c r="D20" s="180" t="s">
        <v>2</v>
      </c>
      <c r="E20" s="181"/>
      <c r="F20" s="181"/>
      <c r="G20" s="181"/>
      <c r="H20" s="181"/>
      <c r="I20" s="181"/>
      <c r="J20" s="182"/>
      <c r="K20" s="180" t="s">
        <v>3</v>
      </c>
      <c r="L20" s="181"/>
      <c r="M20" s="181"/>
      <c r="N20" s="181"/>
      <c r="O20" s="181"/>
      <c r="P20" s="181"/>
      <c r="Q20" s="182"/>
      <c r="R20" s="180" t="s">
        <v>18</v>
      </c>
      <c r="S20" s="181"/>
      <c r="T20" s="181"/>
      <c r="U20" s="181"/>
      <c r="V20" s="181"/>
      <c r="W20" s="181"/>
      <c r="X20" s="182"/>
      <c r="Y20" s="189" t="s">
        <v>16</v>
      </c>
      <c r="Z20" s="189"/>
      <c r="AA20" s="189"/>
      <c r="AB20" s="189"/>
      <c r="AC20" s="189"/>
      <c r="AD20" s="189"/>
      <c r="AE20" s="189"/>
      <c r="AF20" s="190" t="s">
        <v>17</v>
      </c>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59" t="s">
        <v>1</v>
      </c>
      <c r="BC20" s="160"/>
      <c r="BD20" s="160"/>
      <c r="BE20" s="160"/>
      <c r="BF20" s="160"/>
      <c r="BG20" s="160"/>
      <c r="BH20" s="160"/>
      <c r="BI20" s="160"/>
      <c r="BJ20" s="161"/>
      <c r="BK20" s="162"/>
      <c r="BL20" s="66"/>
      <c r="BS20" s="36"/>
    </row>
    <row r="21" spans="1:144" ht="13.4"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89"/>
      <c r="Z21" s="189"/>
      <c r="AA21" s="189"/>
      <c r="AB21" s="189"/>
      <c r="AC21" s="189"/>
      <c r="AD21" s="189"/>
      <c r="AE21" s="189"/>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63"/>
      <c r="BC21" s="164"/>
      <c r="BD21" s="164"/>
      <c r="BE21" s="164"/>
      <c r="BF21" s="164"/>
      <c r="BG21" s="164"/>
      <c r="BH21" s="164"/>
      <c r="BI21" s="164"/>
      <c r="BJ21" s="165"/>
      <c r="BK21" s="166"/>
      <c r="BL21" s="66"/>
      <c r="BS21" s="36"/>
    </row>
    <row r="22" spans="1:144" ht="13.4"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89"/>
      <c r="Z22" s="189"/>
      <c r="AA22" s="189"/>
      <c r="AB22" s="189"/>
      <c r="AC22" s="189"/>
      <c r="AD22" s="189"/>
      <c r="AE22" s="189"/>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7"/>
      <c r="BB22" s="163"/>
      <c r="BC22" s="164"/>
      <c r="BD22" s="164"/>
      <c r="BE22" s="164"/>
      <c r="BF22" s="164"/>
      <c r="BG22" s="164"/>
      <c r="BH22" s="164"/>
      <c r="BI22" s="164"/>
      <c r="BJ22" s="165"/>
      <c r="BK22" s="166"/>
      <c r="BL22" s="66"/>
      <c r="BS22" s="36"/>
    </row>
    <row r="23" spans="1:144" ht="31.4"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189"/>
      <c r="Z23" s="189"/>
      <c r="AA23" s="189"/>
      <c r="AB23" s="189"/>
      <c r="AC23" s="189"/>
      <c r="AD23" s="189"/>
      <c r="AE23" s="189"/>
      <c r="AF23" s="171" t="s">
        <v>47</v>
      </c>
      <c r="AG23" s="171"/>
      <c r="AH23" s="171"/>
      <c r="AI23" s="171"/>
      <c r="AJ23" s="171"/>
      <c r="AK23" s="171"/>
      <c r="AL23" s="172"/>
      <c r="AM23" s="173" t="s">
        <v>48</v>
      </c>
      <c r="AN23" s="171"/>
      <c r="AO23" s="171"/>
      <c r="AP23" s="171"/>
      <c r="AQ23" s="171"/>
      <c r="AR23" s="171"/>
      <c r="AS23" s="172"/>
      <c r="AT23" s="173" t="s">
        <v>49</v>
      </c>
      <c r="AU23" s="171"/>
      <c r="AV23" s="171"/>
      <c r="AW23" s="171"/>
      <c r="AX23" s="171"/>
      <c r="AY23" s="171"/>
      <c r="AZ23" s="172"/>
      <c r="BA23" s="37"/>
      <c r="BB23" s="167"/>
      <c r="BC23" s="168"/>
      <c r="BD23" s="168"/>
      <c r="BE23" s="168"/>
      <c r="BF23" s="168"/>
      <c r="BG23" s="168"/>
      <c r="BH23" s="168"/>
      <c r="BI23" s="168"/>
      <c r="BJ23" s="169"/>
      <c r="BK23" s="170"/>
      <c r="BL23" s="66"/>
      <c r="BS23" s="36"/>
    </row>
    <row r="24" spans="1:144" ht="15.65" customHeight="1" x14ac:dyDescent="0.2">
      <c r="A24" s="2"/>
      <c r="B24" s="2"/>
      <c r="C24" s="19"/>
      <c r="D24" s="132" t="str">
        <f>IF([3]回答表!R49="●","●","")</f>
        <v/>
      </c>
      <c r="E24" s="133"/>
      <c r="F24" s="133"/>
      <c r="G24" s="133"/>
      <c r="H24" s="133"/>
      <c r="I24" s="133"/>
      <c r="J24" s="134"/>
      <c r="K24" s="132" t="str">
        <f>IF([3]回答表!R50="●","●","")</f>
        <v/>
      </c>
      <c r="L24" s="133"/>
      <c r="M24" s="133"/>
      <c r="N24" s="133"/>
      <c r="O24" s="133"/>
      <c r="P24" s="133"/>
      <c r="Q24" s="134"/>
      <c r="R24" s="132" t="str">
        <f>IF([3]回答表!R51="●","●","")</f>
        <v/>
      </c>
      <c r="S24" s="133"/>
      <c r="T24" s="133"/>
      <c r="U24" s="133"/>
      <c r="V24" s="133"/>
      <c r="W24" s="133"/>
      <c r="X24" s="134"/>
      <c r="Y24" s="132" t="str">
        <f>IF([3]回答表!R52="●","●","")</f>
        <v/>
      </c>
      <c r="Z24" s="133"/>
      <c r="AA24" s="133"/>
      <c r="AB24" s="133"/>
      <c r="AC24" s="133"/>
      <c r="AD24" s="133"/>
      <c r="AE24" s="134"/>
      <c r="AF24" s="129" t="str">
        <f>IF([3]回答表!R53="●","●","")</f>
        <v/>
      </c>
      <c r="AG24" s="130"/>
      <c r="AH24" s="130"/>
      <c r="AI24" s="130"/>
      <c r="AJ24" s="130"/>
      <c r="AK24" s="130"/>
      <c r="AL24" s="131"/>
      <c r="AM24" s="129" t="str">
        <f>IF([3]回答表!R54="●","●","")</f>
        <v/>
      </c>
      <c r="AN24" s="130"/>
      <c r="AO24" s="130"/>
      <c r="AP24" s="130"/>
      <c r="AQ24" s="130"/>
      <c r="AR24" s="130"/>
      <c r="AS24" s="131"/>
      <c r="AT24" s="129" t="str">
        <f>IF([3]回答表!R55="●","●","")</f>
        <v/>
      </c>
      <c r="AU24" s="130"/>
      <c r="AV24" s="130"/>
      <c r="AW24" s="130"/>
      <c r="AX24" s="130"/>
      <c r="AY24" s="130"/>
      <c r="AZ24" s="131"/>
      <c r="BA24" s="37"/>
      <c r="BB24" s="129" t="str">
        <f>IF([3]回答表!R56="●","●","")</f>
        <v>●</v>
      </c>
      <c r="BC24" s="130"/>
      <c r="BD24" s="130"/>
      <c r="BE24" s="130"/>
      <c r="BF24" s="130"/>
      <c r="BG24" s="130"/>
      <c r="BH24" s="130"/>
      <c r="BI24" s="130"/>
      <c r="BJ24" s="161"/>
      <c r="BK24" s="162"/>
      <c r="BL24" s="66"/>
      <c r="BS24" s="36"/>
    </row>
    <row r="25" spans="1:144"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65"/>
      <c r="BK25" s="166"/>
      <c r="BL25" s="66"/>
      <c r="BS25" s="36"/>
    </row>
    <row r="26" spans="1:144"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69"/>
      <c r="BK26" s="17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76" t="s">
        <v>28</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6"/>
      <c r="BJ31" s="276"/>
      <c r="BK31" s="276"/>
      <c r="BL31" s="276"/>
      <c r="BM31" s="276"/>
      <c r="BN31" s="276"/>
      <c r="BO31" s="276"/>
      <c r="BP31" s="276"/>
      <c r="BQ31" s="276"/>
      <c r="BR31" s="27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6"/>
      <c r="BC33" s="276"/>
      <c r="BD33" s="276"/>
      <c r="BE33" s="276"/>
      <c r="BF33" s="276"/>
      <c r="BG33" s="276"/>
      <c r="BH33" s="276"/>
      <c r="BI33" s="276"/>
      <c r="BJ33" s="276"/>
      <c r="BK33" s="276"/>
      <c r="BL33" s="276"/>
      <c r="BM33" s="276"/>
      <c r="BN33" s="276"/>
      <c r="BO33" s="276"/>
      <c r="BP33" s="276"/>
      <c r="BQ33" s="276"/>
      <c r="BR33" s="27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77" t="str">
        <f>IF([3]回答表!R56="●",[3]回答表!B651,"")</f>
        <v>現行の経営体制・手法により、健全な事業運営を行っているため。
抜本的な改革の必要性については、今後も継続して検討していく。</v>
      </c>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8"/>
      <c r="BQ35" s="27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80"/>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c r="AY36" s="281"/>
      <c r="AZ36" s="281"/>
      <c r="BA36" s="281"/>
      <c r="BB36" s="281"/>
      <c r="BC36" s="281"/>
      <c r="BD36" s="281"/>
      <c r="BE36" s="281"/>
      <c r="BF36" s="281"/>
      <c r="BG36" s="281"/>
      <c r="BH36" s="281"/>
      <c r="BI36" s="281"/>
      <c r="BJ36" s="281"/>
      <c r="BK36" s="281"/>
      <c r="BL36" s="281"/>
      <c r="BM36" s="281"/>
      <c r="BN36" s="281"/>
      <c r="BO36" s="281"/>
      <c r="BP36" s="281"/>
      <c r="BQ36" s="28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80"/>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1"/>
      <c r="AY37" s="281"/>
      <c r="AZ37" s="281"/>
      <c r="BA37" s="281"/>
      <c r="BB37" s="281"/>
      <c r="BC37" s="281"/>
      <c r="BD37" s="281"/>
      <c r="BE37" s="281"/>
      <c r="BF37" s="281"/>
      <c r="BG37" s="281"/>
      <c r="BH37" s="281"/>
      <c r="BI37" s="281"/>
      <c r="BJ37" s="281"/>
      <c r="BK37" s="281"/>
      <c r="BL37" s="281"/>
      <c r="BM37" s="281"/>
      <c r="BN37" s="281"/>
      <c r="BO37" s="281"/>
      <c r="BP37" s="281"/>
      <c r="BQ37" s="28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80"/>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1"/>
      <c r="AY38" s="281"/>
      <c r="AZ38" s="281"/>
      <c r="BA38" s="281"/>
      <c r="BB38" s="281"/>
      <c r="BC38" s="281"/>
      <c r="BD38" s="281"/>
      <c r="BE38" s="281"/>
      <c r="BF38" s="281"/>
      <c r="BG38" s="281"/>
      <c r="BH38" s="281"/>
      <c r="BI38" s="281"/>
      <c r="BJ38" s="281"/>
      <c r="BK38" s="281"/>
      <c r="BL38" s="281"/>
      <c r="BM38" s="281"/>
      <c r="BN38" s="281"/>
      <c r="BO38" s="281"/>
      <c r="BP38" s="281"/>
      <c r="BQ38" s="28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80"/>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1"/>
      <c r="AY39" s="281"/>
      <c r="AZ39" s="281"/>
      <c r="BA39" s="281"/>
      <c r="BB39" s="281"/>
      <c r="BC39" s="281"/>
      <c r="BD39" s="281"/>
      <c r="BE39" s="281"/>
      <c r="BF39" s="281"/>
      <c r="BG39" s="281"/>
      <c r="BH39" s="281"/>
      <c r="BI39" s="281"/>
      <c r="BJ39" s="281"/>
      <c r="BK39" s="281"/>
      <c r="BL39" s="281"/>
      <c r="BM39" s="281"/>
      <c r="BN39" s="281"/>
      <c r="BO39" s="281"/>
      <c r="BP39" s="281"/>
      <c r="BQ39" s="28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80"/>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c r="BQ40" s="28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80"/>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1"/>
      <c r="BQ41" s="28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80"/>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1"/>
      <c r="BQ42" s="28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80"/>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1"/>
      <c r="BG43" s="281"/>
      <c r="BH43" s="281"/>
      <c r="BI43" s="281"/>
      <c r="BJ43" s="281"/>
      <c r="BK43" s="281"/>
      <c r="BL43" s="281"/>
      <c r="BM43" s="281"/>
      <c r="BN43" s="281"/>
      <c r="BO43" s="281"/>
      <c r="BP43" s="281"/>
      <c r="BQ43" s="28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80"/>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281"/>
      <c r="AY44" s="281"/>
      <c r="AZ44" s="281"/>
      <c r="BA44" s="281"/>
      <c r="BB44" s="281"/>
      <c r="BC44" s="281"/>
      <c r="BD44" s="281"/>
      <c r="BE44" s="281"/>
      <c r="BF44" s="281"/>
      <c r="BG44" s="281"/>
      <c r="BH44" s="281"/>
      <c r="BI44" s="281"/>
      <c r="BJ44" s="281"/>
      <c r="BK44" s="281"/>
      <c r="BL44" s="281"/>
      <c r="BM44" s="281"/>
      <c r="BN44" s="281"/>
      <c r="BO44" s="281"/>
      <c r="BP44" s="281"/>
      <c r="BQ44" s="28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80"/>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1"/>
      <c r="BK45" s="281"/>
      <c r="BL45" s="281"/>
      <c r="BM45" s="281"/>
      <c r="BN45" s="281"/>
      <c r="BO45" s="281"/>
      <c r="BP45" s="281"/>
      <c r="BQ45" s="28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80"/>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c r="BE46" s="281"/>
      <c r="BF46" s="281"/>
      <c r="BG46" s="281"/>
      <c r="BH46" s="281"/>
      <c r="BI46" s="281"/>
      <c r="BJ46" s="281"/>
      <c r="BK46" s="281"/>
      <c r="BL46" s="281"/>
      <c r="BM46" s="281"/>
      <c r="BN46" s="281"/>
      <c r="BO46" s="281"/>
      <c r="BP46" s="281"/>
      <c r="BQ46" s="28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80"/>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1"/>
      <c r="BQ47" s="28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80"/>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c r="AY48" s="281"/>
      <c r="AZ48" s="281"/>
      <c r="BA48" s="281"/>
      <c r="BB48" s="281"/>
      <c r="BC48" s="281"/>
      <c r="BD48" s="281"/>
      <c r="BE48" s="281"/>
      <c r="BF48" s="281"/>
      <c r="BG48" s="281"/>
      <c r="BH48" s="281"/>
      <c r="BI48" s="281"/>
      <c r="BJ48" s="281"/>
      <c r="BK48" s="281"/>
      <c r="BL48" s="281"/>
      <c r="BM48" s="281"/>
      <c r="BN48" s="281"/>
      <c r="BO48" s="281"/>
      <c r="BP48" s="281"/>
      <c r="BQ48" s="28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80"/>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80"/>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1"/>
      <c r="BQ50" s="28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80"/>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1"/>
      <c r="BQ51" s="28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80"/>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281"/>
      <c r="BC52" s="281"/>
      <c r="BD52" s="281"/>
      <c r="BE52" s="281"/>
      <c r="BF52" s="281"/>
      <c r="BG52" s="281"/>
      <c r="BH52" s="281"/>
      <c r="BI52" s="281"/>
      <c r="BJ52" s="281"/>
      <c r="BK52" s="281"/>
      <c r="BL52" s="281"/>
      <c r="BM52" s="281"/>
      <c r="BN52" s="281"/>
      <c r="BO52" s="281"/>
      <c r="BP52" s="281"/>
      <c r="BQ52" s="28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83"/>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284"/>
      <c r="BN53" s="284"/>
      <c r="BO53" s="284"/>
      <c r="BP53" s="284"/>
      <c r="BQ53" s="28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73"/>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6" t="s">
        <v>15</v>
      </c>
      <c r="D8" s="199"/>
      <c r="E8" s="199"/>
      <c r="F8" s="199"/>
      <c r="G8" s="199"/>
      <c r="H8" s="199"/>
      <c r="I8" s="199"/>
      <c r="J8" s="199"/>
      <c r="K8" s="199"/>
      <c r="L8" s="199"/>
      <c r="M8" s="199"/>
      <c r="N8" s="199"/>
      <c r="O8" s="199"/>
      <c r="P8" s="199"/>
      <c r="Q8" s="199"/>
      <c r="R8" s="199"/>
      <c r="S8" s="199"/>
      <c r="T8" s="199"/>
      <c r="U8" s="217" t="s">
        <v>25</v>
      </c>
      <c r="V8" s="202"/>
      <c r="W8" s="202"/>
      <c r="X8" s="202"/>
      <c r="Y8" s="202"/>
      <c r="Z8" s="202"/>
      <c r="AA8" s="202"/>
      <c r="AB8" s="202"/>
      <c r="AC8" s="202"/>
      <c r="AD8" s="202"/>
      <c r="AE8" s="202"/>
      <c r="AF8" s="202"/>
      <c r="AG8" s="202"/>
      <c r="AH8" s="202"/>
      <c r="AI8" s="202"/>
      <c r="AJ8" s="202"/>
      <c r="AK8" s="202"/>
      <c r="AL8" s="202"/>
      <c r="AM8" s="202"/>
      <c r="AN8" s="203"/>
      <c r="AO8" s="218" t="s">
        <v>0</v>
      </c>
      <c r="AP8" s="202"/>
      <c r="AQ8" s="202"/>
      <c r="AR8" s="202"/>
      <c r="AS8" s="202"/>
      <c r="AT8" s="202"/>
      <c r="AU8" s="202"/>
      <c r="AV8" s="202"/>
      <c r="AW8" s="202"/>
      <c r="AX8" s="202"/>
      <c r="AY8" s="202"/>
      <c r="AZ8" s="202"/>
      <c r="BA8" s="202"/>
      <c r="BB8" s="202"/>
      <c r="BC8" s="202"/>
      <c r="BD8" s="202"/>
      <c r="BE8" s="202"/>
      <c r="BF8" s="203"/>
      <c r="BG8" s="196" t="s">
        <v>26</v>
      </c>
      <c r="BH8" s="197"/>
      <c r="BI8" s="197"/>
      <c r="BJ8" s="197"/>
      <c r="BK8" s="197"/>
      <c r="BL8" s="197"/>
      <c r="BM8" s="197"/>
      <c r="BN8" s="197"/>
      <c r="BO8" s="197"/>
      <c r="BP8" s="197"/>
      <c r="BQ8" s="197"/>
      <c r="BR8" s="6"/>
      <c r="BS8" s="4"/>
    </row>
    <row r="9" spans="3:71" s="2" customFormat="1" ht="15.65" customHeight="1" x14ac:dyDescent="0.2">
      <c r="C9" s="199"/>
      <c r="D9" s="199"/>
      <c r="E9" s="199"/>
      <c r="F9" s="199"/>
      <c r="G9" s="199"/>
      <c r="H9" s="199"/>
      <c r="I9" s="199"/>
      <c r="J9" s="199"/>
      <c r="K9" s="199"/>
      <c r="L9" s="199"/>
      <c r="M9" s="199"/>
      <c r="N9" s="199"/>
      <c r="O9" s="199"/>
      <c r="P9" s="199"/>
      <c r="Q9" s="199"/>
      <c r="R9" s="199"/>
      <c r="S9" s="199"/>
      <c r="T9" s="199"/>
      <c r="U9" s="214"/>
      <c r="V9" s="206"/>
      <c r="W9" s="206"/>
      <c r="X9" s="206"/>
      <c r="Y9" s="206"/>
      <c r="Z9" s="206"/>
      <c r="AA9" s="206"/>
      <c r="AB9" s="206"/>
      <c r="AC9" s="206"/>
      <c r="AD9" s="206"/>
      <c r="AE9" s="206"/>
      <c r="AF9" s="206"/>
      <c r="AG9" s="206"/>
      <c r="AH9" s="207"/>
      <c r="AI9" s="207"/>
      <c r="AJ9" s="207"/>
      <c r="AK9" s="207"/>
      <c r="AL9" s="207"/>
      <c r="AM9" s="207"/>
      <c r="AN9" s="208"/>
      <c r="AO9" s="214"/>
      <c r="AP9" s="207"/>
      <c r="AQ9" s="207"/>
      <c r="AR9" s="207"/>
      <c r="AS9" s="207"/>
      <c r="AT9" s="207"/>
      <c r="AU9" s="207"/>
      <c r="AV9" s="207"/>
      <c r="AW9" s="207"/>
      <c r="AX9" s="207"/>
      <c r="AY9" s="207"/>
      <c r="AZ9" s="207"/>
      <c r="BA9" s="207"/>
      <c r="BB9" s="207"/>
      <c r="BC9" s="207"/>
      <c r="BD9" s="207"/>
      <c r="BE9" s="207"/>
      <c r="BF9" s="208"/>
      <c r="BG9" s="197"/>
      <c r="BH9" s="197"/>
      <c r="BI9" s="197"/>
      <c r="BJ9" s="197"/>
      <c r="BK9" s="197"/>
      <c r="BL9" s="197"/>
      <c r="BM9" s="197"/>
      <c r="BN9" s="197"/>
      <c r="BO9" s="197"/>
      <c r="BP9" s="197"/>
      <c r="BQ9" s="197"/>
      <c r="BR9" s="6"/>
      <c r="BS9" s="4"/>
    </row>
    <row r="10" spans="3:71" s="2" customFormat="1" ht="15.65" customHeight="1" x14ac:dyDescent="0.2">
      <c r="C10" s="199"/>
      <c r="D10" s="199"/>
      <c r="E10" s="199"/>
      <c r="F10" s="199"/>
      <c r="G10" s="199"/>
      <c r="H10" s="199"/>
      <c r="I10" s="199"/>
      <c r="J10" s="199"/>
      <c r="K10" s="199"/>
      <c r="L10" s="199"/>
      <c r="M10" s="199"/>
      <c r="N10" s="199"/>
      <c r="O10" s="199"/>
      <c r="P10" s="199"/>
      <c r="Q10" s="199"/>
      <c r="R10" s="199"/>
      <c r="S10" s="199"/>
      <c r="T10" s="199"/>
      <c r="U10" s="215"/>
      <c r="V10" s="211"/>
      <c r="W10" s="211"/>
      <c r="X10" s="211"/>
      <c r="Y10" s="211"/>
      <c r="Z10" s="211"/>
      <c r="AA10" s="211"/>
      <c r="AB10" s="211"/>
      <c r="AC10" s="211"/>
      <c r="AD10" s="211"/>
      <c r="AE10" s="211"/>
      <c r="AF10" s="211"/>
      <c r="AG10" s="211"/>
      <c r="AH10" s="211"/>
      <c r="AI10" s="211"/>
      <c r="AJ10" s="211"/>
      <c r="AK10" s="211"/>
      <c r="AL10" s="211"/>
      <c r="AM10" s="211"/>
      <c r="AN10" s="212"/>
      <c r="AO10" s="215"/>
      <c r="AP10" s="211"/>
      <c r="AQ10" s="211"/>
      <c r="AR10" s="211"/>
      <c r="AS10" s="211"/>
      <c r="AT10" s="211"/>
      <c r="AU10" s="211"/>
      <c r="AV10" s="211"/>
      <c r="AW10" s="211"/>
      <c r="AX10" s="211"/>
      <c r="AY10" s="211"/>
      <c r="AZ10" s="211"/>
      <c r="BA10" s="211"/>
      <c r="BB10" s="211"/>
      <c r="BC10" s="211"/>
      <c r="BD10" s="211"/>
      <c r="BE10" s="211"/>
      <c r="BF10" s="212"/>
      <c r="BG10" s="197"/>
      <c r="BH10" s="197"/>
      <c r="BI10" s="197"/>
      <c r="BJ10" s="197"/>
      <c r="BK10" s="197"/>
      <c r="BL10" s="197"/>
      <c r="BM10" s="197"/>
      <c r="BN10" s="197"/>
      <c r="BO10" s="197"/>
      <c r="BP10" s="197"/>
      <c r="BQ10" s="197"/>
      <c r="BR10" s="6"/>
      <c r="BS10"/>
    </row>
    <row r="11" spans="3:71" s="2" customFormat="1" ht="15.65" customHeight="1" x14ac:dyDescent="0.2">
      <c r="C11" s="198" t="s">
        <v>71</v>
      </c>
      <c r="D11" s="199"/>
      <c r="E11" s="199"/>
      <c r="F11" s="199"/>
      <c r="G11" s="199"/>
      <c r="H11" s="199"/>
      <c r="I11" s="199"/>
      <c r="J11" s="199"/>
      <c r="K11" s="199"/>
      <c r="L11" s="199"/>
      <c r="M11" s="199"/>
      <c r="N11" s="199"/>
      <c r="O11" s="199"/>
      <c r="P11" s="199"/>
      <c r="Q11" s="199"/>
      <c r="R11" s="199"/>
      <c r="S11" s="199"/>
      <c r="T11" s="199"/>
      <c r="U11" s="200" t="s">
        <v>68</v>
      </c>
      <c r="V11" s="201"/>
      <c r="W11" s="201"/>
      <c r="X11" s="201"/>
      <c r="Y11" s="201"/>
      <c r="Z11" s="201"/>
      <c r="AA11" s="201"/>
      <c r="AB11" s="201"/>
      <c r="AC11" s="201"/>
      <c r="AD11" s="201"/>
      <c r="AE11" s="201"/>
      <c r="AF11" s="202"/>
      <c r="AG11" s="202"/>
      <c r="AH11" s="202"/>
      <c r="AI11" s="202"/>
      <c r="AJ11" s="202"/>
      <c r="AK11" s="202"/>
      <c r="AL11" s="202"/>
      <c r="AM11" s="202"/>
      <c r="AN11" s="203"/>
      <c r="AO11" s="213" t="s">
        <v>69</v>
      </c>
      <c r="AP11" s="202"/>
      <c r="AQ11" s="202"/>
      <c r="AR11" s="202"/>
      <c r="AS11" s="202"/>
      <c r="AT11" s="202"/>
      <c r="AU11" s="202"/>
      <c r="AV11" s="202"/>
      <c r="AW11" s="202"/>
      <c r="AX11" s="202"/>
      <c r="AY11" s="202"/>
      <c r="AZ11" s="202"/>
      <c r="BA11" s="202"/>
      <c r="BB11" s="202"/>
      <c r="BC11" s="202"/>
      <c r="BD11" s="202"/>
      <c r="BE11" s="202"/>
      <c r="BF11" s="203"/>
      <c r="BG11" s="198"/>
      <c r="BH11" s="216"/>
      <c r="BI11" s="216"/>
      <c r="BJ11" s="216"/>
      <c r="BK11" s="216"/>
      <c r="BL11" s="216"/>
      <c r="BM11" s="216"/>
      <c r="BN11" s="216"/>
      <c r="BO11" s="216"/>
      <c r="BP11" s="216"/>
      <c r="BQ11" s="216"/>
      <c r="BR11" s="7"/>
      <c r="BS11"/>
    </row>
    <row r="12" spans="3:71" s="2" customFormat="1" ht="15.65" customHeight="1" x14ac:dyDescent="0.2">
      <c r="C12" s="199"/>
      <c r="D12" s="199"/>
      <c r="E12" s="199"/>
      <c r="F12" s="199"/>
      <c r="G12" s="199"/>
      <c r="H12" s="199"/>
      <c r="I12" s="199"/>
      <c r="J12" s="199"/>
      <c r="K12" s="199"/>
      <c r="L12" s="199"/>
      <c r="M12" s="199"/>
      <c r="N12" s="199"/>
      <c r="O12" s="199"/>
      <c r="P12" s="199"/>
      <c r="Q12" s="199"/>
      <c r="R12" s="199"/>
      <c r="S12" s="199"/>
      <c r="T12" s="199"/>
      <c r="U12" s="204"/>
      <c r="V12" s="205"/>
      <c r="W12" s="205"/>
      <c r="X12" s="205"/>
      <c r="Y12" s="205"/>
      <c r="Z12" s="205"/>
      <c r="AA12" s="205"/>
      <c r="AB12" s="205"/>
      <c r="AC12" s="205"/>
      <c r="AD12" s="205"/>
      <c r="AE12" s="205"/>
      <c r="AF12" s="206"/>
      <c r="AG12" s="206"/>
      <c r="AH12" s="207"/>
      <c r="AI12" s="207"/>
      <c r="AJ12" s="207"/>
      <c r="AK12" s="207"/>
      <c r="AL12" s="207"/>
      <c r="AM12" s="207"/>
      <c r="AN12" s="208"/>
      <c r="AO12" s="214"/>
      <c r="AP12" s="207"/>
      <c r="AQ12" s="207"/>
      <c r="AR12" s="207"/>
      <c r="AS12" s="207"/>
      <c r="AT12" s="207"/>
      <c r="AU12" s="207"/>
      <c r="AV12" s="207"/>
      <c r="AW12" s="207"/>
      <c r="AX12" s="207"/>
      <c r="AY12" s="207"/>
      <c r="AZ12" s="207"/>
      <c r="BA12" s="207"/>
      <c r="BB12" s="207"/>
      <c r="BC12" s="207"/>
      <c r="BD12" s="207"/>
      <c r="BE12" s="207"/>
      <c r="BF12" s="208"/>
      <c r="BG12" s="216"/>
      <c r="BH12" s="216"/>
      <c r="BI12" s="216"/>
      <c r="BJ12" s="216"/>
      <c r="BK12" s="216"/>
      <c r="BL12" s="216"/>
      <c r="BM12" s="216"/>
      <c r="BN12" s="216"/>
      <c r="BO12" s="216"/>
      <c r="BP12" s="216"/>
      <c r="BQ12" s="216"/>
      <c r="BR12" s="7"/>
      <c r="BS12"/>
    </row>
    <row r="13" spans="3:71" s="2" customFormat="1" ht="15.65" customHeight="1" x14ac:dyDescent="0.2">
      <c r="C13" s="199"/>
      <c r="D13" s="199"/>
      <c r="E13" s="199"/>
      <c r="F13" s="199"/>
      <c r="G13" s="199"/>
      <c r="H13" s="199"/>
      <c r="I13" s="199"/>
      <c r="J13" s="199"/>
      <c r="K13" s="199"/>
      <c r="L13" s="199"/>
      <c r="M13" s="199"/>
      <c r="N13" s="199"/>
      <c r="O13" s="199"/>
      <c r="P13" s="199"/>
      <c r="Q13" s="199"/>
      <c r="R13" s="199"/>
      <c r="S13" s="199"/>
      <c r="T13" s="199"/>
      <c r="U13" s="209"/>
      <c r="V13" s="210"/>
      <c r="W13" s="210"/>
      <c r="X13" s="210"/>
      <c r="Y13" s="210"/>
      <c r="Z13" s="210"/>
      <c r="AA13" s="210"/>
      <c r="AB13" s="210"/>
      <c r="AC13" s="210"/>
      <c r="AD13" s="210"/>
      <c r="AE13" s="210"/>
      <c r="AF13" s="211"/>
      <c r="AG13" s="211"/>
      <c r="AH13" s="211"/>
      <c r="AI13" s="211"/>
      <c r="AJ13" s="211"/>
      <c r="AK13" s="211"/>
      <c r="AL13" s="211"/>
      <c r="AM13" s="211"/>
      <c r="AN13" s="212"/>
      <c r="AO13" s="215"/>
      <c r="AP13" s="211"/>
      <c r="AQ13" s="211"/>
      <c r="AR13" s="211"/>
      <c r="AS13" s="211"/>
      <c r="AT13" s="211"/>
      <c r="AU13" s="211"/>
      <c r="AV13" s="211"/>
      <c r="AW13" s="211"/>
      <c r="AX13" s="211"/>
      <c r="AY13" s="211"/>
      <c r="AZ13" s="211"/>
      <c r="BA13" s="211"/>
      <c r="BB13" s="211"/>
      <c r="BC13" s="211"/>
      <c r="BD13" s="211"/>
      <c r="BE13" s="211"/>
      <c r="BF13" s="212"/>
      <c r="BG13" s="216"/>
      <c r="BH13" s="216"/>
      <c r="BI13" s="216"/>
      <c r="BJ13" s="216"/>
      <c r="BK13" s="216"/>
      <c r="BL13" s="216"/>
      <c r="BM13" s="216"/>
      <c r="BN13" s="216"/>
      <c r="BO13" s="216"/>
      <c r="BP13" s="216"/>
      <c r="BQ13" s="21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74" t="s">
        <v>27</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5"/>
      <c r="BL18" s="66"/>
      <c r="BS18" s="18"/>
    </row>
    <row r="19" spans="1:144"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5"/>
      <c r="BL19" s="66"/>
      <c r="BS19" s="18"/>
    </row>
    <row r="20" spans="1:144" ht="13.4" customHeight="1" x14ac:dyDescent="0.2">
      <c r="A20" s="2"/>
      <c r="B20" s="2"/>
      <c r="C20" s="19"/>
      <c r="D20" s="180" t="s">
        <v>2</v>
      </c>
      <c r="E20" s="181"/>
      <c r="F20" s="181"/>
      <c r="G20" s="181"/>
      <c r="H20" s="181"/>
      <c r="I20" s="181"/>
      <c r="J20" s="182"/>
      <c r="K20" s="180" t="s">
        <v>3</v>
      </c>
      <c r="L20" s="181"/>
      <c r="M20" s="181"/>
      <c r="N20" s="181"/>
      <c r="O20" s="181"/>
      <c r="P20" s="181"/>
      <c r="Q20" s="182"/>
      <c r="R20" s="180" t="s">
        <v>18</v>
      </c>
      <c r="S20" s="181"/>
      <c r="T20" s="181"/>
      <c r="U20" s="181"/>
      <c r="V20" s="181"/>
      <c r="W20" s="181"/>
      <c r="X20" s="182"/>
      <c r="Y20" s="189" t="s">
        <v>16</v>
      </c>
      <c r="Z20" s="189"/>
      <c r="AA20" s="189"/>
      <c r="AB20" s="189"/>
      <c r="AC20" s="189"/>
      <c r="AD20" s="189"/>
      <c r="AE20" s="189"/>
      <c r="AF20" s="190" t="s">
        <v>17</v>
      </c>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59" t="s">
        <v>1</v>
      </c>
      <c r="BC20" s="160"/>
      <c r="BD20" s="160"/>
      <c r="BE20" s="160"/>
      <c r="BF20" s="160"/>
      <c r="BG20" s="160"/>
      <c r="BH20" s="160"/>
      <c r="BI20" s="160"/>
      <c r="BJ20" s="161"/>
      <c r="BK20" s="162"/>
      <c r="BL20" s="66"/>
      <c r="BS20" s="36"/>
    </row>
    <row r="21" spans="1:144" ht="13.4"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89"/>
      <c r="Z21" s="189"/>
      <c r="AA21" s="189"/>
      <c r="AB21" s="189"/>
      <c r="AC21" s="189"/>
      <c r="AD21" s="189"/>
      <c r="AE21" s="189"/>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63"/>
      <c r="BC21" s="164"/>
      <c r="BD21" s="164"/>
      <c r="BE21" s="164"/>
      <c r="BF21" s="164"/>
      <c r="BG21" s="164"/>
      <c r="BH21" s="164"/>
      <c r="BI21" s="164"/>
      <c r="BJ21" s="165"/>
      <c r="BK21" s="166"/>
      <c r="BL21" s="66"/>
      <c r="BS21" s="36"/>
    </row>
    <row r="22" spans="1:144" ht="13.4"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89"/>
      <c r="Z22" s="189"/>
      <c r="AA22" s="189"/>
      <c r="AB22" s="189"/>
      <c r="AC22" s="189"/>
      <c r="AD22" s="189"/>
      <c r="AE22" s="189"/>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7"/>
      <c r="BB22" s="163"/>
      <c r="BC22" s="164"/>
      <c r="BD22" s="164"/>
      <c r="BE22" s="164"/>
      <c r="BF22" s="164"/>
      <c r="BG22" s="164"/>
      <c r="BH22" s="164"/>
      <c r="BI22" s="164"/>
      <c r="BJ22" s="165"/>
      <c r="BK22" s="166"/>
      <c r="BL22" s="66"/>
      <c r="BS22" s="36"/>
    </row>
    <row r="23" spans="1:144" ht="31.4"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189"/>
      <c r="Z23" s="189"/>
      <c r="AA23" s="189"/>
      <c r="AB23" s="189"/>
      <c r="AC23" s="189"/>
      <c r="AD23" s="189"/>
      <c r="AE23" s="189"/>
      <c r="AF23" s="171" t="s">
        <v>47</v>
      </c>
      <c r="AG23" s="171"/>
      <c r="AH23" s="171"/>
      <c r="AI23" s="171"/>
      <c r="AJ23" s="171"/>
      <c r="AK23" s="171"/>
      <c r="AL23" s="172"/>
      <c r="AM23" s="173" t="s">
        <v>48</v>
      </c>
      <c r="AN23" s="171"/>
      <c r="AO23" s="171"/>
      <c r="AP23" s="171"/>
      <c r="AQ23" s="171"/>
      <c r="AR23" s="171"/>
      <c r="AS23" s="172"/>
      <c r="AT23" s="173" t="s">
        <v>49</v>
      </c>
      <c r="AU23" s="171"/>
      <c r="AV23" s="171"/>
      <c r="AW23" s="171"/>
      <c r="AX23" s="171"/>
      <c r="AY23" s="171"/>
      <c r="AZ23" s="172"/>
      <c r="BA23" s="37"/>
      <c r="BB23" s="167"/>
      <c r="BC23" s="168"/>
      <c r="BD23" s="168"/>
      <c r="BE23" s="168"/>
      <c r="BF23" s="168"/>
      <c r="BG23" s="168"/>
      <c r="BH23" s="168"/>
      <c r="BI23" s="168"/>
      <c r="BJ23" s="169"/>
      <c r="BK23" s="170"/>
      <c r="BL23" s="66"/>
      <c r="BS23" s="36"/>
    </row>
    <row r="24" spans="1:144" ht="15.65" customHeight="1" x14ac:dyDescent="0.2">
      <c r="A24" s="2"/>
      <c r="B24" s="2"/>
      <c r="C24" s="19"/>
      <c r="D24" s="132" t="str">
        <f>IF([6]回答表!R49="●","●","")</f>
        <v/>
      </c>
      <c r="E24" s="133"/>
      <c r="F24" s="133"/>
      <c r="G24" s="133"/>
      <c r="H24" s="133"/>
      <c r="I24" s="133"/>
      <c r="J24" s="134"/>
      <c r="K24" s="132" t="str">
        <f>IF([6]回答表!R50="●","●","")</f>
        <v/>
      </c>
      <c r="L24" s="133"/>
      <c r="M24" s="133"/>
      <c r="N24" s="133"/>
      <c r="O24" s="133"/>
      <c r="P24" s="133"/>
      <c r="Q24" s="134"/>
      <c r="R24" s="132" t="str">
        <f>IF([6]回答表!R51="●","●","")</f>
        <v/>
      </c>
      <c r="S24" s="133"/>
      <c r="T24" s="133"/>
      <c r="U24" s="133"/>
      <c r="V24" s="133"/>
      <c r="W24" s="133"/>
      <c r="X24" s="134"/>
      <c r="Y24" s="132" t="str">
        <f>IF([6]回答表!R52="●","●","")</f>
        <v/>
      </c>
      <c r="Z24" s="133"/>
      <c r="AA24" s="133"/>
      <c r="AB24" s="133"/>
      <c r="AC24" s="133"/>
      <c r="AD24" s="133"/>
      <c r="AE24" s="134"/>
      <c r="AF24" s="129" t="str">
        <f>IF([6]回答表!R53="●","●","")</f>
        <v/>
      </c>
      <c r="AG24" s="130"/>
      <c r="AH24" s="130"/>
      <c r="AI24" s="130"/>
      <c r="AJ24" s="130"/>
      <c r="AK24" s="130"/>
      <c r="AL24" s="131"/>
      <c r="AM24" s="129" t="str">
        <f>IF([6]回答表!R54="●","●","")</f>
        <v/>
      </c>
      <c r="AN24" s="130"/>
      <c r="AO24" s="130"/>
      <c r="AP24" s="130"/>
      <c r="AQ24" s="130"/>
      <c r="AR24" s="130"/>
      <c r="AS24" s="131"/>
      <c r="AT24" s="129" t="str">
        <f>IF([6]回答表!R55="●","●","")</f>
        <v/>
      </c>
      <c r="AU24" s="130"/>
      <c r="AV24" s="130"/>
      <c r="AW24" s="130"/>
      <c r="AX24" s="130"/>
      <c r="AY24" s="130"/>
      <c r="AZ24" s="131"/>
      <c r="BA24" s="37"/>
      <c r="BB24" s="129" t="str">
        <f>IF([6]回答表!R56="●","●","")</f>
        <v>●</v>
      </c>
      <c r="BC24" s="130"/>
      <c r="BD24" s="130"/>
      <c r="BE24" s="130"/>
      <c r="BF24" s="130"/>
      <c r="BG24" s="130"/>
      <c r="BH24" s="130"/>
      <c r="BI24" s="130"/>
      <c r="BJ24" s="161"/>
      <c r="BK24" s="162"/>
      <c r="BL24" s="66"/>
      <c r="BS24" s="36"/>
    </row>
    <row r="25" spans="1:144"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65"/>
      <c r="BK25" s="166"/>
      <c r="BL25" s="66"/>
      <c r="BS25" s="36"/>
    </row>
    <row r="26" spans="1:144"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69"/>
      <c r="BK26" s="17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76" t="s">
        <v>28</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6"/>
      <c r="BJ31" s="276"/>
      <c r="BK31" s="276"/>
      <c r="BL31" s="276"/>
      <c r="BM31" s="276"/>
      <c r="BN31" s="276"/>
      <c r="BO31" s="276"/>
      <c r="BP31" s="276"/>
      <c r="BQ31" s="276"/>
      <c r="BR31" s="27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6"/>
      <c r="BC33" s="276"/>
      <c r="BD33" s="276"/>
      <c r="BE33" s="276"/>
      <c r="BF33" s="276"/>
      <c r="BG33" s="276"/>
      <c r="BH33" s="276"/>
      <c r="BI33" s="276"/>
      <c r="BJ33" s="276"/>
      <c r="BK33" s="276"/>
      <c r="BL33" s="276"/>
      <c r="BM33" s="276"/>
      <c r="BN33" s="276"/>
      <c r="BO33" s="276"/>
      <c r="BP33" s="276"/>
      <c r="BQ33" s="276"/>
      <c r="BR33" s="27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77" t="str">
        <f>IF([6]回答表!R56="●",[6]回答表!B651,"")</f>
        <v>臨海土地造成事業が震災の影響で中断しており、また起債返還がすでに終了している。今後見込まれる収入が単発的な土地の売払に係るもののみであり、恒常的な収入が見込まれないことから、抜本的な改革に取り組む必要性が低いため。</v>
      </c>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8"/>
      <c r="BQ35" s="27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80"/>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c r="AY36" s="281"/>
      <c r="AZ36" s="281"/>
      <c r="BA36" s="281"/>
      <c r="BB36" s="281"/>
      <c r="BC36" s="281"/>
      <c r="BD36" s="281"/>
      <c r="BE36" s="281"/>
      <c r="BF36" s="281"/>
      <c r="BG36" s="281"/>
      <c r="BH36" s="281"/>
      <c r="BI36" s="281"/>
      <c r="BJ36" s="281"/>
      <c r="BK36" s="281"/>
      <c r="BL36" s="281"/>
      <c r="BM36" s="281"/>
      <c r="BN36" s="281"/>
      <c r="BO36" s="281"/>
      <c r="BP36" s="281"/>
      <c r="BQ36" s="28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80"/>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1"/>
      <c r="AY37" s="281"/>
      <c r="AZ37" s="281"/>
      <c r="BA37" s="281"/>
      <c r="BB37" s="281"/>
      <c r="BC37" s="281"/>
      <c r="BD37" s="281"/>
      <c r="BE37" s="281"/>
      <c r="BF37" s="281"/>
      <c r="BG37" s="281"/>
      <c r="BH37" s="281"/>
      <c r="BI37" s="281"/>
      <c r="BJ37" s="281"/>
      <c r="BK37" s="281"/>
      <c r="BL37" s="281"/>
      <c r="BM37" s="281"/>
      <c r="BN37" s="281"/>
      <c r="BO37" s="281"/>
      <c r="BP37" s="281"/>
      <c r="BQ37" s="28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80"/>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1"/>
      <c r="AY38" s="281"/>
      <c r="AZ38" s="281"/>
      <c r="BA38" s="281"/>
      <c r="BB38" s="281"/>
      <c r="BC38" s="281"/>
      <c r="BD38" s="281"/>
      <c r="BE38" s="281"/>
      <c r="BF38" s="281"/>
      <c r="BG38" s="281"/>
      <c r="BH38" s="281"/>
      <c r="BI38" s="281"/>
      <c r="BJ38" s="281"/>
      <c r="BK38" s="281"/>
      <c r="BL38" s="281"/>
      <c r="BM38" s="281"/>
      <c r="BN38" s="281"/>
      <c r="BO38" s="281"/>
      <c r="BP38" s="281"/>
      <c r="BQ38" s="28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80"/>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1"/>
      <c r="AY39" s="281"/>
      <c r="AZ39" s="281"/>
      <c r="BA39" s="281"/>
      <c r="BB39" s="281"/>
      <c r="BC39" s="281"/>
      <c r="BD39" s="281"/>
      <c r="BE39" s="281"/>
      <c r="BF39" s="281"/>
      <c r="BG39" s="281"/>
      <c r="BH39" s="281"/>
      <c r="BI39" s="281"/>
      <c r="BJ39" s="281"/>
      <c r="BK39" s="281"/>
      <c r="BL39" s="281"/>
      <c r="BM39" s="281"/>
      <c r="BN39" s="281"/>
      <c r="BO39" s="281"/>
      <c r="BP39" s="281"/>
      <c r="BQ39" s="28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80"/>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c r="BQ40" s="28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80"/>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1"/>
      <c r="BQ41" s="28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80"/>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1"/>
      <c r="BQ42" s="28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80"/>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1"/>
      <c r="BG43" s="281"/>
      <c r="BH43" s="281"/>
      <c r="BI43" s="281"/>
      <c r="BJ43" s="281"/>
      <c r="BK43" s="281"/>
      <c r="BL43" s="281"/>
      <c r="BM43" s="281"/>
      <c r="BN43" s="281"/>
      <c r="BO43" s="281"/>
      <c r="BP43" s="281"/>
      <c r="BQ43" s="28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80"/>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281"/>
      <c r="AY44" s="281"/>
      <c r="AZ44" s="281"/>
      <c r="BA44" s="281"/>
      <c r="BB44" s="281"/>
      <c r="BC44" s="281"/>
      <c r="BD44" s="281"/>
      <c r="BE44" s="281"/>
      <c r="BF44" s="281"/>
      <c r="BG44" s="281"/>
      <c r="BH44" s="281"/>
      <c r="BI44" s="281"/>
      <c r="BJ44" s="281"/>
      <c r="BK44" s="281"/>
      <c r="BL44" s="281"/>
      <c r="BM44" s="281"/>
      <c r="BN44" s="281"/>
      <c r="BO44" s="281"/>
      <c r="BP44" s="281"/>
      <c r="BQ44" s="28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80"/>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1"/>
      <c r="BK45" s="281"/>
      <c r="BL45" s="281"/>
      <c r="BM45" s="281"/>
      <c r="BN45" s="281"/>
      <c r="BO45" s="281"/>
      <c r="BP45" s="281"/>
      <c r="BQ45" s="28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80"/>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c r="BE46" s="281"/>
      <c r="BF46" s="281"/>
      <c r="BG46" s="281"/>
      <c r="BH46" s="281"/>
      <c r="BI46" s="281"/>
      <c r="BJ46" s="281"/>
      <c r="BK46" s="281"/>
      <c r="BL46" s="281"/>
      <c r="BM46" s="281"/>
      <c r="BN46" s="281"/>
      <c r="BO46" s="281"/>
      <c r="BP46" s="281"/>
      <c r="BQ46" s="28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80"/>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1"/>
      <c r="BQ47" s="28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80"/>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c r="AY48" s="281"/>
      <c r="AZ48" s="281"/>
      <c r="BA48" s="281"/>
      <c r="BB48" s="281"/>
      <c r="BC48" s="281"/>
      <c r="BD48" s="281"/>
      <c r="BE48" s="281"/>
      <c r="BF48" s="281"/>
      <c r="BG48" s="281"/>
      <c r="BH48" s="281"/>
      <c r="BI48" s="281"/>
      <c r="BJ48" s="281"/>
      <c r="BK48" s="281"/>
      <c r="BL48" s="281"/>
      <c r="BM48" s="281"/>
      <c r="BN48" s="281"/>
      <c r="BO48" s="281"/>
      <c r="BP48" s="281"/>
      <c r="BQ48" s="28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80"/>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80"/>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1"/>
      <c r="BQ50" s="28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80"/>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1"/>
      <c r="BQ51" s="28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80"/>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281"/>
      <c r="BC52" s="281"/>
      <c r="BD52" s="281"/>
      <c r="BE52" s="281"/>
      <c r="BF52" s="281"/>
      <c r="BG52" s="281"/>
      <c r="BH52" s="281"/>
      <c r="BI52" s="281"/>
      <c r="BJ52" s="281"/>
      <c r="BK52" s="281"/>
      <c r="BL52" s="281"/>
      <c r="BM52" s="281"/>
      <c r="BN52" s="281"/>
      <c r="BO52" s="281"/>
      <c r="BP52" s="281"/>
      <c r="BQ52" s="28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83"/>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284"/>
      <c r="BN53" s="284"/>
      <c r="BO53" s="284"/>
      <c r="BP53" s="284"/>
      <c r="BQ53" s="28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病院事業（こども病院）</vt:lpstr>
      <vt:lpstr>病院事業（病院機構）</vt:lpstr>
      <vt:lpstr>下水道事業</vt:lpstr>
      <vt:lpstr>工業用水道事業</vt:lpstr>
      <vt:lpstr>水道事業</vt:lpstr>
      <vt:lpstr>その他事業</vt:lpstr>
      <vt:lpstr>下水道事業（特定環境保全）</vt:lpstr>
      <vt:lpstr>港湾整備事業</vt:lpstr>
      <vt:lpstr>宅地造成事業</vt:lpstr>
      <vt:lpstr>その他事業!Print_Area</vt:lpstr>
      <vt:lpstr>下水道事業!Print_Area</vt:lpstr>
      <vt:lpstr>'下水道事業（特定環境保全）'!Print_Area</vt:lpstr>
      <vt:lpstr>工業用水道事業!Print_Area</vt:lpstr>
      <vt:lpstr>港湾整備事業!Print_Area</vt:lpstr>
      <vt:lpstr>水道事業!Print_Area</vt:lpstr>
      <vt:lpstr>宅地造成事業!Print_Area</vt:lpstr>
      <vt:lpstr>'病院事業（こども病院）'!Print_Area</vt:lpstr>
      <vt:lpstr>'病院事業（病院機構）'!Print_Area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